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6F2338F1-3136-C342-821C-64B374D2B26D}" xr6:coauthVersionLast="47" xr6:coauthVersionMax="47" xr10:uidLastSave="{00000000-0000-0000-0000-000000000000}"/>
  <bookViews>
    <workbookView xWindow="600" yWindow="1360" windowWidth="40960" windowHeight="18040" tabRatio="500" xr2:uid="{00000000-000D-0000-FFFF-FFFF00000000}"/>
  </bookViews>
  <sheets>
    <sheet name="Fig 4A Raw data" sheetId="1" r:id="rId1"/>
    <sheet name="Fig 4A " sheetId="2" r:id="rId2"/>
    <sheet name="Fig 4C Raw data" sheetId="3" r:id="rId3"/>
    <sheet name="Fig 4C " sheetId="4" r:id="rId4"/>
    <sheet name="Fig 4E Raw data" sheetId="5" r:id="rId5"/>
    <sheet name="Fig 4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6" l="1"/>
  <c r="G14" i="6"/>
  <c r="G6" i="6"/>
  <c r="G22" i="2"/>
  <c r="G14" i="2"/>
  <c r="G6" i="2"/>
  <c r="G5" i="2"/>
  <c r="G12" i="4"/>
  <c r="G10" i="4"/>
  <c r="G40" i="4"/>
  <c r="G38" i="4"/>
  <c r="G36" i="4"/>
  <c r="G34" i="4"/>
  <c r="G8" i="4"/>
  <c r="G6" i="4"/>
  <c r="G26" i="4"/>
  <c r="G24" i="4"/>
  <c r="G22" i="4"/>
  <c r="H20" i="4"/>
  <c r="G20" i="4"/>
  <c r="G19" i="4"/>
  <c r="H40" i="4"/>
  <c r="H39" i="4"/>
  <c r="G39" i="4"/>
  <c r="H38" i="4"/>
  <c r="H37" i="4"/>
  <c r="G37" i="4"/>
  <c r="H36" i="4"/>
  <c r="H35" i="4"/>
  <c r="G35" i="4"/>
  <c r="H34" i="4"/>
  <c r="H33" i="4"/>
  <c r="G33" i="4"/>
  <c r="H26" i="4"/>
  <c r="H25" i="4"/>
  <c r="G25" i="4"/>
  <c r="H24" i="4"/>
  <c r="H23" i="4"/>
  <c r="G23" i="4"/>
  <c r="H22" i="4"/>
  <c r="H21" i="4"/>
  <c r="G21" i="4"/>
  <c r="H19" i="4"/>
  <c r="H12" i="4"/>
  <c r="H11" i="4"/>
  <c r="G11" i="4"/>
  <c r="H10" i="4"/>
  <c r="H9" i="4"/>
  <c r="G9" i="4"/>
  <c r="H8" i="4"/>
  <c r="H7" i="4"/>
  <c r="G7" i="4"/>
  <c r="H6" i="4"/>
  <c r="H5" i="4"/>
  <c r="G5" i="4"/>
  <c r="H22" i="6"/>
  <c r="H21" i="6"/>
  <c r="G21" i="6"/>
  <c r="H14" i="6"/>
  <c r="H13" i="6"/>
  <c r="G13" i="6"/>
  <c r="H6" i="6"/>
  <c r="H5" i="6"/>
  <c r="G5" i="6"/>
  <c r="H22" i="2"/>
  <c r="H21" i="2"/>
  <c r="G21" i="2"/>
  <c r="H14" i="2"/>
  <c r="H13" i="2"/>
  <c r="G13" i="2"/>
  <c r="H6" i="2"/>
  <c r="H5" i="2"/>
</calcChain>
</file>

<file path=xl/sharedStrings.xml><?xml version="1.0" encoding="utf-8"?>
<sst xmlns="http://schemas.openxmlformats.org/spreadsheetml/2006/main" count="456" uniqueCount="114">
  <si>
    <r>
      <rPr>
        <sz val="11"/>
        <color rgb="FF000000"/>
        <rFont val="Calibri"/>
        <family val="2"/>
        <charset val="238"/>
      </rPr>
      <t xml:space="preserve">Experiment date 06.10.2020,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</si>
  <si>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Modified nucleosides (molar amouth)</t>
  </si>
  <si>
    <t>Canonical nucleosides (molar amouth)</t>
  </si>
  <si>
    <t>Inosine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</si>
  <si>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</si>
  <si>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vertAlign val="subscript"/>
        <sz val="11"/>
        <color rgb="FF000000"/>
        <rFont val="Calibri"/>
        <family val="2"/>
        <charset val="238"/>
      </rPr>
      <t>2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</si>
  <si>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U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</si>
  <si>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C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</si>
  <si>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7</t>
    </r>
    <r>
      <rPr>
        <b/>
        <sz val="11"/>
        <color rgb="FF000000"/>
        <rFont val="Calibri"/>
        <family val="2"/>
        <charset val="238"/>
      </rPr>
      <t>G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</si>
  <si>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Am</t>
    </r>
  </si>
  <si>
    <r>
      <rPr>
        <b/>
        <sz val="11"/>
        <color rgb="FFFFFFFF"/>
        <rFont val="Calibri"/>
        <family val="2"/>
        <charset val="238"/>
      </rPr>
      <t>m</t>
    </r>
    <r>
      <rPr>
        <b/>
        <vertAlign val="superscript"/>
        <sz val="11"/>
        <color rgb="FFFFFFFF"/>
        <rFont val="Calibri"/>
        <family val="2"/>
        <charset val="238"/>
      </rPr>
      <t>227</t>
    </r>
    <r>
      <rPr>
        <b/>
        <sz val="11"/>
        <color rgb="FFFFFFFF"/>
        <rFont val="Calibri"/>
        <family val="2"/>
        <charset val="238"/>
      </rPr>
      <t>G</t>
    </r>
  </si>
  <si>
    <t>Am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</si>
  <si>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rgb="FF000000"/>
        <rFont val="Calibri"/>
        <family val="2"/>
        <charset val="238"/>
      </rPr>
      <t>A</t>
    </r>
  </si>
  <si>
    <t>A</t>
  </si>
  <si>
    <t>G</t>
  </si>
  <si>
    <t>U</t>
  </si>
  <si>
    <t>C</t>
  </si>
  <si>
    <t>N*</t>
  </si>
  <si>
    <t>Sample name</t>
  </si>
  <si>
    <t>(fmol)</t>
  </si>
  <si>
    <t>293T (1)</t>
  </si>
  <si>
    <t>293T ALKBH5 KO 1 (1)</t>
  </si>
  <si>
    <t>293T (2)</t>
  </si>
  <si>
    <t>293T ALKBH5 KO (2)</t>
  </si>
  <si>
    <t>293T (3)</t>
  </si>
  <si>
    <t>293T ALKBH5 KO (3)</t>
  </si>
  <si>
    <t>293T (4)</t>
  </si>
  <si>
    <t>SIL-IS</t>
  </si>
  <si>
    <t>Sil-IS</t>
  </si>
  <si>
    <t>Biological replicas</t>
  </si>
  <si>
    <t>poly (A)RNA</t>
  </si>
  <si>
    <t>I/N (%)</t>
  </si>
  <si>
    <t>Biological replica</t>
  </si>
  <si>
    <t>average</t>
  </si>
  <si>
    <t>st.dev. P</t>
  </si>
  <si>
    <t xml:space="preserve">293T </t>
  </si>
  <si>
    <t>293T ALKBH5 KO</t>
  </si>
  <si>
    <t>293T ALKBH5 KO (1)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</si>
  <si>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A/N (%)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</si>
  <si>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</si>
  <si>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Am/N (%)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</si>
  <si>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Am</t>
    </r>
  </si>
  <si>
    <r>
      <rPr>
        <sz val="11"/>
        <color rgb="FF000000"/>
        <rFont val="Calibri"/>
        <family val="2"/>
        <charset val="238"/>
      </rPr>
      <t xml:space="preserve">Experiment date 08.02.2022,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</si>
  <si>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r>
      <rPr>
        <sz val="11"/>
        <color rgb="FF000000"/>
        <rFont val="Calibri"/>
        <family val="2"/>
        <charset val="238"/>
      </rPr>
      <t xml:space="preserve">Experiment date 12.8.2022,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</si>
  <si>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(1)</t>
  </si>
  <si>
    <t>293T  ALKBH5 KD (2)</t>
  </si>
  <si>
    <t>293T  ALKBH5 KD (3)</t>
  </si>
  <si>
    <t>SIL-IS only</t>
  </si>
  <si>
    <r>
      <rPr>
        <sz val="11"/>
        <color rgb="FF00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N</t>
    </r>
    <r>
      <rPr>
        <sz val="11"/>
        <color rgb="FF000000"/>
        <rFont val="Calibri"/>
        <family val="2"/>
        <charset val="238"/>
      </rPr>
      <t xml:space="preserve"> = C + U + G + A</t>
    </r>
  </si>
  <si>
    <r>
      <rPr>
        <sz val="11"/>
        <color rgb="FF000000"/>
        <rFont val="Calibri"/>
        <family val="2"/>
        <charset val="238"/>
      </rPr>
      <t xml:space="preserve">Experiment date 09.3.2022,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</si>
  <si>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(4)</t>
  </si>
  <si>
    <t>293T  ALKBH5 KD (5)</t>
  </si>
  <si>
    <t>293T  ALKBH5 KD (6)</t>
  </si>
  <si>
    <r>
      <rPr>
        <sz val="11"/>
        <color rgb="FF000000"/>
        <rFont val="Calibri"/>
        <family val="2"/>
        <charset val="238"/>
      </rPr>
      <t xml:space="preserve">Experiment date 31.10.2021,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</si>
  <si>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293T  ALKBH5 KD (7)</t>
  </si>
  <si>
    <t>293T  ALKBH5 KD (8)</t>
  </si>
  <si>
    <t>293T  ALKBH5 KD (9)</t>
  </si>
  <si>
    <t>HeLa ALKBH5 KD (1)</t>
  </si>
  <si>
    <t>HeLa ALKBH5 KD (2)</t>
  </si>
  <si>
    <t>HeLa ALKBH5 KD (3)</t>
  </si>
  <si>
    <r>
      <rPr>
        <sz val="11"/>
        <color rgb="FF000000"/>
        <rFont val="Calibri"/>
        <family val="2"/>
        <charset val="238"/>
      </rPr>
      <t xml:space="preserve">Experiment date 14.11.2021,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</si>
  <si>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U2OS ALKBH5 KD (1)</t>
  </si>
  <si>
    <t>U2OS ALKBH5 KD (2)</t>
  </si>
  <si>
    <t>U2OS ALKBH5 KD (3)</t>
  </si>
  <si>
    <t>U87 ALKBH5 KD (1)</t>
  </si>
  <si>
    <t>U87 ALKBH5 KD (2)</t>
  </si>
  <si>
    <t>U87 ALKBH5 KD (3)</t>
  </si>
  <si>
    <t>poly (A) RNA</t>
  </si>
  <si>
    <t>293T  ALKBH5 KD</t>
  </si>
  <si>
    <t>HeLa</t>
  </si>
  <si>
    <t>HeLa ALKBH5 KD</t>
  </si>
  <si>
    <t>U87</t>
  </si>
  <si>
    <t>U87 ALKBH5 KD</t>
  </si>
  <si>
    <t>U2OS</t>
  </si>
  <si>
    <t>U2OS ALKBH5 KD</t>
  </si>
  <si>
    <t>293T  ALKBH5 KD (10)</t>
  </si>
  <si>
    <t>293T  scrambled (1)</t>
  </si>
  <si>
    <t>293T   scrambled (2)</t>
  </si>
  <si>
    <t>293T  scrambled (2)</t>
  </si>
  <si>
    <t>293T  scrambled (3)</t>
  </si>
  <si>
    <t>293T  scrambled (4)</t>
  </si>
  <si>
    <t>293T  scrambled (5)</t>
  </si>
  <si>
    <t>293T  scrambled (6)</t>
  </si>
  <si>
    <t>293T  scrambled (7)</t>
  </si>
  <si>
    <t>293T  scrambled (8)</t>
  </si>
  <si>
    <t>293T  scrambled (9)</t>
  </si>
  <si>
    <t>HeLa scrambled  (1)</t>
  </si>
  <si>
    <t>HeLa scrambled  (2)</t>
  </si>
  <si>
    <t>HeLa scrambled  (3)</t>
  </si>
  <si>
    <t>U2OS scrambled  (1)</t>
  </si>
  <si>
    <t>U2OS scrambled  (2)</t>
  </si>
  <si>
    <t>U2OS scrambled  (3)</t>
  </si>
  <si>
    <t>U87 scrambled  (1)</t>
  </si>
  <si>
    <t>U87 scrambled  (2)</t>
  </si>
  <si>
    <t>U87 scrambled  (3)</t>
  </si>
  <si>
    <t>HeLa scrambled (1)</t>
  </si>
  <si>
    <t>HeLa scrambled (2)</t>
  </si>
  <si>
    <t>HeLa scrambled (3)</t>
  </si>
  <si>
    <t>U2OS scrambled (1)</t>
  </si>
  <si>
    <t>U2OS scrambled (2)</t>
  </si>
  <si>
    <t>U2OS scrambled (3)</t>
  </si>
  <si>
    <t>293T ALKBH5 OE  (1)</t>
  </si>
  <si>
    <t>293T ALKBH5 OE  (2)</t>
  </si>
  <si>
    <t>293T ALKBH5 OE  (3)</t>
  </si>
  <si>
    <t>293T  GFP  (1)</t>
  </si>
  <si>
    <t>293T  GFP  (2)</t>
  </si>
  <si>
    <t>293T  GFP  (3)</t>
  </si>
  <si>
    <t>293T ABLKH5 OE  (1)</t>
  </si>
  <si>
    <t>293T ABLKH5 OE  (2)</t>
  </si>
  <si>
    <t>293T ABLKH5 OE  (3)</t>
  </si>
  <si>
    <t xml:space="preserve"> ALKBH5 OE  </t>
  </si>
  <si>
    <t xml:space="preserve">GFP </t>
  </si>
  <si>
    <t xml:space="preserve"> GFP  </t>
  </si>
  <si>
    <t xml:space="preserve">ALKBH5 OE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</si>
</sst>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vertAlign val="superscript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8CBAD"/>
        <bgColor rgb="FFFFE699"/>
      </patternFill>
    </fill>
    <fill>
      <patternFill patternType="solid">
        <fgColor rgb="FFF4B183"/>
        <bgColor rgb="FFF8CBAD"/>
      </patternFill>
    </fill>
    <fill>
      <patternFill patternType="solid">
        <fgColor rgb="FFC55A11"/>
        <bgColor rgb="FF993300"/>
      </patternFill>
    </fill>
    <fill>
      <patternFill patternType="solid">
        <fgColor rgb="FFDAE3F3"/>
        <bgColor rgb="FFE7E6E6"/>
      </patternFill>
    </fill>
    <fill>
      <patternFill patternType="solid">
        <fgColor rgb="FFB4C7E7"/>
        <bgColor rgb="FF99CCFF"/>
      </patternFill>
    </fill>
    <fill>
      <patternFill patternType="solid">
        <fgColor rgb="FF8FAADC"/>
        <bgColor rgb="FF99CCFF"/>
      </patternFill>
    </fill>
    <fill>
      <patternFill patternType="solid">
        <fgColor rgb="FF2F5597"/>
        <bgColor rgb="FF666699"/>
      </patternFill>
    </fill>
    <fill>
      <patternFill patternType="solid">
        <fgColor rgb="FFE2F0D9"/>
        <bgColor rgb="FFE7E6E6"/>
      </patternFill>
    </fill>
    <fill>
      <patternFill patternType="solid">
        <fgColor rgb="FF70AD47"/>
        <bgColor rgb="FF339966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E7E6E6"/>
        <bgColor rgb="FFDAE3F3"/>
      </patternFill>
    </fill>
    <fill>
      <patternFill patternType="solid">
        <fgColor rgb="FF8FAADC"/>
        <bgColor rgb="FF969696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2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" fillId="14" borderId="41" xfId="0" applyFont="1" applyFill="1" applyBorder="1" applyAlignment="1">
      <alignment horizontal="center" vertical="center"/>
    </xf>
    <xf numFmtId="0" fontId="1" fillId="15" borderId="4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17" borderId="44" xfId="0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0" fillId="12" borderId="44" xfId="0" applyFill="1" applyBorder="1" applyAlignment="1">
      <alignment horizontal="center"/>
    </xf>
    <xf numFmtId="0" fontId="0" fillId="13" borderId="44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17" borderId="30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5" borderId="14" xfId="0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34" xfId="0" applyBorder="1"/>
    <xf numFmtId="0" fontId="0" fillId="0" borderId="47" xfId="0" applyBorder="1"/>
    <xf numFmtId="0" fontId="0" fillId="0" borderId="36" xfId="0" applyBorder="1"/>
    <xf numFmtId="0" fontId="0" fillId="0" borderId="48" xfId="0" applyBorder="1"/>
    <xf numFmtId="0" fontId="0" fillId="17" borderId="8" xfId="0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3" borderId="44" xfId="0" applyFont="1" applyFill="1" applyBorder="1" applyAlignment="1">
      <alignment horizontal="center" vertical="center"/>
    </xf>
    <xf numFmtId="0" fontId="1" fillId="14" borderId="44" xfId="0" applyFont="1" applyFill="1" applyBorder="1" applyAlignment="1">
      <alignment horizontal="center" vertical="center"/>
    </xf>
    <xf numFmtId="0" fontId="1" fillId="15" borderId="44" xfId="0" applyFont="1" applyFill="1" applyBorder="1" applyAlignment="1">
      <alignment horizontal="center" vertical="center"/>
    </xf>
    <xf numFmtId="0" fontId="1" fillId="16" borderId="3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17" borderId="4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2CC"/>
      <rgbColor rgb="FFE7E6E6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E2F0D9"/>
      <rgbColor rgb="FFFFE699"/>
      <rgbColor rgb="FF99CCFF"/>
      <rgbColor rgb="FFF4B183"/>
      <rgbColor rgb="FFCC99FF"/>
      <rgbColor rgb="FFF8CBAD"/>
      <rgbColor rgb="FF3366FF"/>
      <rgbColor rgb="FF33CCCC"/>
      <rgbColor rgb="FF99CC00"/>
      <rgbColor rgb="FFFFD966"/>
      <rgbColor rgb="FFBF9000"/>
      <rgbColor rgb="FFC55A1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4"/>
  <sheetViews>
    <sheetView tabSelected="1" zoomScaleNormal="100" workbookViewId="0">
      <selection activeCell="E33" sqref="E33"/>
    </sheetView>
  </sheetViews>
  <sheetFormatPr baseColWidth="10" defaultColWidth="8.6640625" defaultRowHeight="15" x14ac:dyDescent="0.2"/>
  <cols>
    <col min="1" max="1" width="21.5" customWidth="1"/>
    <col min="2" max="2" width="26.6640625" customWidth="1"/>
    <col min="20" max="20" width="14.6640625" customWidth="1"/>
  </cols>
  <sheetData>
    <row r="2" spans="2:25" x14ac:dyDescent="0.2"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2:25" x14ac:dyDescent="0.2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2:25" x14ac:dyDescent="0.2">
      <c r="B4" s="158" t="s">
        <v>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 t="s">
        <v>2</v>
      </c>
      <c r="N4" s="158"/>
      <c r="O4" s="158"/>
      <c r="P4" s="158"/>
      <c r="Q4" s="158"/>
    </row>
    <row r="5" spans="2:25" ht="17" x14ac:dyDescent="0.2">
      <c r="B5" s="2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1" t="s">
        <v>11</v>
      </c>
      <c r="L5" s="12" t="s">
        <v>12</v>
      </c>
      <c r="M5" s="13" t="s">
        <v>13</v>
      </c>
      <c r="N5" s="14" t="s">
        <v>14</v>
      </c>
      <c r="O5" s="15" t="s">
        <v>15</v>
      </c>
      <c r="P5" s="16" t="s">
        <v>16</v>
      </c>
      <c r="Q5" s="17" t="s">
        <v>17</v>
      </c>
      <c r="X5" s="46"/>
      <c r="Y5" s="46"/>
    </row>
    <row r="6" spans="2:25" x14ac:dyDescent="0.2">
      <c r="B6" s="18" t="s">
        <v>18</v>
      </c>
      <c r="C6" s="19" t="s">
        <v>19</v>
      </c>
      <c r="D6" s="20" t="s">
        <v>19</v>
      </c>
      <c r="E6" s="21" t="s">
        <v>19</v>
      </c>
      <c r="F6" s="22" t="s">
        <v>19</v>
      </c>
      <c r="G6" s="23" t="s">
        <v>19</v>
      </c>
      <c r="H6" s="24" t="s">
        <v>19</v>
      </c>
      <c r="I6" s="25" t="s">
        <v>19</v>
      </c>
      <c r="J6" s="26" t="s">
        <v>19</v>
      </c>
      <c r="K6" s="27" t="s">
        <v>19</v>
      </c>
      <c r="L6" s="28" t="s">
        <v>19</v>
      </c>
      <c r="M6" s="29" t="s">
        <v>19</v>
      </c>
      <c r="N6" s="30" t="s">
        <v>19</v>
      </c>
      <c r="O6" s="31" t="s">
        <v>19</v>
      </c>
      <c r="P6" s="32" t="s">
        <v>19</v>
      </c>
      <c r="Q6" s="33" t="s">
        <v>19</v>
      </c>
      <c r="X6" s="46"/>
      <c r="Y6" s="46"/>
    </row>
    <row r="7" spans="2:25" x14ac:dyDescent="0.2">
      <c r="B7" s="34" t="s">
        <v>20</v>
      </c>
      <c r="C7" s="35">
        <v>17.568619241103299</v>
      </c>
      <c r="D7" s="36">
        <v>409.68060009611202</v>
      </c>
      <c r="E7" s="36">
        <v>2.0955115802586399</v>
      </c>
      <c r="F7" s="36">
        <v>4.8008065344819304</v>
      </c>
      <c r="G7" s="36">
        <v>4.8008065344819304</v>
      </c>
      <c r="H7" s="36">
        <v>451.718983874966</v>
      </c>
      <c r="I7" s="36">
        <v>84.005836145016303</v>
      </c>
      <c r="J7" s="36">
        <v>0.36940809368556399</v>
      </c>
      <c r="K7" s="36">
        <v>37.414290154557001</v>
      </c>
      <c r="L7" s="36">
        <v>2.75535010554731</v>
      </c>
      <c r="M7" s="36">
        <v>168813.88090664399</v>
      </c>
      <c r="N7" s="36">
        <v>122657.934056286</v>
      </c>
      <c r="O7" s="36">
        <v>101105.72322317499</v>
      </c>
      <c r="P7" s="36">
        <v>105160.17121812</v>
      </c>
      <c r="Q7" s="37">
        <v>497737.709404225</v>
      </c>
      <c r="X7" s="46"/>
      <c r="Y7" s="46"/>
    </row>
    <row r="8" spans="2:25" x14ac:dyDescent="0.2">
      <c r="B8" s="34" t="s">
        <v>20</v>
      </c>
      <c r="C8" s="38">
        <v>16.707093002146401</v>
      </c>
      <c r="D8" s="39">
        <v>412.01315694690601</v>
      </c>
      <c r="E8" s="39">
        <v>2.02440768158651</v>
      </c>
      <c r="F8" s="39">
        <v>5.1723324856855504</v>
      </c>
      <c r="G8" s="39">
        <v>5.1723324856855504</v>
      </c>
      <c r="H8" s="39">
        <v>451.54258164515198</v>
      </c>
      <c r="I8" s="39">
        <v>83.704397787889405</v>
      </c>
      <c r="J8" s="39">
        <v>0.36384563299623301</v>
      </c>
      <c r="K8" s="39">
        <v>37.230368453010698</v>
      </c>
      <c r="L8" s="39">
        <v>2.7543003583132899</v>
      </c>
      <c r="M8" s="39">
        <v>168969.105542987</v>
      </c>
      <c r="N8" s="39">
        <v>122738.689616927</v>
      </c>
      <c r="O8" s="39">
        <v>101193.58021806</v>
      </c>
      <c r="P8" s="39">
        <v>103925.945766053</v>
      </c>
      <c r="Q8" s="40">
        <v>496827.32114402798</v>
      </c>
      <c r="X8" s="46"/>
      <c r="Y8" s="46"/>
    </row>
    <row r="9" spans="2:25" x14ac:dyDescent="0.2">
      <c r="B9" s="41" t="s">
        <v>21</v>
      </c>
      <c r="C9" s="38">
        <v>20.803143336360598</v>
      </c>
      <c r="D9" s="39">
        <v>466.35952081611799</v>
      </c>
      <c r="E9" s="39">
        <v>2.1617585241419701</v>
      </c>
      <c r="F9" s="39">
        <v>4.3703807778064503</v>
      </c>
      <c r="G9" s="39">
        <v>4.3703807778064503</v>
      </c>
      <c r="H9" s="39">
        <v>461.257012468607</v>
      </c>
      <c r="I9" s="39">
        <v>83.852409384360101</v>
      </c>
      <c r="J9" s="39">
        <v>0.44431243377090501</v>
      </c>
      <c r="K9" s="39">
        <v>45.986789554007103</v>
      </c>
      <c r="L9" s="39">
        <v>2.35956405839414</v>
      </c>
      <c r="M9" s="39">
        <v>178187.771425624</v>
      </c>
      <c r="N9" s="39">
        <v>126275.494974437</v>
      </c>
      <c r="O9" s="39">
        <v>105372.832230222</v>
      </c>
      <c r="P9" s="39">
        <v>106250.062858494</v>
      </c>
      <c r="Q9" s="40">
        <v>516086.16148877598</v>
      </c>
      <c r="X9" s="46"/>
      <c r="Y9" s="46"/>
    </row>
    <row r="10" spans="2:25" x14ac:dyDescent="0.2">
      <c r="B10" s="41" t="s">
        <v>21</v>
      </c>
      <c r="C10" s="38">
        <v>19.756057580398199</v>
      </c>
      <c r="D10" s="39">
        <v>464.99631099881401</v>
      </c>
      <c r="E10" s="39">
        <v>2.1692388816357902</v>
      </c>
      <c r="F10" s="39">
        <v>4.4152056264239903</v>
      </c>
      <c r="G10" s="39">
        <v>4.4152056264239903</v>
      </c>
      <c r="H10" s="39">
        <v>461.62212867088698</v>
      </c>
      <c r="I10" s="39">
        <v>83.784342496374805</v>
      </c>
      <c r="J10" s="39">
        <v>0.49051134690227099</v>
      </c>
      <c r="K10" s="39">
        <v>46.288417113928702</v>
      </c>
      <c r="L10" s="39">
        <v>2.3252646448287599</v>
      </c>
      <c r="M10" s="39">
        <v>178714.50925231801</v>
      </c>
      <c r="N10" s="39">
        <v>126803.007058394</v>
      </c>
      <c r="O10" s="39">
        <v>105899.637850125</v>
      </c>
      <c r="P10" s="39">
        <v>106875.116783202</v>
      </c>
      <c r="Q10" s="40">
        <v>518292.27094403899</v>
      </c>
    </row>
    <row r="11" spans="2:25" x14ac:dyDescent="0.2">
      <c r="B11" s="34" t="s">
        <v>22</v>
      </c>
      <c r="C11" s="38">
        <v>25.573431974778501</v>
      </c>
      <c r="D11" s="39">
        <v>565.5320773185</v>
      </c>
      <c r="E11" s="39">
        <v>2.7846187967513001</v>
      </c>
      <c r="F11" s="39">
        <v>4.68236232469798</v>
      </c>
      <c r="G11" s="39">
        <v>4.68236232469798</v>
      </c>
      <c r="H11" s="39">
        <v>588.31774642004905</v>
      </c>
      <c r="I11" s="39">
        <v>106.720144928924</v>
      </c>
      <c r="J11" s="39">
        <v>0.40944325409794602</v>
      </c>
      <c r="K11" s="39">
        <v>48.936326797286199</v>
      </c>
      <c r="L11" s="39">
        <v>2.43794785009556</v>
      </c>
      <c r="M11" s="39">
        <v>219114.64625856699</v>
      </c>
      <c r="N11" s="39">
        <v>161141.60300306199</v>
      </c>
      <c r="O11" s="39">
        <v>133170.51289630501</v>
      </c>
      <c r="P11" s="39">
        <v>136676.809898337</v>
      </c>
      <c r="Q11" s="40">
        <v>650103.57205627102</v>
      </c>
    </row>
    <row r="12" spans="2:25" x14ac:dyDescent="0.2">
      <c r="B12" s="34" t="s">
        <v>22</v>
      </c>
      <c r="C12" s="38">
        <v>25.9763584579423</v>
      </c>
      <c r="D12" s="39">
        <v>571.45490102594101</v>
      </c>
      <c r="E12" s="39">
        <v>2.71265164910261</v>
      </c>
      <c r="F12" s="39">
        <v>4.4623401834485596</v>
      </c>
      <c r="G12" s="39">
        <v>4.4623401834485596</v>
      </c>
      <c r="H12" s="39">
        <v>591.69216399924301</v>
      </c>
      <c r="I12" s="39">
        <v>106.538800858614</v>
      </c>
      <c r="J12" s="39">
        <v>0.47840990541056899</v>
      </c>
      <c r="K12" s="39">
        <v>49.221593866070101</v>
      </c>
      <c r="L12" s="39">
        <v>2.3865643064075601</v>
      </c>
      <c r="M12" s="39">
        <v>219415.453415364</v>
      </c>
      <c r="N12" s="39">
        <v>161286.73330709399</v>
      </c>
      <c r="O12" s="39">
        <v>133593.38691038499</v>
      </c>
      <c r="P12" s="39">
        <v>137044.84401929</v>
      </c>
      <c r="Q12" s="40">
        <v>651340.41765213304</v>
      </c>
    </row>
    <row r="13" spans="2:25" x14ac:dyDescent="0.2">
      <c r="B13" s="41" t="s">
        <v>23</v>
      </c>
      <c r="C13" s="38">
        <v>23.7801690609998</v>
      </c>
      <c r="D13" s="39">
        <v>453.98771630897301</v>
      </c>
      <c r="E13" s="39">
        <v>1.9559487372389399</v>
      </c>
      <c r="F13" s="39">
        <v>4.3668379064183203</v>
      </c>
      <c r="G13" s="39">
        <v>4.3668379064183203</v>
      </c>
      <c r="H13" s="39">
        <v>480.82690200749602</v>
      </c>
      <c r="I13" s="39">
        <v>79.286315148032301</v>
      </c>
      <c r="J13" s="39">
        <v>0.45471030863224599</v>
      </c>
      <c r="K13" s="39">
        <v>40.512553794396098</v>
      </c>
      <c r="L13" s="39">
        <v>1.8536998232417501</v>
      </c>
      <c r="M13" s="39">
        <v>178361.78353660801</v>
      </c>
      <c r="N13" s="39">
        <v>126609.228544433</v>
      </c>
      <c r="O13" s="39">
        <v>104889.892903136</v>
      </c>
      <c r="P13" s="39">
        <v>106378.28088477701</v>
      </c>
      <c r="Q13" s="40">
        <v>516239.18586895399</v>
      </c>
    </row>
    <row r="14" spans="2:25" x14ac:dyDescent="0.2">
      <c r="B14" s="41" t="s">
        <v>23</v>
      </c>
      <c r="C14" s="38">
        <v>22.721777841568301</v>
      </c>
      <c r="D14" s="39">
        <v>457.569653295835</v>
      </c>
      <c r="E14" s="39">
        <v>1.9708264826191699</v>
      </c>
      <c r="F14" s="39">
        <v>4.2221394467892503</v>
      </c>
      <c r="G14" s="39">
        <v>4.2221394467892503</v>
      </c>
      <c r="H14" s="39">
        <v>480.75524274255901</v>
      </c>
      <c r="I14" s="39">
        <v>79.198505022383699</v>
      </c>
      <c r="J14" s="39">
        <v>0.42886655837204202</v>
      </c>
      <c r="K14" s="39">
        <v>40.972166077932599</v>
      </c>
      <c r="L14" s="39">
        <v>1.87202158712295</v>
      </c>
      <c r="M14" s="39">
        <v>178465.24995970799</v>
      </c>
      <c r="N14" s="39">
        <v>126776.09347547599</v>
      </c>
      <c r="O14" s="39">
        <v>105314.295873601</v>
      </c>
      <c r="P14" s="39">
        <v>106121.843882721</v>
      </c>
      <c r="Q14" s="40">
        <v>516677.48319150601</v>
      </c>
    </row>
    <row r="15" spans="2:25" x14ac:dyDescent="0.2">
      <c r="B15" s="34" t="s">
        <v>24</v>
      </c>
      <c r="C15" s="38">
        <v>19.605456144150502</v>
      </c>
      <c r="D15" s="39">
        <v>386.92191306798298</v>
      </c>
      <c r="E15" s="39">
        <v>1.1999272881276599</v>
      </c>
      <c r="F15" s="39">
        <v>4.1606249028145204</v>
      </c>
      <c r="G15" s="39">
        <v>4.1606249028145204</v>
      </c>
      <c r="H15" s="39">
        <v>401.73501604954203</v>
      </c>
      <c r="I15" s="39">
        <v>72.488364247473001</v>
      </c>
      <c r="J15" s="39">
        <v>0.29350663666063898</v>
      </c>
      <c r="K15" s="39">
        <v>27.352602171802801</v>
      </c>
      <c r="L15" s="39">
        <v>1.6421861848688799</v>
      </c>
      <c r="M15" s="39">
        <v>159066.806404531</v>
      </c>
      <c r="N15" s="39">
        <v>112738.85952876099</v>
      </c>
      <c r="O15" s="39">
        <v>94029.501878512194</v>
      </c>
      <c r="P15" s="39">
        <v>94754.566164693999</v>
      </c>
      <c r="Q15" s="40">
        <v>460589.733976499</v>
      </c>
    </row>
    <row r="16" spans="2:25" x14ac:dyDescent="0.2">
      <c r="B16" s="34" t="s">
        <v>24</v>
      </c>
      <c r="C16" s="38">
        <v>20.765787962677301</v>
      </c>
      <c r="D16" s="39">
        <v>383.75194618673402</v>
      </c>
      <c r="E16" s="39">
        <v>1.2556325160624699</v>
      </c>
      <c r="F16" s="39">
        <v>3.8307902342855802</v>
      </c>
      <c r="G16" s="39">
        <v>3.8307902342855802</v>
      </c>
      <c r="H16" s="39">
        <v>402.349962779652</v>
      </c>
      <c r="I16" s="39">
        <v>72.7122575702288</v>
      </c>
      <c r="J16" s="39">
        <v>0.30072357750129503</v>
      </c>
      <c r="K16" s="39">
        <v>27.291694837448201</v>
      </c>
      <c r="L16" s="39">
        <v>1.71287134863386</v>
      </c>
      <c r="M16" s="39">
        <v>159668.99147052201</v>
      </c>
      <c r="N16" s="39">
        <v>113239.770721473</v>
      </c>
      <c r="O16" s="39">
        <v>94645.1234373755</v>
      </c>
      <c r="P16" s="39">
        <v>94963.063674050398</v>
      </c>
      <c r="Q16" s="40">
        <v>462516.94930342102</v>
      </c>
    </row>
    <row r="17" spans="2:17" x14ac:dyDescent="0.2">
      <c r="B17" s="41" t="s">
        <v>25</v>
      </c>
      <c r="C17" s="38">
        <v>23.178159251089198</v>
      </c>
      <c r="D17" s="39">
        <v>502.00582794845798</v>
      </c>
      <c r="E17" s="39">
        <v>1.15337351752971</v>
      </c>
      <c r="F17" s="39">
        <v>4.1388771434396903</v>
      </c>
      <c r="G17" s="39">
        <v>4.1388771434396903</v>
      </c>
      <c r="H17" s="39">
        <v>473.04018762415802</v>
      </c>
      <c r="I17" s="39">
        <v>84.002037760226898</v>
      </c>
      <c r="J17" s="39">
        <v>0.48750153570839799</v>
      </c>
      <c r="K17" s="39">
        <v>36.506982001287902</v>
      </c>
      <c r="L17" s="39">
        <v>1.22906079511736</v>
      </c>
      <c r="M17" s="39">
        <v>188533.58025395099</v>
      </c>
      <c r="N17" s="39">
        <v>131216.40372107099</v>
      </c>
      <c r="O17" s="39">
        <v>110492.92706384799</v>
      </c>
      <c r="P17" s="39">
        <v>109743.66715568501</v>
      </c>
      <c r="Q17" s="40">
        <v>539986.57819455501</v>
      </c>
    </row>
    <row r="18" spans="2:17" x14ac:dyDescent="0.2">
      <c r="B18" s="41" t="s">
        <v>25</v>
      </c>
      <c r="C18" s="38">
        <v>21.915246727792699</v>
      </c>
      <c r="D18" s="39">
        <v>504.55229136852199</v>
      </c>
      <c r="E18" s="39">
        <v>1.20445489077264</v>
      </c>
      <c r="F18" s="39">
        <v>3.8442719378173198</v>
      </c>
      <c r="G18" s="39">
        <v>3.8442719378173198</v>
      </c>
      <c r="H18" s="39">
        <v>473.11989392060701</v>
      </c>
      <c r="I18" s="39">
        <v>84.003506861987006</v>
      </c>
      <c r="J18" s="39">
        <v>0.48931140897383701</v>
      </c>
      <c r="K18" s="39">
        <v>36.557969196407797</v>
      </c>
      <c r="L18" s="39">
        <v>1.2686727589926901</v>
      </c>
      <c r="M18" s="39">
        <v>188566.495996682</v>
      </c>
      <c r="N18" s="39">
        <v>131286.365363388</v>
      </c>
      <c r="O18" s="39">
        <v>110251.63172518001</v>
      </c>
      <c r="P18" s="39">
        <v>109567.401011956</v>
      </c>
      <c r="Q18" s="40">
        <v>539671.89409720595</v>
      </c>
    </row>
    <row r="19" spans="2:17" x14ac:dyDescent="0.2">
      <c r="B19" s="34" t="s">
        <v>26</v>
      </c>
      <c r="C19" s="38">
        <v>22.653150994579299</v>
      </c>
      <c r="D19" s="39">
        <v>484.42263947387499</v>
      </c>
      <c r="E19" s="39">
        <v>1.5300227047981501</v>
      </c>
      <c r="F19" s="39">
        <v>3.4449206517262501</v>
      </c>
      <c r="G19" s="39">
        <v>3.4449206517262501</v>
      </c>
      <c r="H19" s="39">
        <v>456.36282441457399</v>
      </c>
      <c r="I19" s="39">
        <v>89.519578072884102</v>
      </c>
      <c r="J19" s="39">
        <v>0.35558066559094298</v>
      </c>
      <c r="K19" s="39">
        <v>33.105212616301102</v>
      </c>
      <c r="L19" s="39">
        <v>1.3150995484786601</v>
      </c>
      <c r="M19" s="39">
        <v>187310.98338196601</v>
      </c>
      <c r="N19" s="39">
        <v>133589.600113358</v>
      </c>
      <c r="O19" s="39">
        <v>112306.047358601</v>
      </c>
      <c r="P19" s="39">
        <v>110256.43142197801</v>
      </c>
      <c r="Q19" s="40">
        <v>543463.06227590202</v>
      </c>
    </row>
    <row r="20" spans="2:17" x14ac:dyDescent="0.2">
      <c r="B20" s="34" t="s">
        <v>26</v>
      </c>
      <c r="C20" s="38">
        <v>23.1351863650683</v>
      </c>
      <c r="D20" s="39">
        <v>484.58385931903501</v>
      </c>
      <c r="E20" s="39">
        <v>1.51634456848012</v>
      </c>
      <c r="F20" s="39">
        <v>3.4468197942068999</v>
      </c>
      <c r="G20" s="39">
        <v>3.4468197942068999</v>
      </c>
      <c r="H20" s="39">
        <v>454.891180952149</v>
      </c>
      <c r="I20" s="39">
        <v>89.365676910623307</v>
      </c>
      <c r="J20" s="39">
        <v>0.327554603278357</v>
      </c>
      <c r="K20" s="39">
        <v>33.554970653617602</v>
      </c>
      <c r="L20" s="39">
        <v>1.3590830330205299</v>
      </c>
      <c r="M20" s="39">
        <v>187851.750302726</v>
      </c>
      <c r="N20" s="39">
        <v>133815.60621607999</v>
      </c>
      <c r="O20" s="39">
        <v>112211.01570203601</v>
      </c>
      <c r="P20" s="39">
        <v>111217.82456643</v>
      </c>
      <c r="Q20" s="40">
        <v>545096.196787272</v>
      </c>
    </row>
    <row r="21" spans="2:17" x14ac:dyDescent="0.2">
      <c r="B21" s="41" t="s">
        <v>27</v>
      </c>
      <c r="C21" s="38">
        <v>1.06738440239786</v>
      </c>
      <c r="D21" s="39">
        <v>8.2377674492710995E-2</v>
      </c>
      <c r="E21" s="39">
        <v>4.8005712534915097E-2</v>
      </c>
      <c r="F21" s="39">
        <v>1.7226977560029699</v>
      </c>
      <c r="G21" s="39">
        <v>1.7226977560029699</v>
      </c>
      <c r="H21" s="39">
        <v>0.129024707442703</v>
      </c>
      <c r="I21" s="39">
        <v>7.4497842151060006E-2</v>
      </c>
      <c r="J21" s="39">
        <v>4.3396211351133598E-3</v>
      </c>
      <c r="K21" s="39">
        <v>0.370763429012338</v>
      </c>
      <c r="L21" s="39">
        <v>0.27742853579153898</v>
      </c>
      <c r="M21" s="39"/>
      <c r="N21" s="39"/>
      <c r="O21" s="39"/>
      <c r="P21" s="39"/>
      <c r="Q21" s="40"/>
    </row>
    <row r="22" spans="2:17" ht="16" thickBot="1" x14ac:dyDescent="0.25">
      <c r="B22" s="42" t="s">
        <v>28</v>
      </c>
      <c r="C22" s="43">
        <v>1.10437729425988</v>
      </c>
      <c r="D22" s="44">
        <v>8.2545529713434998E-2</v>
      </c>
      <c r="E22" s="44">
        <v>4.1278029928320498E-2</v>
      </c>
      <c r="F22" s="44">
        <v>1.7689017765915001</v>
      </c>
      <c r="G22" s="44">
        <v>1.7689017765915001</v>
      </c>
      <c r="H22" s="44">
        <v>0.126166286695091</v>
      </c>
      <c r="I22" s="44">
        <v>8.2005417566732297E-2</v>
      </c>
      <c r="J22" s="44">
        <v>4.3923824863001497E-3</v>
      </c>
      <c r="K22" s="44">
        <v>0.40501388490054502</v>
      </c>
      <c r="L22" s="44">
        <v>0.280732301289847</v>
      </c>
      <c r="M22" s="44"/>
      <c r="N22" s="44"/>
      <c r="O22" s="44"/>
      <c r="P22" s="44"/>
      <c r="Q22" s="45"/>
    </row>
    <row r="23" spans="2:17" x14ac:dyDescent="0.2">
      <c r="B23" s="125"/>
      <c r="P23" s="126"/>
    </row>
    <row r="24" spans="2:17" ht="16" thickBot="1" x14ac:dyDescent="0.25">
      <c r="B24" s="162" t="s">
        <v>48</v>
      </c>
      <c r="C24" s="162"/>
      <c r="D24" s="162"/>
      <c r="E24" s="162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8"/>
    </row>
  </sheetData>
  <mergeCells count="4">
    <mergeCell ref="B2:Q3"/>
    <mergeCell ref="B4:L4"/>
    <mergeCell ref="M4:Q4"/>
    <mergeCell ref="B24:E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22"/>
  <sheetViews>
    <sheetView zoomScaleNormal="100" workbookViewId="0">
      <selection activeCell="G23" sqref="G23"/>
    </sheetView>
  </sheetViews>
  <sheetFormatPr baseColWidth="10" defaultColWidth="8.6640625" defaultRowHeight="15" x14ac:dyDescent="0.2"/>
  <cols>
    <col min="2" max="2" width="17.33203125" customWidth="1"/>
    <col min="3" max="3" width="26" customWidth="1"/>
    <col min="4" max="4" width="15.1640625" customWidth="1"/>
    <col min="6" max="6" width="19.83203125" style="46" customWidth="1"/>
    <col min="7" max="7" width="18.5" style="46" customWidth="1"/>
    <col min="8" max="23" width="9.1640625" style="46" customWidth="1"/>
  </cols>
  <sheetData>
    <row r="2" spans="2:23" ht="16" thickBot="1" x14ac:dyDescent="0.25">
      <c r="B2" s="47" t="s">
        <v>29</v>
      </c>
      <c r="C2" s="48" t="s">
        <v>30</v>
      </c>
      <c r="F2" s="49"/>
      <c r="G2" s="50"/>
      <c r="H2" s="50"/>
      <c r="I2" s="159" t="s">
        <v>31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2:23" ht="16" thickBot="1" x14ac:dyDescent="0.25">
      <c r="B3" s="51">
        <v>1</v>
      </c>
      <c r="C3" s="52" t="s">
        <v>20</v>
      </c>
      <c r="F3" s="53"/>
      <c r="G3" s="54"/>
      <c r="H3" s="1"/>
      <c r="I3" s="159" t="s">
        <v>32</v>
      </c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2:23" x14ac:dyDescent="0.2">
      <c r="B4" s="55">
        <v>2</v>
      </c>
      <c r="C4" s="52" t="s">
        <v>22</v>
      </c>
      <c r="F4" s="56" t="s">
        <v>3</v>
      </c>
      <c r="G4" s="36" t="s">
        <v>33</v>
      </c>
      <c r="H4" s="37" t="s">
        <v>34</v>
      </c>
      <c r="I4" s="58">
        <v>1</v>
      </c>
      <c r="J4" s="36">
        <v>2</v>
      </c>
      <c r="K4" s="37">
        <v>3</v>
      </c>
      <c r="L4" s="58">
        <v>4</v>
      </c>
      <c r="M4" s="36">
        <v>5</v>
      </c>
      <c r="N4" s="37">
        <v>6</v>
      </c>
      <c r="O4" s="58">
        <v>7</v>
      </c>
      <c r="P4" s="36">
        <v>8</v>
      </c>
      <c r="Q4" s="37">
        <v>9</v>
      </c>
      <c r="R4" s="35"/>
      <c r="S4" s="36"/>
      <c r="T4" s="37"/>
      <c r="U4" s="35"/>
      <c r="V4" s="36"/>
      <c r="W4" s="37"/>
    </row>
    <row r="5" spans="2:23" x14ac:dyDescent="0.2">
      <c r="B5" s="55">
        <v>3</v>
      </c>
      <c r="C5" s="52" t="s">
        <v>24</v>
      </c>
      <c r="F5" s="55" t="s">
        <v>35</v>
      </c>
      <c r="G5" s="39">
        <f>AVERAGE(I5:Q5)</f>
        <v>3.6348346059337476E-3</v>
      </c>
      <c r="H5" s="40">
        <f>_xlfn.STDEV.P(I5:Q5)</f>
        <v>3.3347232974852034E-4</v>
      </c>
      <c r="I5" s="55">
        <v>3.0943659118600202E-3</v>
      </c>
      <c r="J5" s="39">
        <v>3.6371563480249599E-3</v>
      </c>
      <c r="K5" s="40">
        <v>3.9667662878630104E-3</v>
      </c>
      <c r="L5" s="55">
        <v>3.841049875987E-3</v>
      </c>
      <c r="M5" s="39"/>
      <c r="N5" s="40"/>
      <c r="O5" s="55"/>
      <c r="P5" s="39"/>
      <c r="Q5" s="40"/>
      <c r="R5" s="38"/>
      <c r="S5" s="39"/>
      <c r="T5" s="40"/>
      <c r="U5" s="38"/>
      <c r="V5" s="39"/>
      <c r="W5" s="40"/>
    </row>
    <row r="6" spans="2:23" ht="16" thickBot="1" x14ac:dyDescent="0.25">
      <c r="B6" s="55">
        <v>4</v>
      </c>
      <c r="C6" s="52" t="s">
        <v>26</v>
      </c>
      <c r="F6" s="59" t="s">
        <v>36</v>
      </c>
      <c r="G6" s="44">
        <f>AVERAGE(I6:Q6)</f>
        <v>3.8277429655834464E-3</v>
      </c>
      <c r="H6" s="45">
        <f>_xlfn.STDEV.P(I6:Q6)</f>
        <v>2.2745474002033904E-4</v>
      </c>
      <c r="I6" s="59">
        <v>3.5578989170709698E-3</v>
      </c>
      <c r="J6" s="44">
        <v>4.1142949019559198E-3</v>
      </c>
      <c r="K6" s="45">
        <v>3.81103507772345E-3</v>
      </c>
      <c r="L6" s="59"/>
      <c r="M6" s="44"/>
      <c r="N6" s="45"/>
      <c r="O6" s="59"/>
      <c r="P6" s="44"/>
      <c r="Q6" s="45"/>
      <c r="R6" s="43"/>
      <c r="S6" s="44"/>
      <c r="T6" s="45"/>
      <c r="U6" s="43"/>
      <c r="V6" s="44"/>
      <c r="W6" s="45"/>
    </row>
    <row r="7" spans="2:23" ht="16" thickBot="1" x14ac:dyDescent="0.25">
      <c r="B7" s="47" t="s">
        <v>29</v>
      </c>
      <c r="C7" s="66" t="s">
        <v>30</v>
      </c>
    </row>
    <row r="8" spans="2:23" x14ac:dyDescent="0.2">
      <c r="B8" s="67">
        <v>1</v>
      </c>
      <c r="C8" s="70" t="s">
        <v>37</v>
      </c>
    </row>
    <row r="9" spans="2:23" ht="16" thickBot="1" x14ac:dyDescent="0.25">
      <c r="B9" s="68">
        <v>2</v>
      </c>
      <c r="C9" s="71" t="s">
        <v>23</v>
      </c>
    </row>
    <row r="10" spans="2:23" ht="18" thickBot="1" x14ac:dyDescent="0.25">
      <c r="B10" s="69">
        <v>3</v>
      </c>
      <c r="C10" s="72" t="s">
        <v>25</v>
      </c>
      <c r="F10" s="49"/>
      <c r="G10" s="50"/>
      <c r="H10" s="50"/>
      <c r="I10" s="159" t="s">
        <v>38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spans="2:23" ht="16" thickBot="1" x14ac:dyDescent="0.25">
      <c r="F11" s="53"/>
      <c r="G11" s="54"/>
      <c r="H11" s="1"/>
      <c r="I11" s="159" t="s">
        <v>32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spans="2:23" ht="17" x14ac:dyDescent="0.2">
      <c r="F12" s="62" t="s">
        <v>39</v>
      </c>
      <c r="G12" s="36" t="s">
        <v>33</v>
      </c>
      <c r="H12" s="37" t="s">
        <v>34</v>
      </c>
      <c r="I12" s="58">
        <v>1</v>
      </c>
      <c r="J12" s="36">
        <v>2</v>
      </c>
      <c r="K12" s="37">
        <v>3</v>
      </c>
      <c r="L12" s="58">
        <v>4</v>
      </c>
      <c r="M12" s="36">
        <v>5</v>
      </c>
      <c r="N12" s="37">
        <v>6</v>
      </c>
      <c r="O12" s="58">
        <v>7</v>
      </c>
      <c r="P12" s="36">
        <v>8</v>
      </c>
      <c r="Q12" s="37">
        <v>9</v>
      </c>
      <c r="R12" s="35"/>
      <c r="S12" s="36"/>
      <c r="T12" s="37"/>
      <c r="U12" s="35"/>
      <c r="V12" s="36"/>
      <c r="W12" s="37"/>
    </row>
    <row r="13" spans="2:23" x14ac:dyDescent="0.2">
      <c r="F13" s="55" t="s">
        <v>35</v>
      </c>
      <c r="G13" s="39">
        <f>AVERAGE(I13:Q13)</f>
        <v>8.5606283830722926E-2</v>
      </c>
      <c r="H13" s="40">
        <f>_xlfn.STDEV.P(I13:Q13)</f>
        <v>2.6534672006124443E-3</v>
      </c>
      <c r="I13" s="55">
        <v>8.2602105653740293E-2</v>
      </c>
      <c r="J13" s="39">
        <v>8.7350470865857996E-2</v>
      </c>
      <c r="K13" s="40">
        <v>8.34701911015788E-2</v>
      </c>
      <c r="L13" s="55">
        <v>8.9002367701714602E-2</v>
      </c>
      <c r="M13" s="39"/>
      <c r="N13" s="40"/>
      <c r="O13" s="55"/>
      <c r="P13" s="39"/>
      <c r="Q13" s="40"/>
      <c r="R13" s="38"/>
      <c r="S13" s="39"/>
      <c r="T13" s="40"/>
      <c r="U13" s="38"/>
      <c r="V13" s="39"/>
      <c r="W13" s="40"/>
    </row>
    <row r="14" spans="2:23" ht="16" thickBot="1" x14ac:dyDescent="0.25">
      <c r="F14" s="59" t="s">
        <v>36</v>
      </c>
      <c r="G14" s="44">
        <f>AVERAGE(I14:Q14)</f>
        <v>9.049123851661163E-2</v>
      </c>
      <c r="H14" s="45">
        <f>_xlfn.STDEV.P(I14:Q14)</f>
        <v>2.0594009456755291E-3</v>
      </c>
      <c r="I14" s="59">
        <v>9.0024890568841304E-2</v>
      </c>
      <c r="J14" s="44">
        <v>8.8234716108147801E-2</v>
      </c>
      <c r="K14" s="45">
        <v>9.3214108872845799E-2</v>
      </c>
      <c r="L14" s="59"/>
      <c r="M14" s="44"/>
      <c r="N14" s="45"/>
      <c r="O14" s="59"/>
      <c r="P14" s="44"/>
      <c r="Q14" s="45"/>
      <c r="R14" s="43"/>
      <c r="S14" s="44"/>
      <c r="T14" s="45"/>
      <c r="U14" s="43"/>
      <c r="V14" s="44"/>
      <c r="W14" s="45"/>
    </row>
    <row r="17" spans="6:23" ht="16" thickBot="1" x14ac:dyDescent="0.25"/>
    <row r="18" spans="6:23" ht="18" thickBot="1" x14ac:dyDescent="0.25">
      <c r="F18" s="49"/>
      <c r="G18" s="50"/>
      <c r="H18" s="50"/>
      <c r="I18" s="159" t="s">
        <v>40</v>
      </c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spans="6:23" ht="16" thickBot="1" x14ac:dyDescent="0.25">
      <c r="F19" s="53"/>
      <c r="G19" s="54"/>
      <c r="H19" s="1"/>
      <c r="I19" s="159" t="s">
        <v>32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spans="6:23" ht="17" x14ac:dyDescent="0.2">
      <c r="F20" s="63" t="s">
        <v>41</v>
      </c>
      <c r="G20" s="36" t="s">
        <v>33</v>
      </c>
      <c r="H20" s="37" t="s">
        <v>34</v>
      </c>
      <c r="I20" s="58">
        <v>1</v>
      </c>
      <c r="J20" s="36">
        <v>2</v>
      </c>
      <c r="K20" s="37">
        <v>3</v>
      </c>
      <c r="L20" s="58">
        <v>4</v>
      </c>
      <c r="M20" s="36">
        <v>5</v>
      </c>
      <c r="N20" s="37">
        <v>6</v>
      </c>
      <c r="O20" s="58">
        <v>7</v>
      </c>
      <c r="P20" s="36">
        <v>8</v>
      </c>
      <c r="Q20" s="37">
        <v>9</v>
      </c>
      <c r="R20" s="35"/>
      <c r="S20" s="36"/>
      <c r="T20" s="37"/>
      <c r="U20" s="35"/>
      <c r="V20" s="36"/>
      <c r="W20" s="37"/>
    </row>
    <row r="21" spans="6:23" x14ac:dyDescent="0.2">
      <c r="F21" s="55" t="s">
        <v>35</v>
      </c>
      <c r="G21" s="39">
        <f>AVERAGE(I21:Q21)</f>
        <v>1.424504458849735E-2</v>
      </c>
      <c r="H21" s="40">
        <f>_xlfn.STDEV.P(I21:Q21)</f>
        <v>3.5361419046984929E-4</v>
      </c>
      <c r="I21" s="55">
        <v>1.46885976571918E-2</v>
      </c>
      <c r="J21" s="39">
        <v>1.42765561666835E-2</v>
      </c>
      <c r="K21" s="40">
        <v>1.36996190456281E-2</v>
      </c>
      <c r="L21" s="55">
        <v>1.4315405484486E-2</v>
      </c>
      <c r="M21" s="39"/>
      <c r="N21" s="40"/>
      <c r="O21" s="55"/>
      <c r="P21" s="39"/>
      <c r="Q21" s="40"/>
      <c r="R21" s="38"/>
      <c r="S21" s="39"/>
      <c r="T21" s="40"/>
      <c r="U21" s="38"/>
      <c r="V21" s="39"/>
      <c r="W21" s="40"/>
    </row>
    <row r="22" spans="6:23" ht="16" thickBot="1" x14ac:dyDescent="0.25">
      <c r="F22" s="59" t="s">
        <v>36</v>
      </c>
      <c r="G22" s="44">
        <f>AVERAGE(I22:Q22)</f>
        <v>1.3678805200154534E-2</v>
      </c>
      <c r="H22" s="45">
        <f>_xlfn.STDEV.P(I22:Q22)</f>
        <v>3.1952324698185917E-4</v>
      </c>
      <c r="I22" s="59">
        <v>1.4117125047594801E-2</v>
      </c>
      <c r="J22" s="44">
        <v>1.3364516723687599E-2</v>
      </c>
      <c r="K22" s="45">
        <v>1.35547738291812E-2</v>
      </c>
      <c r="L22" s="59"/>
      <c r="M22" s="44"/>
      <c r="N22" s="45"/>
      <c r="O22" s="59"/>
      <c r="P22" s="44"/>
      <c r="Q22" s="45"/>
      <c r="R22" s="43"/>
      <c r="S22" s="44"/>
      <c r="T22" s="45"/>
      <c r="U22" s="43"/>
      <c r="V22" s="44"/>
      <c r="W22" s="45"/>
    </row>
  </sheetData>
  <mergeCells count="6">
    <mergeCell ref="I19:W19"/>
    <mergeCell ref="I2:W2"/>
    <mergeCell ref="I3:W3"/>
    <mergeCell ref="I10:W10"/>
    <mergeCell ref="I11:W11"/>
    <mergeCell ref="I18:W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3A33-4DE4-E04E-94B8-29ECDE386041}">
  <dimension ref="B1:P118"/>
  <sheetViews>
    <sheetView topLeftCell="A99" workbookViewId="0">
      <selection activeCell="B30" sqref="B30:B45"/>
    </sheetView>
  </sheetViews>
  <sheetFormatPr baseColWidth="10" defaultRowHeight="15" x14ac:dyDescent="0.2"/>
  <cols>
    <col min="2" max="2" width="16.83203125" bestFit="1" customWidth="1"/>
  </cols>
  <sheetData>
    <row r="1" spans="2:16" ht="16" thickBot="1" x14ac:dyDescent="0.25"/>
    <row r="2" spans="2:16" ht="16" thickBot="1" x14ac:dyDescent="0.25">
      <c r="B2" s="157" t="s">
        <v>43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2:16" ht="16" thickBot="1" x14ac:dyDescent="0.2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16" thickBot="1" x14ac:dyDescent="0.25">
      <c r="B4" s="101"/>
      <c r="C4" s="163" t="s">
        <v>1</v>
      </c>
      <c r="D4" s="163"/>
      <c r="E4" s="163"/>
      <c r="F4" s="163"/>
      <c r="G4" s="163"/>
      <c r="H4" s="163"/>
      <c r="I4" s="163"/>
      <c r="J4" s="163"/>
      <c r="K4" s="163"/>
      <c r="L4" s="164" t="s">
        <v>2</v>
      </c>
      <c r="M4" s="164"/>
      <c r="N4" s="164"/>
      <c r="O4" s="164"/>
      <c r="P4" s="164"/>
    </row>
    <row r="5" spans="2:16" ht="17" x14ac:dyDescent="0.2">
      <c r="B5" s="34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73" t="s">
        <v>9</v>
      </c>
      <c r="J5" s="10" t="s">
        <v>10</v>
      </c>
      <c r="K5" s="102" t="s">
        <v>11</v>
      </c>
      <c r="L5" s="103" t="s">
        <v>13</v>
      </c>
      <c r="M5" s="104" t="s">
        <v>14</v>
      </c>
      <c r="N5" s="105" t="s">
        <v>15</v>
      </c>
      <c r="O5" s="106" t="s">
        <v>16</v>
      </c>
      <c r="P5" s="107" t="s">
        <v>17</v>
      </c>
    </row>
    <row r="6" spans="2:16" x14ac:dyDescent="0.2">
      <c r="B6" s="108" t="s">
        <v>18</v>
      </c>
      <c r="C6" s="109" t="s">
        <v>19</v>
      </c>
      <c r="D6" s="110" t="s">
        <v>19</v>
      </c>
      <c r="E6" s="111" t="s">
        <v>19</v>
      </c>
      <c r="F6" s="112" t="s">
        <v>19</v>
      </c>
      <c r="G6" s="113" t="s">
        <v>19</v>
      </c>
      <c r="H6" s="114" t="s">
        <v>19</v>
      </c>
      <c r="I6" s="115" t="s">
        <v>19</v>
      </c>
      <c r="J6" s="116" t="s">
        <v>19</v>
      </c>
      <c r="K6" s="117" t="s">
        <v>19</v>
      </c>
      <c r="L6" s="118" t="s">
        <v>19</v>
      </c>
      <c r="M6" s="119" t="s">
        <v>19</v>
      </c>
      <c r="N6" s="120" t="s">
        <v>19</v>
      </c>
      <c r="O6" s="121" t="s">
        <v>19</v>
      </c>
      <c r="P6" s="122" t="s">
        <v>19</v>
      </c>
    </row>
    <row r="7" spans="2:16" x14ac:dyDescent="0.2">
      <c r="B7" s="123" t="s">
        <v>44</v>
      </c>
      <c r="C7" s="38">
        <v>53.188396286123897</v>
      </c>
      <c r="D7" s="39">
        <v>783.41072429576798</v>
      </c>
      <c r="E7" s="39">
        <v>1.87215230072262</v>
      </c>
      <c r="F7" s="39">
        <v>59.095101263301103</v>
      </c>
      <c r="G7" s="39">
        <v>34.475702587186298</v>
      </c>
      <c r="H7" s="39">
        <v>609.47762630293596</v>
      </c>
      <c r="I7" s="39">
        <v>103.825148710501</v>
      </c>
      <c r="J7" s="39">
        <v>0.63637966673972302</v>
      </c>
      <c r="K7" s="39">
        <v>73.454792598162001</v>
      </c>
      <c r="L7" s="39">
        <v>251790.14632928299</v>
      </c>
      <c r="M7" s="39">
        <v>184691.57581953501</v>
      </c>
      <c r="N7" s="39">
        <v>160361.381112239</v>
      </c>
      <c r="O7" s="39">
        <v>162665.3280873</v>
      </c>
      <c r="P7" s="40">
        <v>759508.431348357</v>
      </c>
    </row>
    <row r="8" spans="2:16" x14ac:dyDescent="0.2">
      <c r="B8" s="123" t="s">
        <v>44</v>
      </c>
      <c r="C8" s="38">
        <v>53.681873105745602</v>
      </c>
      <c r="D8" s="39">
        <v>791.04118360756104</v>
      </c>
      <c r="E8" s="39">
        <v>1.7029828091914301</v>
      </c>
      <c r="F8" s="39">
        <v>60.208848650665701</v>
      </c>
      <c r="G8" s="39">
        <v>34.499791731492998</v>
      </c>
      <c r="H8" s="39">
        <v>608.44873021555304</v>
      </c>
      <c r="I8" s="39">
        <v>106.57574208516699</v>
      </c>
      <c r="J8" s="39">
        <v>0.49334991549670298</v>
      </c>
      <c r="K8" s="39">
        <v>73.640420103630802</v>
      </c>
      <c r="L8" s="39">
        <v>251776.57911848201</v>
      </c>
      <c r="M8" s="39">
        <v>185273.791341242</v>
      </c>
      <c r="N8" s="39">
        <v>160890.07051123501</v>
      </c>
      <c r="O8" s="39">
        <v>163260.26982101501</v>
      </c>
      <c r="P8" s="40">
        <v>761200.71079197398</v>
      </c>
    </row>
    <row r="9" spans="2:16" x14ac:dyDescent="0.2">
      <c r="B9" s="123" t="s">
        <v>45</v>
      </c>
      <c r="C9" s="38">
        <v>57.229614140769797</v>
      </c>
      <c r="D9" s="39">
        <v>815.17969947995596</v>
      </c>
      <c r="E9" s="39">
        <v>2.1181963594219502</v>
      </c>
      <c r="F9" s="39">
        <v>58.369703606660501</v>
      </c>
      <c r="G9" s="39">
        <v>35.001094623648797</v>
      </c>
      <c r="H9" s="39">
        <v>559.23719907969701</v>
      </c>
      <c r="I9" s="39">
        <v>106.203658841186</v>
      </c>
      <c r="J9" s="39">
        <v>0.41830332640928902</v>
      </c>
      <c r="K9" s="39">
        <v>77.715009185512301</v>
      </c>
      <c r="L9" s="39">
        <v>238210.807878277</v>
      </c>
      <c r="M9" s="39">
        <v>176221.83786759799</v>
      </c>
      <c r="N9" s="39">
        <v>154115.710301921</v>
      </c>
      <c r="O9" s="39">
        <v>156053.925535961</v>
      </c>
      <c r="P9" s="40">
        <v>724602.28158375795</v>
      </c>
    </row>
    <row r="10" spans="2:16" x14ac:dyDescent="0.2">
      <c r="B10" s="123" t="s">
        <v>45</v>
      </c>
      <c r="C10" s="38">
        <v>59.4994405247581</v>
      </c>
      <c r="D10" s="39">
        <v>808.19743392960595</v>
      </c>
      <c r="E10" s="39">
        <v>2.1561644384477199</v>
      </c>
      <c r="F10" s="39">
        <v>57.997318673495599</v>
      </c>
      <c r="G10" s="39">
        <v>34.340818074322797</v>
      </c>
      <c r="H10" s="39">
        <v>557.63684628135604</v>
      </c>
      <c r="I10" s="39">
        <v>107.83020277615</v>
      </c>
      <c r="J10" s="39">
        <v>0.40592343277567</v>
      </c>
      <c r="K10" s="39">
        <v>77.287127766006293</v>
      </c>
      <c r="L10" s="39">
        <v>238473.40096138499</v>
      </c>
      <c r="M10" s="39">
        <v>176938.71380565199</v>
      </c>
      <c r="N10" s="39">
        <v>154913.01126177801</v>
      </c>
      <c r="O10" s="39">
        <v>157309.032536749</v>
      </c>
      <c r="P10" s="40">
        <v>727634.15856556396</v>
      </c>
    </row>
    <row r="11" spans="2:16" x14ac:dyDescent="0.2">
      <c r="B11" s="123" t="s">
        <v>46</v>
      </c>
      <c r="C11" s="38">
        <v>60.368968151722903</v>
      </c>
      <c r="D11" s="39">
        <v>812.80116858676899</v>
      </c>
      <c r="E11" s="39">
        <v>1.74352391643416</v>
      </c>
      <c r="F11" s="39">
        <v>58.518974039663902</v>
      </c>
      <c r="G11" s="39">
        <v>35.600045968322299</v>
      </c>
      <c r="H11" s="39">
        <v>601.72107927948002</v>
      </c>
      <c r="I11" s="39">
        <v>112.11165354556699</v>
      </c>
      <c r="J11" s="39">
        <v>0.45100437241770602</v>
      </c>
      <c r="K11" s="39">
        <v>72.4379708062134</v>
      </c>
      <c r="L11" s="39">
        <v>253318.623108117</v>
      </c>
      <c r="M11" s="39">
        <v>186247.49913038901</v>
      </c>
      <c r="N11" s="39">
        <v>162121.12407431501</v>
      </c>
      <c r="O11" s="39">
        <v>164771.56373640799</v>
      </c>
      <c r="P11" s="40">
        <v>766458.81004922802</v>
      </c>
    </row>
    <row r="12" spans="2:16" x14ac:dyDescent="0.2">
      <c r="B12" s="123" t="s">
        <v>46</v>
      </c>
      <c r="C12" s="38">
        <v>60.729547589682298</v>
      </c>
      <c r="D12" s="39">
        <v>828.03628469754301</v>
      </c>
      <c r="E12" s="39">
        <v>1.78950743420522</v>
      </c>
      <c r="F12" s="39">
        <v>58.967068292510803</v>
      </c>
      <c r="G12" s="39">
        <v>35.877458119408303</v>
      </c>
      <c r="H12" s="39">
        <v>597.86327022655098</v>
      </c>
      <c r="I12" s="39">
        <v>108.989801738569</v>
      </c>
      <c r="J12" s="39">
        <v>0.56603830452668602</v>
      </c>
      <c r="K12" s="39">
        <v>72.414616440322902</v>
      </c>
      <c r="L12" s="39">
        <v>253454.27758537399</v>
      </c>
      <c r="M12" s="39">
        <v>186989.29945843501</v>
      </c>
      <c r="N12" s="39">
        <v>161744.587393811</v>
      </c>
      <c r="O12" s="39">
        <v>166941.59105914101</v>
      </c>
      <c r="P12" s="40">
        <v>769129.75549676002</v>
      </c>
    </row>
    <row r="13" spans="2:16" x14ac:dyDescent="0.2">
      <c r="B13" s="123" t="s">
        <v>76</v>
      </c>
      <c r="C13" s="38">
        <v>52.503653741142699</v>
      </c>
      <c r="D13" s="39">
        <v>724.97334412721898</v>
      </c>
      <c r="E13" s="39">
        <v>1.68372347443971</v>
      </c>
      <c r="F13" s="39">
        <v>57.380962205236401</v>
      </c>
      <c r="G13" s="39">
        <v>28.343870122592701</v>
      </c>
      <c r="H13" s="39">
        <v>482.68272724655998</v>
      </c>
      <c r="I13" s="39">
        <v>96.255640391649706</v>
      </c>
      <c r="J13" s="39">
        <v>0.39611304701940497</v>
      </c>
      <c r="K13" s="39">
        <v>71.609223535896803</v>
      </c>
      <c r="L13" s="39">
        <v>221342.47219561599</v>
      </c>
      <c r="M13" s="39">
        <v>164965.492489703</v>
      </c>
      <c r="N13" s="39">
        <v>145143.69354521899</v>
      </c>
      <c r="O13" s="39">
        <v>146038.55746765301</v>
      </c>
      <c r="P13" s="40">
        <v>677490.21569819096</v>
      </c>
    </row>
    <row r="14" spans="2:16" x14ac:dyDescent="0.2">
      <c r="B14" s="123" t="s">
        <v>76</v>
      </c>
      <c r="C14" s="38">
        <v>51.369307811956801</v>
      </c>
      <c r="D14" s="39">
        <v>722.55546245334699</v>
      </c>
      <c r="E14" s="39">
        <v>1.5372543323747301</v>
      </c>
      <c r="F14" s="39">
        <v>57.720724647014599</v>
      </c>
      <c r="G14" s="39">
        <v>27.581839293127999</v>
      </c>
      <c r="H14" s="39">
        <v>483.64680104905199</v>
      </c>
      <c r="I14" s="39">
        <v>93.736875605308398</v>
      </c>
      <c r="J14" s="39">
        <v>0.35963620792981099</v>
      </c>
      <c r="K14" s="39">
        <v>71.323201891187196</v>
      </c>
      <c r="L14" s="39">
        <v>221532.90890609799</v>
      </c>
      <c r="M14" s="39">
        <v>165151.41770290601</v>
      </c>
      <c r="N14" s="39">
        <v>144896.93121291499</v>
      </c>
      <c r="O14" s="39">
        <v>146570.22386073801</v>
      </c>
      <c r="P14" s="40">
        <v>678151.48168265796</v>
      </c>
    </row>
    <row r="15" spans="2:16" x14ac:dyDescent="0.2">
      <c r="B15" s="123" t="s">
        <v>77</v>
      </c>
      <c r="C15" s="38">
        <v>56.388096871343301</v>
      </c>
      <c r="D15" s="39">
        <v>678.26218539602803</v>
      </c>
      <c r="E15" s="39">
        <v>1.9233095121752899</v>
      </c>
      <c r="F15" s="39">
        <v>58.060713514708901</v>
      </c>
      <c r="G15" s="39">
        <v>31.284280605851201</v>
      </c>
      <c r="H15" s="39">
        <v>572.95798864858796</v>
      </c>
      <c r="I15" s="39">
        <v>96.803638519969894</v>
      </c>
      <c r="J15" s="39">
        <v>0.41874097374807201</v>
      </c>
      <c r="K15" s="39">
        <v>72.475191296196698</v>
      </c>
      <c r="L15" s="39">
        <v>241755.320528482</v>
      </c>
      <c r="M15" s="39">
        <v>178047.43128426999</v>
      </c>
      <c r="N15" s="39">
        <v>155297.13482764401</v>
      </c>
      <c r="O15" s="39">
        <v>158000.872117736</v>
      </c>
      <c r="P15" s="40">
        <v>733100.758758132</v>
      </c>
    </row>
    <row r="16" spans="2:16" x14ac:dyDescent="0.2">
      <c r="B16" s="123" t="s">
        <v>78</v>
      </c>
      <c r="C16" s="38">
        <v>56.321368243061599</v>
      </c>
      <c r="D16" s="39">
        <v>689.70400616622703</v>
      </c>
      <c r="E16" s="39">
        <v>1.8669820798330701</v>
      </c>
      <c r="F16" s="39">
        <v>60.665061253340902</v>
      </c>
      <c r="G16" s="39">
        <v>30.7619772243252</v>
      </c>
      <c r="H16" s="39">
        <v>571.76332669750605</v>
      </c>
      <c r="I16" s="39">
        <v>96.478403159612597</v>
      </c>
      <c r="J16" s="39">
        <v>0.52383352368284597</v>
      </c>
      <c r="K16" s="39">
        <v>73.7346079636675</v>
      </c>
      <c r="L16" s="39">
        <v>242665.043382428</v>
      </c>
      <c r="M16" s="39">
        <v>178650.719146555</v>
      </c>
      <c r="N16" s="39">
        <v>155884.15336440099</v>
      </c>
      <c r="O16" s="39">
        <v>157196.40222617399</v>
      </c>
      <c r="P16" s="40">
        <v>734396.31811955804</v>
      </c>
    </row>
    <row r="17" spans="2:16" x14ac:dyDescent="0.2">
      <c r="B17" s="123" t="s">
        <v>79</v>
      </c>
      <c r="C17" s="38">
        <v>53.997739822569301</v>
      </c>
      <c r="D17" s="39">
        <v>721.36139623097904</v>
      </c>
      <c r="E17" s="39">
        <v>2.1817083936638899</v>
      </c>
      <c r="F17" s="39">
        <v>58.597412177112403</v>
      </c>
      <c r="G17" s="39">
        <v>31.812778005342601</v>
      </c>
      <c r="H17" s="39">
        <v>589.70647267785603</v>
      </c>
      <c r="I17" s="39">
        <v>100.811662696501</v>
      </c>
      <c r="J17" s="39">
        <v>0.50746372606775703</v>
      </c>
      <c r="K17" s="39">
        <v>80.7363585802796</v>
      </c>
      <c r="L17" s="39">
        <v>242239.609515708</v>
      </c>
      <c r="M17" s="39">
        <v>178196.96815490001</v>
      </c>
      <c r="N17" s="39">
        <v>155500.06003734001</v>
      </c>
      <c r="O17" s="39">
        <v>156922.86532626199</v>
      </c>
      <c r="P17" s="40">
        <v>732859.503034211</v>
      </c>
    </row>
    <row r="18" spans="2:16" x14ac:dyDescent="0.2">
      <c r="B18" s="123" t="s">
        <v>79</v>
      </c>
      <c r="C18" s="38">
        <v>54.854668270815502</v>
      </c>
      <c r="D18" s="39">
        <v>719.23201998940795</v>
      </c>
      <c r="E18" s="39">
        <v>2.1299108343648099</v>
      </c>
      <c r="F18" s="39">
        <v>60.0599704485834</v>
      </c>
      <c r="G18" s="39">
        <v>31.708890968882201</v>
      </c>
      <c r="H18" s="39">
        <v>591.51203858699398</v>
      </c>
      <c r="I18" s="39">
        <v>101.109270135763</v>
      </c>
      <c r="J18" s="39">
        <v>0.46052789333602001</v>
      </c>
      <c r="K18" s="39">
        <v>78.905861026240899</v>
      </c>
      <c r="L18" s="39">
        <v>242017.83476547801</v>
      </c>
      <c r="M18" s="39">
        <v>178521.81507044999</v>
      </c>
      <c r="N18" s="39">
        <v>155673.99153835</v>
      </c>
      <c r="O18" s="39">
        <v>156552.77211563601</v>
      </c>
      <c r="P18" s="40">
        <v>732766.41348991403</v>
      </c>
    </row>
    <row r="19" spans="2:16" ht="16" thickBot="1" x14ac:dyDescent="0.25">
      <c r="B19" s="124" t="s">
        <v>47</v>
      </c>
      <c r="C19" s="38">
        <v>1.76685683228472</v>
      </c>
      <c r="D19" s="39">
        <v>0.18355905826543101</v>
      </c>
      <c r="E19" s="39">
        <v>5.0171195035927499E-2</v>
      </c>
      <c r="F19" s="39">
        <v>54.894496416770103</v>
      </c>
      <c r="G19" s="39">
        <v>0.20275763285480999</v>
      </c>
      <c r="H19" s="39">
        <v>1.3817677787248801</v>
      </c>
      <c r="I19" s="39">
        <v>0.126202931955812</v>
      </c>
      <c r="J19" s="39">
        <v>8.4078446381891901E-3</v>
      </c>
      <c r="K19" s="39">
        <v>1.0230208848829101</v>
      </c>
      <c r="L19" s="39"/>
      <c r="M19" s="39"/>
      <c r="N19" s="39"/>
      <c r="O19" s="39"/>
      <c r="P19" s="40"/>
    </row>
    <row r="20" spans="2:16" ht="16" thickBot="1" x14ac:dyDescent="0.25">
      <c r="B20" s="124" t="s">
        <v>47</v>
      </c>
      <c r="C20" s="43">
        <v>1.99495205034308</v>
      </c>
      <c r="D20" s="44">
        <v>0.145409600575828</v>
      </c>
      <c r="E20" s="44">
        <v>2.9188692309779701E-2</v>
      </c>
      <c r="F20" s="44">
        <v>53.558720589322199</v>
      </c>
      <c r="G20" s="44">
        <v>0.21197933497566501</v>
      </c>
      <c r="H20" s="44">
        <v>1.4528858086215499</v>
      </c>
      <c r="I20" s="44">
        <v>8.65419731293222E-2</v>
      </c>
      <c r="J20" s="44">
        <v>1.18098759244443E-2</v>
      </c>
      <c r="K20" s="44">
        <v>0.80725465610722102</v>
      </c>
      <c r="L20" s="44"/>
      <c r="M20" s="44"/>
      <c r="N20" s="44"/>
      <c r="O20" s="44"/>
      <c r="P20" s="45"/>
    </row>
    <row r="21" spans="2:16" x14ac:dyDescent="0.2">
      <c r="B21" s="125"/>
      <c r="P21" s="126"/>
    </row>
    <row r="22" spans="2:16" ht="16" thickBot="1" x14ac:dyDescent="0.25">
      <c r="B22" s="162" t="s">
        <v>48</v>
      </c>
      <c r="C22" s="162"/>
      <c r="D22" s="162"/>
      <c r="E22" s="162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</row>
    <row r="26" spans="2:16" ht="16" thickBot="1" x14ac:dyDescent="0.25"/>
    <row r="27" spans="2:16" ht="16" thickBot="1" x14ac:dyDescent="0.25">
      <c r="B27" s="157" t="s">
        <v>49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</row>
    <row r="28" spans="2:16" ht="16" thickBot="1" x14ac:dyDescent="0.25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</row>
    <row r="29" spans="2:16" ht="16" thickBot="1" x14ac:dyDescent="0.25">
      <c r="B29" s="101"/>
      <c r="C29" s="163" t="s">
        <v>1</v>
      </c>
      <c r="D29" s="163"/>
      <c r="E29" s="163"/>
      <c r="F29" s="163"/>
      <c r="G29" s="163"/>
      <c r="H29" s="163"/>
      <c r="I29" s="163"/>
      <c r="J29" s="163"/>
      <c r="K29" s="163"/>
      <c r="L29" s="164" t="s">
        <v>2</v>
      </c>
      <c r="M29" s="164"/>
      <c r="N29" s="164"/>
      <c r="O29" s="164"/>
      <c r="P29" s="164"/>
    </row>
    <row r="30" spans="2:16" ht="17" x14ac:dyDescent="0.2">
      <c r="B30" s="34"/>
      <c r="C30" s="166" t="s">
        <v>3</v>
      </c>
      <c r="D30" s="4" t="s">
        <v>4</v>
      </c>
      <c r="E30" s="5" t="s">
        <v>5</v>
      </c>
      <c r="F30" s="6" t="s">
        <v>6</v>
      </c>
      <c r="G30" s="7" t="s">
        <v>7</v>
      </c>
      <c r="H30" s="8" t="s">
        <v>8</v>
      </c>
      <c r="I30" s="73" t="s">
        <v>9</v>
      </c>
      <c r="J30" s="10" t="s">
        <v>10</v>
      </c>
      <c r="K30" s="102" t="s">
        <v>11</v>
      </c>
      <c r="L30" s="103" t="s">
        <v>13</v>
      </c>
      <c r="M30" s="104" t="s">
        <v>14</v>
      </c>
      <c r="N30" s="105" t="s">
        <v>15</v>
      </c>
      <c r="O30" s="106" t="s">
        <v>16</v>
      </c>
      <c r="P30" s="107" t="s">
        <v>17</v>
      </c>
    </row>
    <row r="31" spans="2:16" ht="16" thickBot="1" x14ac:dyDescent="0.25">
      <c r="B31" s="41" t="s">
        <v>18</v>
      </c>
      <c r="C31" s="19" t="s">
        <v>19</v>
      </c>
      <c r="D31" s="20" t="s">
        <v>19</v>
      </c>
      <c r="E31" s="21" t="s">
        <v>19</v>
      </c>
      <c r="F31" s="22" t="s">
        <v>19</v>
      </c>
      <c r="G31" s="23" t="s">
        <v>19</v>
      </c>
      <c r="H31" s="24" t="s">
        <v>19</v>
      </c>
      <c r="I31" s="129" t="s">
        <v>19</v>
      </c>
      <c r="J31" s="26" t="s">
        <v>19</v>
      </c>
      <c r="K31" s="27" t="s">
        <v>19</v>
      </c>
      <c r="L31" s="29" t="s">
        <v>19</v>
      </c>
      <c r="M31" s="30" t="s">
        <v>19</v>
      </c>
      <c r="N31" s="31" t="s">
        <v>19</v>
      </c>
      <c r="O31" s="32" t="s">
        <v>19</v>
      </c>
      <c r="P31" s="33" t="s">
        <v>19</v>
      </c>
    </row>
    <row r="32" spans="2:16" x14ac:dyDescent="0.2">
      <c r="B32" s="167" t="s">
        <v>50</v>
      </c>
      <c r="C32" s="35">
        <v>36.703954743461999</v>
      </c>
      <c r="D32" s="36">
        <v>577.55264776048398</v>
      </c>
      <c r="E32" s="36">
        <v>1.33092897632233</v>
      </c>
      <c r="F32" s="36">
        <v>6.9113787228069397</v>
      </c>
      <c r="G32" s="36">
        <v>36.930537925818498</v>
      </c>
      <c r="H32" s="36">
        <v>631.38017093581004</v>
      </c>
      <c r="I32" s="36">
        <v>81.707955301022395</v>
      </c>
      <c r="J32" s="36">
        <v>0.56104508284675803</v>
      </c>
      <c r="K32" s="36">
        <v>31.833878654865199</v>
      </c>
      <c r="L32" s="36">
        <v>192426.229471283</v>
      </c>
      <c r="M32" s="36">
        <v>143424.181352849</v>
      </c>
      <c r="N32" s="36">
        <v>121004.481138934</v>
      </c>
      <c r="O32" s="36">
        <v>125364.008838101</v>
      </c>
      <c r="P32" s="37">
        <v>582218.90080116596</v>
      </c>
    </row>
    <row r="33" spans="2:16" x14ac:dyDescent="0.2">
      <c r="B33" s="136" t="s">
        <v>50</v>
      </c>
      <c r="C33" s="38">
        <v>37.586630590955998</v>
      </c>
      <c r="D33" s="39">
        <v>576.88715890278297</v>
      </c>
      <c r="E33" s="39">
        <v>1.34991308682116</v>
      </c>
      <c r="F33" s="39">
        <v>7.33914472535269</v>
      </c>
      <c r="G33" s="39">
        <v>36.758701334818298</v>
      </c>
      <c r="H33" s="39">
        <v>630.19978389022504</v>
      </c>
      <c r="I33" s="39">
        <v>81.555019914913601</v>
      </c>
      <c r="J33" s="39">
        <v>0.61094295699238699</v>
      </c>
      <c r="K33" s="39">
        <v>32.0855384492178</v>
      </c>
      <c r="L33" s="39">
        <v>192285.15199903701</v>
      </c>
      <c r="M33" s="39">
        <v>143730.334556785</v>
      </c>
      <c r="N33" s="39">
        <v>121303.498005494</v>
      </c>
      <c r="O33" s="39">
        <v>125428.73386828401</v>
      </c>
      <c r="P33" s="40">
        <v>582747.71842960001</v>
      </c>
    </row>
    <row r="34" spans="2:16" x14ac:dyDescent="0.2">
      <c r="B34" s="136" t="s">
        <v>51</v>
      </c>
      <c r="C34" s="38">
        <v>37.158649865627297</v>
      </c>
      <c r="D34" s="39">
        <v>603.72907142637405</v>
      </c>
      <c r="E34" s="39">
        <v>1.2791345232648099</v>
      </c>
      <c r="F34" s="39">
        <v>8.5023290326645995</v>
      </c>
      <c r="G34" s="39">
        <v>41.726225783973497</v>
      </c>
      <c r="H34" s="39">
        <v>702.84733156880395</v>
      </c>
      <c r="I34" s="39">
        <v>87.163210924722705</v>
      </c>
      <c r="J34" s="39">
        <v>0.94288424015556105</v>
      </c>
      <c r="K34" s="39">
        <v>30.7494278694314</v>
      </c>
      <c r="L34" s="39">
        <v>203564.78158221301</v>
      </c>
      <c r="M34" s="39">
        <v>146122.00731056801</v>
      </c>
      <c r="N34" s="39">
        <v>124671.849638438</v>
      </c>
      <c r="O34" s="39">
        <v>127337.846699965</v>
      </c>
      <c r="P34" s="40">
        <v>601696.48523118498</v>
      </c>
    </row>
    <row r="35" spans="2:16" x14ac:dyDescent="0.2">
      <c r="B35" s="136" t="s">
        <v>51</v>
      </c>
      <c r="C35" s="38">
        <v>36.997983044172102</v>
      </c>
      <c r="D35" s="39">
        <v>613.08269033087095</v>
      </c>
      <c r="E35" s="39">
        <v>1.33508364754286</v>
      </c>
      <c r="F35" s="39">
        <v>8.2808904002489498</v>
      </c>
      <c r="G35" s="39">
        <v>42.207700541789499</v>
      </c>
      <c r="H35" s="39">
        <v>705.94659484025101</v>
      </c>
      <c r="I35" s="39">
        <v>86.862633133321907</v>
      </c>
      <c r="J35" s="39">
        <v>1.01368484460109</v>
      </c>
      <c r="K35" s="39">
        <v>30.4186719266438</v>
      </c>
      <c r="L35" s="39">
        <v>204060.23973750099</v>
      </c>
      <c r="M35" s="39">
        <v>146744.43169077201</v>
      </c>
      <c r="N35" s="39">
        <v>124839.48782069101</v>
      </c>
      <c r="O35" s="39">
        <v>128502.46897023301</v>
      </c>
      <c r="P35" s="40">
        <v>604146.62821919599</v>
      </c>
    </row>
    <row r="36" spans="2:16" x14ac:dyDescent="0.2">
      <c r="B36" s="136" t="s">
        <v>52</v>
      </c>
      <c r="C36" s="38">
        <v>44.532290917644097</v>
      </c>
      <c r="D36" s="39">
        <v>588.53567329154896</v>
      </c>
      <c r="E36" s="39">
        <v>1.45153091686239</v>
      </c>
      <c r="F36" s="39">
        <v>9.7469363142980097</v>
      </c>
      <c r="G36" s="39">
        <v>43.0492692006165</v>
      </c>
      <c r="H36" s="39">
        <v>645.14055981100705</v>
      </c>
      <c r="I36" s="39">
        <v>74.577169720785193</v>
      </c>
      <c r="J36" s="39">
        <v>0.69864409238345804</v>
      </c>
      <c r="K36" s="39">
        <v>29.5477720331764</v>
      </c>
      <c r="L36" s="39">
        <v>221671.921904652</v>
      </c>
      <c r="M36" s="39">
        <v>145592.90229136901</v>
      </c>
      <c r="N36" s="39">
        <v>126777.91754634</v>
      </c>
      <c r="O36" s="39">
        <v>127483.435219373</v>
      </c>
      <c r="P36" s="40">
        <v>621526.17696173303</v>
      </c>
    </row>
    <row r="37" spans="2:16" x14ac:dyDescent="0.2">
      <c r="B37" s="136" t="s">
        <v>52</v>
      </c>
      <c r="C37" s="38">
        <v>44.045981399233099</v>
      </c>
      <c r="D37" s="39">
        <v>580.29032778090505</v>
      </c>
      <c r="E37" s="39">
        <v>1.3563134035155699</v>
      </c>
      <c r="F37" s="39">
        <v>9.4484069236184407</v>
      </c>
      <c r="G37" s="39">
        <v>42.851890674729297</v>
      </c>
      <c r="H37" s="39">
        <v>648.78607238390202</v>
      </c>
      <c r="I37" s="39">
        <v>74.598278057222103</v>
      </c>
      <c r="J37" s="39">
        <v>0.67684206038533801</v>
      </c>
      <c r="K37" s="39">
        <v>28.3878895212376</v>
      </c>
      <c r="L37" s="39">
        <v>222416.06135216501</v>
      </c>
      <c r="M37" s="39">
        <v>146210.18751915899</v>
      </c>
      <c r="N37" s="39">
        <v>126989.21222445001</v>
      </c>
      <c r="O37" s="39">
        <v>127564.316402175</v>
      </c>
      <c r="P37" s="40">
        <v>623179.77749794896</v>
      </c>
    </row>
    <row r="38" spans="2:16" x14ac:dyDescent="0.2">
      <c r="B38" s="136" t="s">
        <v>80</v>
      </c>
      <c r="C38" s="38">
        <v>41.964442435435799</v>
      </c>
      <c r="D38" s="39">
        <v>641.30676087993595</v>
      </c>
      <c r="E38" s="39">
        <v>1.6552600965647399</v>
      </c>
      <c r="F38" s="39">
        <v>8.3351947494219605</v>
      </c>
      <c r="G38" s="39">
        <v>38.109974664488</v>
      </c>
      <c r="H38" s="39">
        <v>717.51348826761603</v>
      </c>
      <c r="I38" s="39">
        <v>92.352906641760399</v>
      </c>
      <c r="J38" s="39">
        <v>0.90468647421387804</v>
      </c>
      <c r="K38" s="39">
        <v>38.727992139307702</v>
      </c>
      <c r="L38" s="39">
        <v>210657.94633107001</v>
      </c>
      <c r="M38" s="39">
        <v>151291.623834739</v>
      </c>
      <c r="N38" s="39">
        <v>130063.081424716</v>
      </c>
      <c r="O38" s="39">
        <v>132043.66638347099</v>
      </c>
      <c r="P38" s="40">
        <v>624056.31797399605</v>
      </c>
    </row>
    <row r="39" spans="2:16" x14ac:dyDescent="0.2">
      <c r="B39" s="136" t="s">
        <v>80</v>
      </c>
      <c r="C39" s="38">
        <v>43.315055574586097</v>
      </c>
      <c r="D39" s="39">
        <v>641.82387468105799</v>
      </c>
      <c r="E39" s="39">
        <v>1.53436746799484</v>
      </c>
      <c r="F39" s="39">
        <v>8.4629880200385408</v>
      </c>
      <c r="G39" s="39">
        <v>38.317904795660702</v>
      </c>
      <c r="H39" s="39">
        <v>719.75218995640205</v>
      </c>
      <c r="I39" s="39">
        <v>93.419312248651295</v>
      </c>
      <c r="J39" s="39">
        <v>0.875127312488443</v>
      </c>
      <c r="K39" s="39">
        <v>38.555903396583403</v>
      </c>
      <c r="L39" s="39">
        <v>211130.344028541</v>
      </c>
      <c r="M39" s="39">
        <v>151669.99152669101</v>
      </c>
      <c r="N39" s="39">
        <v>130499.998993534</v>
      </c>
      <c r="O39" s="39">
        <v>132787.25344549699</v>
      </c>
      <c r="P39" s="40">
        <v>626087.58799426397</v>
      </c>
    </row>
    <row r="40" spans="2:16" x14ac:dyDescent="0.2">
      <c r="B40" s="136" t="s">
        <v>81</v>
      </c>
      <c r="C40" s="38">
        <v>41.634463998295999</v>
      </c>
      <c r="D40" s="39">
        <v>625.87583483937601</v>
      </c>
      <c r="E40" s="39">
        <v>1.6687106885605301</v>
      </c>
      <c r="F40" s="39">
        <v>8.3897262280701597</v>
      </c>
      <c r="G40" s="39">
        <v>40.2583107464948</v>
      </c>
      <c r="H40" s="39">
        <v>720.18016535098604</v>
      </c>
      <c r="I40" s="39">
        <v>89.697496103955103</v>
      </c>
      <c r="J40" s="39">
        <v>0.82923916471147796</v>
      </c>
      <c r="K40" s="39">
        <v>36.533322224542097</v>
      </c>
      <c r="L40" s="39">
        <v>213387.55896996101</v>
      </c>
      <c r="M40" s="39">
        <v>154017.49374963701</v>
      </c>
      <c r="N40" s="39">
        <v>133732.23313926501</v>
      </c>
      <c r="O40" s="39">
        <v>136051.65551947299</v>
      </c>
      <c r="P40" s="40">
        <v>637188.941378335</v>
      </c>
    </row>
    <row r="41" spans="2:16" x14ac:dyDescent="0.2">
      <c r="B41" s="136" t="s">
        <v>81</v>
      </c>
      <c r="C41" s="38">
        <v>41.161254976188403</v>
      </c>
      <c r="D41" s="39">
        <v>626.81924241436695</v>
      </c>
      <c r="E41" s="39">
        <v>1.6667698752242299</v>
      </c>
      <c r="F41" s="39">
        <v>9.0312565660086008</v>
      </c>
      <c r="G41" s="39">
        <v>40.296815114096503</v>
      </c>
      <c r="H41" s="39">
        <v>718.810151795038</v>
      </c>
      <c r="I41" s="39">
        <v>90.137070509910501</v>
      </c>
      <c r="J41" s="39">
        <v>0.84022284395763702</v>
      </c>
      <c r="K41" s="39">
        <v>36.579545143379796</v>
      </c>
      <c r="L41" s="39">
        <v>214908.742633952</v>
      </c>
      <c r="M41" s="39">
        <v>154789.461627513</v>
      </c>
      <c r="N41" s="39">
        <v>132946.16802150701</v>
      </c>
      <c r="O41" s="39">
        <v>136051.65551947299</v>
      </c>
      <c r="P41" s="40">
        <v>638696.02780244395</v>
      </c>
    </row>
    <row r="42" spans="2:16" x14ac:dyDescent="0.2">
      <c r="B42" s="136" t="s">
        <v>82</v>
      </c>
      <c r="C42" s="38">
        <v>37.217393605437302</v>
      </c>
      <c r="D42" s="39">
        <v>537.19414727707704</v>
      </c>
      <c r="E42" s="39">
        <v>1.67103598688941</v>
      </c>
      <c r="F42" s="39">
        <v>10.7099331900765</v>
      </c>
      <c r="G42" s="39">
        <v>41.837893526600197</v>
      </c>
      <c r="H42" s="39">
        <v>686.80388066715</v>
      </c>
      <c r="I42" s="39">
        <v>82.003018870135705</v>
      </c>
      <c r="J42" s="39">
        <v>0.59564230760926695</v>
      </c>
      <c r="K42" s="39">
        <v>33.140302387454099</v>
      </c>
      <c r="L42" s="39">
        <v>202664.711476047</v>
      </c>
      <c r="M42" s="39">
        <v>146801.484446355</v>
      </c>
      <c r="N42" s="39">
        <v>123804.42848966899</v>
      </c>
      <c r="O42" s="39">
        <v>128340.727595328</v>
      </c>
      <c r="P42" s="40">
        <v>601611.35200739896</v>
      </c>
    </row>
    <row r="43" spans="2:16" x14ac:dyDescent="0.2">
      <c r="B43" s="136" t="s">
        <v>82</v>
      </c>
      <c r="C43" s="38">
        <v>38.715815559026098</v>
      </c>
      <c r="D43" s="39">
        <v>536.72279152702095</v>
      </c>
      <c r="E43" s="39">
        <v>1.8155423891359901</v>
      </c>
      <c r="F43" s="39">
        <v>11.088959718156801</v>
      </c>
      <c r="G43" s="39">
        <v>42.085132475083299</v>
      </c>
      <c r="H43" s="39">
        <v>686.59488680765105</v>
      </c>
      <c r="I43" s="39">
        <v>82.058991038378295</v>
      </c>
      <c r="J43" s="39">
        <v>0.625155786952305</v>
      </c>
      <c r="K43" s="39">
        <v>33.408258953615302</v>
      </c>
      <c r="L43" s="39">
        <v>203423.86693258301</v>
      </c>
      <c r="M43" s="39">
        <v>147081.55477124799</v>
      </c>
      <c r="N43" s="39">
        <v>124278.245717353</v>
      </c>
      <c r="O43" s="39">
        <v>129456.666476863</v>
      </c>
      <c r="P43" s="40">
        <v>604240.33389804803</v>
      </c>
    </row>
    <row r="44" spans="2:16" x14ac:dyDescent="0.2">
      <c r="B44" s="136" t="s">
        <v>27</v>
      </c>
      <c r="C44" s="38">
        <v>4.6291938593686499</v>
      </c>
      <c r="D44" s="39">
        <v>0.26596865412029402</v>
      </c>
      <c r="E44" s="39">
        <v>6.5908784631175305E-2</v>
      </c>
      <c r="F44" s="39">
        <v>2.8295692536320698</v>
      </c>
      <c r="G44" s="39">
        <v>0.36255416334761698</v>
      </c>
      <c r="H44" s="39">
        <v>2.5972308507498898</v>
      </c>
      <c r="I44" s="39">
        <v>8.8700201358998601E-2</v>
      </c>
      <c r="J44" s="39">
        <v>2.0441421375099599E-2</v>
      </c>
      <c r="K44" s="39">
        <v>0.66896264471445899</v>
      </c>
      <c r="L44" s="39"/>
      <c r="M44" s="39"/>
      <c r="N44" s="39"/>
      <c r="O44" s="39"/>
      <c r="P44" s="40"/>
    </row>
    <row r="45" spans="2:16" ht="16" thickBot="1" x14ac:dyDescent="0.25">
      <c r="B45" s="168" t="s">
        <v>27</v>
      </c>
      <c r="C45" s="43">
        <v>4.6869222071571901</v>
      </c>
      <c r="D45" s="44">
        <v>0.22110260423099401</v>
      </c>
      <c r="E45" s="44">
        <v>8.2096723761581503E-2</v>
      </c>
      <c r="F45" s="44">
        <v>2.7011098809027199</v>
      </c>
      <c r="G45" s="44">
        <v>0.36230075884171897</v>
      </c>
      <c r="H45" s="44">
        <v>2.6545319987914802</v>
      </c>
      <c r="I45" s="44">
        <v>8.3412731191863598E-2</v>
      </c>
      <c r="J45" s="44">
        <v>1.3562681270678599E-2</v>
      </c>
      <c r="K45" s="44">
        <v>0.70740537442032503</v>
      </c>
      <c r="L45" s="44"/>
      <c r="M45" s="44"/>
      <c r="N45" s="44"/>
      <c r="O45" s="44"/>
      <c r="P45" s="45"/>
    </row>
    <row r="46" spans="2:16" x14ac:dyDescent="0.2">
      <c r="B46" s="125"/>
      <c r="P46" s="126"/>
    </row>
    <row r="47" spans="2:16" ht="16" thickBot="1" x14ac:dyDescent="0.25">
      <c r="B47" s="162" t="s">
        <v>48</v>
      </c>
      <c r="C47" s="162"/>
      <c r="D47" s="162"/>
      <c r="E47" s="162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8"/>
    </row>
    <row r="51" spans="2:16" ht="16" thickBot="1" x14ac:dyDescent="0.25"/>
    <row r="52" spans="2:16" ht="16" thickBot="1" x14ac:dyDescent="0.25">
      <c r="B52" s="157" t="s">
        <v>53</v>
      </c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</row>
    <row r="53" spans="2:16" ht="16" thickBot="1" x14ac:dyDescent="0.25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</row>
    <row r="54" spans="2:16" ht="16" thickBot="1" x14ac:dyDescent="0.25">
      <c r="B54" s="18"/>
      <c r="C54" s="160" t="s">
        <v>1</v>
      </c>
      <c r="D54" s="160"/>
      <c r="E54" s="160"/>
      <c r="F54" s="160"/>
      <c r="G54" s="160"/>
      <c r="H54" s="160"/>
      <c r="I54" s="160"/>
      <c r="J54" s="160"/>
      <c r="K54" s="160"/>
      <c r="L54" s="161" t="s">
        <v>2</v>
      </c>
      <c r="M54" s="161"/>
      <c r="N54" s="161"/>
      <c r="O54" s="161"/>
      <c r="P54" s="161"/>
    </row>
    <row r="55" spans="2:16" ht="18" thickBot="1" x14ac:dyDescent="0.25">
      <c r="B55" s="18"/>
      <c r="C55" s="166" t="s">
        <v>3</v>
      </c>
      <c r="D55" s="4" t="s">
        <v>4</v>
      </c>
      <c r="E55" s="5" t="s">
        <v>5</v>
      </c>
      <c r="F55" s="6" t="s">
        <v>6</v>
      </c>
      <c r="G55" s="7" t="s">
        <v>7</v>
      </c>
      <c r="H55" s="8" t="s">
        <v>8</v>
      </c>
      <c r="I55" s="73" t="s">
        <v>9</v>
      </c>
      <c r="J55" s="10" t="s">
        <v>10</v>
      </c>
      <c r="K55" s="130" t="s">
        <v>11</v>
      </c>
      <c r="L55" s="131" t="s">
        <v>13</v>
      </c>
      <c r="M55" s="132" t="s">
        <v>14</v>
      </c>
      <c r="N55" s="133" t="s">
        <v>15</v>
      </c>
      <c r="O55" s="134" t="s">
        <v>16</v>
      </c>
      <c r="P55" s="135" t="s">
        <v>17</v>
      </c>
    </row>
    <row r="56" spans="2:16" ht="16" thickBot="1" x14ac:dyDescent="0.25">
      <c r="B56" s="18" t="s">
        <v>18</v>
      </c>
      <c r="C56" s="80" t="s">
        <v>19</v>
      </c>
      <c r="D56" s="81" t="s">
        <v>19</v>
      </c>
      <c r="E56" s="82" t="s">
        <v>19</v>
      </c>
      <c r="F56" s="83" t="s">
        <v>19</v>
      </c>
      <c r="G56" s="84" t="s">
        <v>19</v>
      </c>
      <c r="H56" s="85" t="s">
        <v>19</v>
      </c>
      <c r="I56" s="86" t="s">
        <v>19</v>
      </c>
      <c r="J56" s="87" t="s">
        <v>19</v>
      </c>
      <c r="K56" s="88" t="s">
        <v>19</v>
      </c>
      <c r="L56" s="89" t="s">
        <v>19</v>
      </c>
      <c r="M56" s="90" t="s">
        <v>19</v>
      </c>
      <c r="N56" s="91" t="s">
        <v>19</v>
      </c>
      <c r="O56" s="92" t="s">
        <v>19</v>
      </c>
      <c r="P56" s="93" t="s">
        <v>19</v>
      </c>
    </row>
    <row r="57" spans="2:16" x14ac:dyDescent="0.2">
      <c r="B57" s="136" t="s">
        <v>54</v>
      </c>
      <c r="C57" s="35">
        <v>36.041838923262802</v>
      </c>
      <c r="D57" s="36">
        <v>444.48535969072998</v>
      </c>
      <c r="E57" s="36">
        <v>2.8401232050716798</v>
      </c>
      <c r="F57" s="36">
        <v>6.8896191571941303</v>
      </c>
      <c r="G57" s="36">
        <v>46.098647294262101</v>
      </c>
      <c r="H57" s="36">
        <v>530.83405007875695</v>
      </c>
      <c r="I57" s="36">
        <v>63.355413582342798</v>
      </c>
      <c r="J57" s="36">
        <v>0.90243891506474005</v>
      </c>
      <c r="K57" s="36">
        <v>39.795477697931197</v>
      </c>
      <c r="L57" s="36">
        <v>146317.47327135701</v>
      </c>
      <c r="M57" s="36">
        <v>109594.920675314</v>
      </c>
      <c r="N57" s="36">
        <v>91303.630826965993</v>
      </c>
      <c r="O57" s="36">
        <v>93693.7005393094</v>
      </c>
      <c r="P57" s="37">
        <v>440909.725312947</v>
      </c>
    </row>
    <row r="58" spans="2:16" x14ac:dyDescent="0.2">
      <c r="B58" s="136" t="s">
        <v>54</v>
      </c>
      <c r="C58" s="38">
        <v>35.959851200649098</v>
      </c>
      <c r="D58" s="39">
        <v>443.36439778240799</v>
      </c>
      <c r="E58" s="39">
        <v>2.7503077675443102</v>
      </c>
      <c r="F58" s="39">
        <v>7.2904864582603297</v>
      </c>
      <c r="G58" s="39">
        <v>46.617849999221598</v>
      </c>
      <c r="H58" s="39">
        <v>527.49966089754798</v>
      </c>
      <c r="I58" s="39">
        <v>61.749841986176797</v>
      </c>
      <c r="J58" s="39">
        <v>0.79080606714464796</v>
      </c>
      <c r="K58" s="39">
        <v>39.878193107190803</v>
      </c>
      <c r="L58" s="39">
        <v>146893.84267980899</v>
      </c>
      <c r="M58" s="39">
        <v>109914.046854366</v>
      </c>
      <c r="N58" s="39">
        <v>93259.649217192404</v>
      </c>
      <c r="O58" s="39">
        <v>94192.053400779798</v>
      </c>
      <c r="P58" s="40">
        <v>444259.59215214697</v>
      </c>
    </row>
    <row r="59" spans="2:16" x14ac:dyDescent="0.2">
      <c r="B59" s="136" t="s">
        <v>55</v>
      </c>
      <c r="C59" s="38">
        <v>51.682027129109699</v>
      </c>
      <c r="D59" s="39">
        <v>648.89582048085697</v>
      </c>
      <c r="E59" s="39">
        <v>3.9878444054193398</v>
      </c>
      <c r="F59" s="39">
        <v>7.9512033945209897</v>
      </c>
      <c r="G59" s="39">
        <v>54.907247848149602</v>
      </c>
      <c r="H59" s="39">
        <v>697.20933382365297</v>
      </c>
      <c r="I59" s="39">
        <v>79.620621723400404</v>
      </c>
      <c r="J59" s="39">
        <v>1.0219345637902599</v>
      </c>
      <c r="K59" s="39">
        <v>60.311413777787998</v>
      </c>
      <c r="L59" s="39">
        <v>201043.46293670801</v>
      </c>
      <c r="M59" s="39">
        <v>151502.39492519401</v>
      </c>
      <c r="N59" s="39">
        <v>128755.298849814</v>
      </c>
      <c r="O59" s="39">
        <v>131526.178921154</v>
      </c>
      <c r="P59" s="40">
        <v>612827.33563286997</v>
      </c>
    </row>
    <row r="60" spans="2:16" x14ac:dyDescent="0.2">
      <c r="B60" s="136" t="s">
        <v>55</v>
      </c>
      <c r="C60" s="38">
        <v>51.450791118816802</v>
      </c>
      <c r="D60" s="39">
        <v>630.10954732756898</v>
      </c>
      <c r="E60" s="39">
        <v>4.1699582364709098</v>
      </c>
      <c r="F60" s="39">
        <v>7.4290300992692098</v>
      </c>
      <c r="G60" s="39">
        <v>53.694374115469998</v>
      </c>
      <c r="H60" s="39">
        <v>697.08144713431102</v>
      </c>
      <c r="I60" s="39">
        <v>82.045540443436593</v>
      </c>
      <c r="J60" s="39">
        <v>1.04656362584723</v>
      </c>
      <c r="K60" s="39">
        <v>61.112899747942301</v>
      </c>
      <c r="L60" s="39">
        <v>201423.29356973199</v>
      </c>
      <c r="M60" s="39">
        <v>152349.425955969</v>
      </c>
      <c r="N60" s="39">
        <v>129738.17865541601</v>
      </c>
      <c r="O60" s="39">
        <v>130718.726663104</v>
      </c>
      <c r="P60" s="40">
        <v>614229.62484422105</v>
      </c>
    </row>
    <row r="61" spans="2:16" x14ac:dyDescent="0.2">
      <c r="B61" s="136" t="s">
        <v>56</v>
      </c>
      <c r="C61" s="38">
        <v>42.090225864588803</v>
      </c>
      <c r="D61" s="39">
        <v>478.10010625852698</v>
      </c>
      <c r="E61" s="39">
        <v>3.17463949022383</v>
      </c>
      <c r="F61" s="39">
        <v>6.51160913286538</v>
      </c>
      <c r="G61" s="39">
        <v>40.383350608397301</v>
      </c>
      <c r="H61" s="39">
        <v>527.85062226618595</v>
      </c>
      <c r="I61" s="39">
        <v>64.231356034990895</v>
      </c>
      <c r="J61" s="39">
        <v>0.76956497646840305</v>
      </c>
      <c r="K61" s="39">
        <v>47.4954317560927</v>
      </c>
      <c r="L61" s="39">
        <v>146330.77440597501</v>
      </c>
      <c r="M61" s="39">
        <v>107355.61213943201</v>
      </c>
      <c r="N61" s="39">
        <v>92505.776073278801</v>
      </c>
      <c r="O61" s="39">
        <v>93242.049127116101</v>
      </c>
      <c r="P61" s="40">
        <v>439434.21174580202</v>
      </c>
    </row>
    <row r="62" spans="2:16" x14ac:dyDescent="0.2">
      <c r="B62" s="136" t="s">
        <v>56</v>
      </c>
      <c r="C62" s="38">
        <v>43.242644390648799</v>
      </c>
      <c r="D62" s="39">
        <v>484.49259247206697</v>
      </c>
      <c r="E62" s="39">
        <v>3.09655405006689</v>
      </c>
      <c r="F62" s="39">
        <v>6.8757395814871902</v>
      </c>
      <c r="G62" s="39">
        <v>40.771479745223203</v>
      </c>
      <c r="H62" s="39">
        <v>528.28136721821602</v>
      </c>
      <c r="I62" s="39">
        <v>63.888496577036001</v>
      </c>
      <c r="J62" s="39">
        <v>0.87813925997014597</v>
      </c>
      <c r="K62" s="39">
        <v>48.204270658973599</v>
      </c>
      <c r="L62" s="39">
        <v>147062.31483648901</v>
      </c>
      <c r="M62" s="39">
        <v>107882.565177688</v>
      </c>
      <c r="N62" s="39">
        <v>93942.313073374695</v>
      </c>
      <c r="O62" s="39">
        <v>92572.325484900095</v>
      </c>
      <c r="P62" s="40">
        <v>441459.51857245102</v>
      </c>
    </row>
    <row r="63" spans="2:16" x14ac:dyDescent="0.2">
      <c r="B63" s="136" t="s">
        <v>83</v>
      </c>
      <c r="C63" s="38">
        <v>30.16053916501</v>
      </c>
      <c r="D63" s="39">
        <v>398.490012728571</v>
      </c>
      <c r="E63" s="39">
        <v>2.4036202969031</v>
      </c>
      <c r="F63" s="39">
        <v>5.92098720292124</v>
      </c>
      <c r="G63" s="39">
        <v>35.185649133022601</v>
      </c>
      <c r="H63" s="39">
        <v>437.647378609724</v>
      </c>
      <c r="I63" s="39">
        <v>57.145390623367</v>
      </c>
      <c r="J63" s="39">
        <v>0.48086847721047299</v>
      </c>
      <c r="K63" s="39">
        <v>37.635579454537996</v>
      </c>
      <c r="L63" s="39">
        <v>125340.795642018</v>
      </c>
      <c r="M63" s="39">
        <v>98351.332673248093</v>
      </c>
      <c r="N63" s="39">
        <v>80871.137284593002</v>
      </c>
      <c r="O63" s="39">
        <v>85046.796168647299</v>
      </c>
      <c r="P63" s="40">
        <v>389610.06176850601</v>
      </c>
    </row>
    <row r="64" spans="2:16" x14ac:dyDescent="0.2">
      <c r="B64" s="136" t="s">
        <v>83</v>
      </c>
      <c r="C64" s="38">
        <v>31.511258085796499</v>
      </c>
      <c r="D64" s="39">
        <v>392.07947556680398</v>
      </c>
      <c r="E64" s="39">
        <v>2.1507261993563001</v>
      </c>
      <c r="F64" s="39">
        <v>5.7002170003676103</v>
      </c>
      <c r="G64" s="39">
        <v>34.936257422460898</v>
      </c>
      <c r="H64" s="39">
        <v>434.18296051370299</v>
      </c>
      <c r="I64" s="39">
        <v>55.4168992816697</v>
      </c>
      <c r="J64" s="39">
        <v>0.48789998405510399</v>
      </c>
      <c r="K64" s="39">
        <v>37.308334785649002</v>
      </c>
      <c r="L64" s="39">
        <v>124909.940198813</v>
      </c>
      <c r="M64" s="39">
        <v>98290.456546352798</v>
      </c>
      <c r="N64" s="39">
        <v>80949.549906445696</v>
      </c>
      <c r="O64" s="39">
        <v>84828.585984067904</v>
      </c>
      <c r="P64" s="40">
        <v>388978.53263567999</v>
      </c>
    </row>
    <row r="65" spans="2:16" x14ac:dyDescent="0.2">
      <c r="B65" s="136" t="s">
        <v>84</v>
      </c>
      <c r="C65" s="38">
        <v>53.415547969133399</v>
      </c>
      <c r="D65" s="39">
        <v>533.59972780374596</v>
      </c>
      <c r="E65" s="39">
        <v>3.75721479491009</v>
      </c>
      <c r="F65" s="39">
        <v>7.0006636088259597</v>
      </c>
      <c r="G65" s="39">
        <v>41.586103438731399</v>
      </c>
      <c r="H65" s="39">
        <v>643.84841497166894</v>
      </c>
      <c r="I65" s="39">
        <v>76.206001851648097</v>
      </c>
      <c r="J65" s="39">
        <v>0.74981405336479701</v>
      </c>
      <c r="K65" s="39">
        <v>57.566398426896399</v>
      </c>
      <c r="L65" s="39">
        <v>177723.691959249</v>
      </c>
      <c r="M65" s="39">
        <v>136298.90992329299</v>
      </c>
      <c r="N65" s="39">
        <v>116354.906899853</v>
      </c>
      <c r="O65" s="39">
        <v>117684.296809113</v>
      </c>
      <c r="P65" s="40">
        <v>548061.80559150805</v>
      </c>
    </row>
    <row r="66" spans="2:16" x14ac:dyDescent="0.2">
      <c r="B66" s="136" t="s">
        <v>84</v>
      </c>
      <c r="C66" s="38">
        <v>52.508145363965497</v>
      </c>
      <c r="D66" s="39">
        <v>544.13136686643202</v>
      </c>
      <c r="E66" s="39">
        <v>4.1051067595594004</v>
      </c>
      <c r="F66" s="39">
        <v>6.6267428064737004</v>
      </c>
      <c r="G66" s="39">
        <v>39.937155384823697</v>
      </c>
      <c r="H66" s="39">
        <v>639.42635143716905</v>
      </c>
      <c r="I66" s="39">
        <v>75.003741577108997</v>
      </c>
      <c r="J66" s="39">
        <v>0.74718257444453495</v>
      </c>
      <c r="K66" s="39">
        <v>58.675690864826699</v>
      </c>
      <c r="L66" s="39">
        <v>177590.989985466</v>
      </c>
      <c r="M66" s="39">
        <v>136303.95989147699</v>
      </c>
      <c r="N66" s="39">
        <v>115646.43616487199</v>
      </c>
      <c r="O66" s="39">
        <v>118508.059247714</v>
      </c>
      <c r="P66" s="40">
        <v>548049.44528952905</v>
      </c>
    </row>
    <row r="67" spans="2:16" x14ac:dyDescent="0.2">
      <c r="B67" s="136" t="s">
        <v>85</v>
      </c>
      <c r="C67" s="38">
        <v>38.017096659317801</v>
      </c>
      <c r="D67" s="39">
        <v>442.02850437859098</v>
      </c>
      <c r="E67" s="39">
        <v>3.50891781234301</v>
      </c>
      <c r="F67" s="39">
        <v>7.3775373999035603</v>
      </c>
      <c r="G67" s="39">
        <v>39.377361488606198</v>
      </c>
      <c r="H67" s="39">
        <v>579.56480791526894</v>
      </c>
      <c r="I67" s="39">
        <v>62.998655638700399</v>
      </c>
      <c r="J67" s="39">
        <v>0.638254307632796</v>
      </c>
      <c r="K67" s="39">
        <v>53.659333840422498</v>
      </c>
      <c r="L67" s="39">
        <v>165169.05497968601</v>
      </c>
      <c r="M67" s="39">
        <v>123189.858237252</v>
      </c>
      <c r="N67" s="39">
        <v>104371.178601191</v>
      </c>
      <c r="O67" s="39">
        <v>105897.160351705</v>
      </c>
      <c r="P67" s="40">
        <v>498627.25216983299</v>
      </c>
    </row>
    <row r="68" spans="2:16" x14ac:dyDescent="0.2">
      <c r="B68" s="41" t="s">
        <v>85</v>
      </c>
      <c r="C68" s="38">
        <v>33.898468640318903</v>
      </c>
      <c r="D68" s="39">
        <v>440.41233835695601</v>
      </c>
      <c r="E68" s="39">
        <v>3.7736886945840098</v>
      </c>
      <c r="F68" s="39">
        <v>7.0352371334385602</v>
      </c>
      <c r="G68" s="39">
        <v>38.808267258433801</v>
      </c>
      <c r="H68" s="39">
        <v>578.63775413293001</v>
      </c>
      <c r="I68" s="39">
        <v>63.512516653743603</v>
      </c>
      <c r="J68" s="39">
        <v>0.87559498231294797</v>
      </c>
      <c r="K68" s="39">
        <v>54.052383826807102</v>
      </c>
      <c r="L68" s="39">
        <v>164934.40575247799</v>
      </c>
      <c r="M68" s="39">
        <v>123174.68622304199</v>
      </c>
      <c r="N68" s="39">
        <v>103079.237964523</v>
      </c>
      <c r="O68" s="39">
        <v>106177.19460218601</v>
      </c>
      <c r="P68" s="40">
        <v>497365.52454222803</v>
      </c>
    </row>
    <row r="69" spans="2:16" x14ac:dyDescent="0.2">
      <c r="B69" s="136" t="s">
        <v>57</v>
      </c>
      <c r="C69" s="38">
        <v>38.704498200967102</v>
      </c>
      <c r="D69" s="39">
        <v>383.01156737683601</v>
      </c>
      <c r="E69" s="39">
        <v>1.95895821902241</v>
      </c>
      <c r="F69" s="39">
        <v>6.6076645273167296</v>
      </c>
      <c r="G69" s="39">
        <v>28.1484839816125</v>
      </c>
      <c r="H69" s="39">
        <v>475.04079112980003</v>
      </c>
      <c r="I69" s="39">
        <v>68.688801540271001</v>
      </c>
      <c r="J69" s="39">
        <v>0.33441561103676798</v>
      </c>
      <c r="K69" s="39">
        <v>37.284750631856603</v>
      </c>
      <c r="L69" s="39">
        <v>132729.35388929199</v>
      </c>
      <c r="M69" s="39">
        <v>104578.390084282</v>
      </c>
      <c r="N69" s="39">
        <v>87909.141956167296</v>
      </c>
      <c r="O69" s="39">
        <v>92260.812386245903</v>
      </c>
      <c r="P69" s="40">
        <v>417477.69831598701</v>
      </c>
    </row>
    <row r="70" spans="2:16" x14ac:dyDescent="0.2">
      <c r="B70" s="41" t="s">
        <v>57</v>
      </c>
      <c r="C70" s="38">
        <v>40.524790397609898</v>
      </c>
      <c r="D70" s="39">
        <v>380.06391457353101</v>
      </c>
      <c r="E70" s="39">
        <v>1.9182380487141899</v>
      </c>
      <c r="F70" s="39">
        <v>6.22428087884321</v>
      </c>
      <c r="G70" s="39">
        <v>28.481455579668602</v>
      </c>
      <c r="H70" s="39">
        <v>473.096533517588</v>
      </c>
      <c r="I70" s="39">
        <v>69.385352524908399</v>
      </c>
      <c r="J70" s="39">
        <v>0.27711771728566098</v>
      </c>
      <c r="K70" s="39">
        <v>37.0383544158585</v>
      </c>
      <c r="L70" s="39">
        <v>132600.62850521799</v>
      </c>
      <c r="M70" s="39">
        <v>104710.178468164</v>
      </c>
      <c r="N70" s="39">
        <v>88606.719263839695</v>
      </c>
      <c r="O70" s="39">
        <v>91186.024933531298</v>
      </c>
      <c r="P70" s="40">
        <v>417103.55117075198</v>
      </c>
    </row>
    <row r="71" spans="2:16" x14ac:dyDescent="0.2">
      <c r="B71" s="136" t="s">
        <v>58</v>
      </c>
      <c r="C71" s="38">
        <v>44.076463789899201</v>
      </c>
      <c r="D71" s="39">
        <v>472.31660251308</v>
      </c>
      <c r="E71" s="39">
        <v>3.1885650142987298</v>
      </c>
      <c r="F71" s="39">
        <v>5.8502858454319302</v>
      </c>
      <c r="G71" s="39">
        <v>29.980452507294601</v>
      </c>
      <c r="H71" s="39">
        <v>526.75200952298906</v>
      </c>
      <c r="I71" s="39">
        <v>88.6256190224709</v>
      </c>
      <c r="J71" s="39">
        <v>1.3663386570200799</v>
      </c>
      <c r="K71" s="39">
        <v>57.131391909742099</v>
      </c>
      <c r="L71" s="39">
        <v>168816.672857075</v>
      </c>
      <c r="M71" s="39">
        <v>130418.872650779</v>
      </c>
      <c r="N71" s="39">
        <v>111316.001172723</v>
      </c>
      <c r="O71" s="39">
        <v>114777.400359248</v>
      </c>
      <c r="P71" s="40">
        <v>525328.94703982596</v>
      </c>
    </row>
    <row r="72" spans="2:16" x14ac:dyDescent="0.2">
      <c r="B72" s="41" t="s">
        <v>58</v>
      </c>
      <c r="C72" s="38">
        <v>41.981296220782497</v>
      </c>
      <c r="D72" s="39">
        <v>473.98110485191501</v>
      </c>
      <c r="E72" s="39">
        <v>3.4191038091027499</v>
      </c>
      <c r="F72" s="39">
        <v>6.1438163237308698</v>
      </c>
      <c r="G72" s="39">
        <v>30.8760040828953</v>
      </c>
      <c r="H72" s="39">
        <v>526.50720632762705</v>
      </c>
      <c r="I72" s="39">
        <v>91.183989658641707</v>
      </c>
      <c r="J72" s="39">
        <v>0.99397276103857701</v>
      </c>
      <c r="K72" s="39">
        <v>57.964467577409401</v>
      </c>
      <c r="L72" s="39">
        <v>170091.342892766</v>
      </c>
      <c r="M72" s="39">
        <v>130898.914404371</v>
      </c>
      <c r="N72" s="39">
        <v>111656.30469425399</v>
      </c>
      <c r="O72" s="39">
        <v>115041.690520879</v>
      </c>
      <c r="P72" s="40">
        <v>527688.25251227</v>
      </c>
    </row>
    <row r="73" spans="2:16" x14ac:dyDescent="0.2">
      <c r="B73" s="136" t="s">
        <v>59</v>
      </c>
      <c r="C73" s="38">
        <v>41.752321383317401</v>
      </c>
      <c r="D73" s="39">
        <v>458.45149025287702</v>
      </c>
      <c r="E73" s="39">
        <v>3.6553457272821901</v>
      </c>
      <c r="F73" s="39">
        <v>6.4428920380065504</v>
      </c>
      <c r="G73" s="39">
        <v>26.684452221838999</v>
      </c>
      <c r="H73" s="39">
        <v>454.61621644522398</v>
      </c>
      <c r="I73" s="39">
        <v>81.718267367753299</v>
      </c>
      <c r="J73" s="39">
        <v>1.15517128841311</v>
      </c>
      <c r="K73" s="39">
        <v>61.171523827086602</v>
      </c>
      <c r="L73" s="39">
        <v>156342.54949050699</v>
      </c>
      <c r="M73" s="39">
        <v>122770.089377761</v>
      </c>
      <c r="N73" s="39">
        <v>104875.102138359</v>
      </c>
      <c r="O73" s="39">
        <v>108712.769721384</v>
      </c>
      <c r="P73" s="40">
        <v>492700.51072801102</v>
      </c>
    </row>
    <row r="74" spans="2:16" x14ac:dyDescent="0.2">
      <c r="B74" s="41" t="s">
        <v>59</v>
      </c>
      <c r="C74" s="38">
        <v>41.228965511055499</v>
      </c>
      <c r="D74" s="39">
        <v>452.044895591471</v>
      </c>
      <c r="E74" s="39">
        <v>3.6679582699612299</v>
      </c>
      <c r="F74" s="39">
        <v>6.1416435245773897</v>
      </c>
      <c r="G74" s="39">
        <v>27.2734687485694</v>
      </c>
      <c r="H74" s="39">
        <v>455.99166515529203</v>
      </c>
      <c r="I74" s="39">
        <v>82.7640040131554</v>
      </c>
      <c r="J74" s="39">
        <v>1.13475765857629</v>
      </c>
      <c r="K74" s="39">
        <v>63.494948943679098</v>
      </c>
      <c r="L74" s="39">
        <v>155079.87460854201</v>
      </c>
      <c r="M74" s="39">
        <v>122613.30301593299</v>
      </c>
      <c r="N74" s="39">
        <v>105400.273532935</v>
      </c>
      <c r="O74" s="39">
        <v>106846.13936739499</v>
      </c>
      <c r="P74" s="40">
        <v>489939.59052480501</v>
      </c>
    </row>
    <row r="75" spans="2:16" x14ac:dyDescent="0.2">
      <c r="B75" s="136" t="s">
        <v>86</v>
      </c>
      <c r="C75" s="38">
        <v>35.296550491809903</v>
      </c>
      <c r="D75" s="39">
        <v>323.28034634018502</v>
      </c>
      <c r="E75" s="39">
        <v>2.03044876893718</v>
      </c>
      <c r="F75" s="39">
        <v>5.9741242324032102</v>
      </c>
      <c r="G75" s="39">
        <v>23.7548819650798</v>
      </c>
      <c r="H75" s="39">
        <v>388.24548866672001</v>
      </c>
      <c r="I75" s="39">
        <v>57.756700493834003</v>
      </c>
      <c r="J75" s="39">
        <v>0.20947280263871201</v>
      </c>
      <c r="K75" s="39">
        <v>36.881759822445098</v>
      </c>
      <c r="L75" s="39">
        <v>112060.606928694</v>
      </c>
      <c r="M75" s="39">
        <v>92926.302311463704</v>
      </c>
      <c r="N75" s="39">
        <v>77826.325576247298</v>
      </c>
      <c r="O75" s="39">
        <v>81741.980900926399</v>
      </c>
      <c r="P75" s="40">
        <v>364555.21571733197</v>
      </c>
    </row>
    <row r="76" spans="2:16" x14ac:dyDescent="0.2">
      <c r="B76" s="41" t="s">
        <v>86</v>
      </c>
      <c r="C76" s="38">
        <v>36.1124915868632</v>
      </c>
      <c r="D76" s="39">
        <v>327.77741385546102</v>
      </c>
      <c r="E76" s="39">
        <v>1.9926829478788799</v>
      </c>
      <c r="F76" s="39">
        <v>5.2783064309604102</v>
      </c>
      <c r="G76" s="39">
        <v>23.559687159750201</v>
      </c>
      <c r="H76" s="39">
        <v>385.207329436885</v>
      </c>
      <c r="I76" s="39">
        <v>57.4112628418466</v>
      </c>
      <c r="J76" s="39">
        <v>0.29130581220163498</v>
      </c>
      <c r="K76" s="39">
        <v>35.611386110657598</v>
      </c>
      <c r="L76" s="39">
        <v>111985.001157144</v>
      </c>
      <c r="M76" s="39">
        <v>92682.613494225297</v>
      </c>
      <c r="N76" s="39">
        <v>76920.353514618197</v>
      </c>
      <c r="O76" s="39">
        <v>82100.573254342104</v>
      </c>
      <c r="P76" s="40">
        <v>363688.54142032901</v>
      </c>
    </row>
    <row r="77" spans="2:16" x14ac:dyDescent="0.2">
      <c r="B77" s="136" t="s">
        <v>87</v>
      </c>
      <c r="C77" s="38">
        <v>43.204223553014401</v>
      </c>
      <c r="D77" s="39">
        <v>446.55519312251602</v>
      </c>
      <c r="E77" s="39">
        <v>3.2705822469579</v>
      </c>
      <c r="F77" s="39">
        <v>6.4063777230727696</v>
      </c>
      <c r="G77" s="39">
        <v>32.060735968609698</v>
      </c>
      <c r="H77" s="39">
        <v>510.85430181331702</v>
      </c>
      <c r="I77" s="39">
        <v>82.487515677722797</v>
      </c>
      <c r="J77" s="39">
        <v>0.749782210881768</v>
      </c>
      <c r="K77" s="39">
        <v>56.877976152781798</v>
      </c>
      <c r="L77" s="39">
        <v>159562.92836172201</v>
      </c>
      <c r="M77" s="39">
        <v>125328.84764616701</v>
      </c>
      <c r="N77" s="39">
        <v>107812.642370831</v>
      </c>
      <c r="O77" s="39">
        <v>110423.60123294</v>
      </c>
      <c r="P77" s="40">
        <v>503128.01961165899</v>
      </c>
    </row>
    <row r="78" spans="2:16" x14ac:dyDescent="0.2">
      <c r="B78" s="41" t="s">
        <v>87</v>
      </c>
      <c r="C78" s="38">
        <v>45.119859425429603</v>
      </c>
      <c r="D78" s="39">
        <v>441.93055736011001</v>
      </c>
      <c r="E78" s="39">
        <v>3.0918291647915099</v>
      </c>
      <c r="F78" s="39">
        <v>6.01539827225686</v>
      </c>
      <c r="G78" s="39">
        <v>31.7934127778855</v>
      </c>
      <c r="H78" s="39">
        <v>509.01667208389802</v>
      </c>
      <c r="I78" s="39">
        <v>81.608300728246903</v>
      </c>
      <c r="J78" s="39">
        <v>0.94370502686389102</v>
      </c>
      <c r="K78" s="39">
        <v>56.028369006195597</v>
      </c>
      <c r="L78" s="39">
        <v>159678.08559115601</v>
      </c>
      <c r="M78" s="39">
        <v>125546.25700111401</v>
      </c>
      <c r="N78" s="39">
        <v>107465.035879866</v>
      </c>
      <c r="O78" s="39">
        <v>110330.289178666</v>
      </c>
      <c r="P78" s="40">
        <v>503019.66765080101</v>
      </c>
    </row>
    <row r="79" spans="2:16" x14ac:dyDescent="0.2">
      <c r="B79" s="41" t="s">
        <v>88</v>
      </c>
      <c r="C79" s="38">
        <v>50.612515242951098</v>
      </c>
      <c r="D79" s="39">
        <v>492.27456338827699</v>
      </c>
      <c r="E79" s="39">
        <v>3.1198623404343402</v>
      </c>
      <c r="F79" s="39">
        <v>7.3394343553183203</v>
      </c>
      <c r="G79" s="39">
        <v>36.066517175422099</v>
      </c>
      <c r="H79" s="39">
        <v>617.69955099956098</v>
      </c>
      <c r="I79" s="39">
        <v>99.616162281125</v>
      </c>
      <c r="J79" s="39">
        <v>1.4083365490087301</v>
      </c>
      <c r="K79" s="39">
        <v>64.683599302816603</v>
      </c>
      <c r="L79" s="39">
        <v>181186.78910393099</v>
      </c>
      <c r="M79" s="39">
        <v>140499.54561126599</v>
      </c>
      <c r="N79" s="39">
        <v>120214.743778194</v>
      </c>
      <c r="O79" s="39">
        <v>123573.856717866</v>
      </c>
      <c r="P79" s="40">
        <v>565474.93521125603</v>
      </c>
    </row>
    <row r="80" spans="2:16" x14ac:dyDescent="0.2">
      <c r="B80" s="41" t="s">
        <v>88</v>
      </c>
      <c r="C80" s="38">
        <v>47.510070016091802</v>
      </c>
      <c r="D80" s="39">
        <v>492.68915905067001</v>
      </c>
      <c r="E80" s="39">
        <v>3.2904524596311302</v>
      </c>
      <c r="F80" s="39">
        <v>6.41075801203477</v>
      </c>
      <c r="G80" s="39">
        <v>37.377227903567103</v>
      </c>
      <c r="H80" s="39">
        <v>618.73588705244504</v>
      </c>
      <c r="I80" s="39">
        <v>100.694548067306</v>
      </c>
      <c r="J80" s="39">
        <v>1.09734543003006</v>
      </c>
      <c r="K80" s="39">
        <v>63.062597191166603</v>
      </c>
      <c r="L80" s="39">
        <v>181098.342075564</v>
      </c>
      <c r="M80" s="39">
        <v>140368.30396036099</v>
      </c>
      <c r="N80" s="39">
        <v>119188.032015048</v>
      </c>
      <c r="O80" s="39">
        <v>124117.61778977299</v>
      </c>
      <c r="P80" s="40">
        <v>564772.29584074696</v>
      </c>
    </row>
    <row r="81" spans="2:16" x14ac:dyDescent="0.2">
      <c r="B81" s="136" t="s">
        <v>27</v>
      </c>
      <c r="C81" s="38">
        <v>4.0855581532323502</v>
      </c>
      <c r="D81" s="39">
        <v>0.40272008711215401</v>
      </c>
      <c r="E81" s="39">
        <v>9.1321219480780702E-2</v>
      </c>
      <c r="F81" s="39">
        <v>3.5498717738093899</v>
      </c>
      <c r="G81" s="39">
        <v>0.23946103887786899</v>
      </c>
      <c r="H81" s="39">
        <v>3.7913715606399698</v>
      </c>
      <c r="I81" s="39">
        <v>8.5341609726860307E-2</v>
      </c>
      <c r="J81" s="39">
        <v>2.0431159789451401E-2</v>
      </c>
      <c r="K81" s="39">
        <v>0.41372377227138102</v>
      </c>
      <c r="L81" s="39"/>
      <c r="M81" s="39"/>
      <c r="N81" s="39"/>
      <c r="O81" s="39"/>
      <c r="P81" s="40"/>
    </row>
    <row r="82" spans="2:16" ht="16" thickBot="1" x14ac:dyDescent="0.25">
      <c r="B82" s="42" t="s">
        <v>27</v>
      </c>
      <c r="C82" s="43">
        <v>4.5610676617287096</v>
      </c>
      <c r="D82" s="44">
        <v>0.40256398002104299</v>
      </c>
      <c r="E82" s="44">
        <v>5.9192300544228499E-2</v>
      </c>
      <c r="F82" s="44">
        <v>3.3688765087339001</v>
      </c>
      <c r="G82" s="44">
        <v>0.268963247014462</v>
      </c>
      <c r="H82" s="44">
        <v>3.7373551545801602</v>
      </c>
      <c r="I82" s="44">
        <v>7.9782234005729397E-2</v>
      </c>
      <c r="J82" s="44">
        <v>2.0327297684494101E-2</v>
      </c>
      <c r="K82" s="44">
        <v>0.42127591817695198</v>
      </c>
      <c r="L82" s="44"/>
      <c r="M82" s="44"/>
      <c r="N82" s="44"/>
      <c r="O82" s="44"/>
      <c r="P82" s="45"/>
    </row>
    <row r="83" spans="2:16" x14ac:dyDescent="0.2">
      <c r="B83" s="125"/>
      <c r="P83" s="126"/>
    </row>
    <row r="84" spans="2:16" ht="16" thickBot="1" x14ac:dyDescent="0.25">
      <c r="B84" s="162" t="s">
        <v>48</v>
      </c>
      <c r="C84" s="162"/>
      <c r="D84" s="162"/>
      <c r="E84" s="162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8"/>
    </row>
    <row r="85" spans="2:16" ht="16" thickBot="1" x14ac:dyDescent="0.25"/>
    <row r="86" spans="2:16" ht="16" thickBot="1" x14ac:dyDescent="0.25">
      <c r="B86" s="157" t="s">
        <v>60</v>
      </c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</row>
    <row r="87" spans="2:16" ht="16" thickBot="1" x14ac:dyDescent="0.25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</row>
    <row r="88" spans="2:16" ht="16" thickBot="1" x14ac:dyDescent="0.25">
      <c r="B88" s="18"/>
      <c r="C88" s="160" t="s">
        <v>1</v>
      </c>
      <c r="D88" s="160"/>
      <c r="E88" s="160"/>
      <c r="F88" s="160"/>
      <c r="G88" s="160"/>
      <c r="H88" s="160"/>
      <c r="I88" s="160"/>
      <c r="J88" s="160"/>
      <c r="K88" s="160"/>
      <c r="L88" s="161" t="s">
        <v>2</v>
      </c>
      <c r="M88" s="161"/>
      <c r="N88" s="161"/>
      <c r="O88" s="161"/>
      <c r="P88" s="161"/>
    </row>
    <row r="89" spans="2:16" ht="18" thickBot="1" x14ac:dyDescent="0.25">
      <c r="B89" s="18"/>
      <c r="C89" s="3" t="s">
        <v>3</v>
      </c>
      <c r="D89" s="4" t="s">
        <v>4</v>
      </c>
      <c r="E89" s="5" t="s">
        <v>5</v>
      </c>
      <c r="F89" s="6" t="s">
        <v>6</v>
      </c>
      <c r="G89" s="7" t="s">
        <v>7</v>
      </c>
      <c r="H89" s="8" t="s">
        <v>8</v>
      </c>
      <c r="I89" s="73" t="s">
        <v>9</v>
      </c>
      <c r="J89" s="10" t="s">
        <v>10</v>
      </c>
      <c r="K89" s="130" t="s">
        <v>11</v>
      </c>
      <c r="L89" s="131" t="s">
        <v>13</v>
      </c>
      <c r="M89" s="132" t="s">
        <v>14</v>
      </c>
      <c r="N89" s="133" t="s">
        <v>15</v>
      </c>
      <c r="O89" s="134" t="s">
        <v>16</v>
      </c>
      <c r="P89" s="135" t="s">
        <v>17</v>
      </c>
    </row>
    <row r="90" spans="2:16" ht="16" thickBot="1" x14ac:dyDescent="0.25">
      <c r="B90" s="18" t="s">
        <v>18</v>
      </c>
      <c r="C90" s="80" t="s">
        <v>19</v>
      </c>
      <c r="D90" s="81" t="s">
        <v>19</v>
      </c>
      <c r="E90" s="82" t="s">
        <v>19</v>
      </c>
      <c r="F90" s="83" t="s">
        <v>19</v>
      </c>
      <c r="G90" s="84" t="s">
        <v>19</v>
      </c>
      <c r="H90" s="85" t="s">
        <v>19</v>
      </c>
      <c r="I90" s="86" t="s">
        <v>19</v>
      </c>
      <c r="J90" s="87" t="s">
        <v>19</v>
      </c>
      <c r="K90" s="88" t="s">
        <v>19</v>
      </c>
      <c r="L90" s="89" t="s">
        <v>19</v>
      </c>
      <c r="M90" s="90" t="s">
        <v>19</v>
      </c>
      <c r="N90" s="91" t="s">
        <v>19</v>
      </c>
      <c r="O90" s="92" t="s">
        <v>19</v>
      </c>
      <c r="P90" s="93" t="s">
        <v>19</v>
      </c>
    </row>
    <row r="91" spans="2:16" x14ac:dyDescent="0.2">
      <c r="B91" s="34" t="s">
        <v>27</v>
      </c>
      <c r="C91" s="35">
        <v>2.10695090674374</v>
      </c>
      <c r="D91" s="36">
        <v>0.24089371434908399</v>
      </c>
      <c r="E91" s="36">
        <v>7.03090792979294E-2</v>
      </c>
      <c r="F91" s="36">
        <v>3.2121517308915601</v>
      </c>
      <c r="G91" s="36">
        <v>0.15766490498786401</v>
      </c>
      <c r="H91" s="36">
        <v>2.7233759372181199</v>
      </c>
      <c r="I91" s="36">
        <v>4.3778580308743899E-3</v>
      </c>
      <c r="J91" s="36">
        <v>1.7162675145355601E-2</v>
      </c>
      <c r="K91" s="36">
        <v>0.27780024325473002</v>
      </c>
      <c r="L91" s="36"/>
      <c r="M91" s="36"/>
      <c r="N91" s="36"/>
      <c r="O91" s="36"/>
      <c r="P91" s="37"/>
    </row>
    <row r="92" spans="2:16" x14ac:dyDescent="0.2">
      <c r="B92" s="41" t="s">
        <v>27</v>
      </c>
      <c r="C92" s="38">
        <v>2.7638768650902499</v>
      </c>
      <c r="D92" s="39">
        <v>0.56928290677975202</v>
      </c>
      <c r="E92" s="39">
        <v>7.7426559678511794E-2</v>
      </c>
      <c r="F92" s="39">
        <v>2.9318884922295498</v>
      </c>
      <c r="G92" s="39">
        <v>0.15551202701223199</v>
      </c>
      <c r="H92" s="39">
        <v>2.7939886517096899</v>
      </c>
      <c r="I92" s="39">
        <v>1.0828553293140901E-3</v>
      </c>
      <c r="J92" s="39">
        <v>2.18487585061218E-2</v>
      </c>
      <c r="K92" s="39">
        <v>0.27275281730170398</v>
      </c>
      <c r="L92" s="39"/>
      <c r="M92" s="39"/>
      <c r="N92" s="39"/>
      <c r="O92" s="39"/>
      <c r="P92" s="40"/>
    </row>
    <row r="93" spans="2:16" x14ac:dyDescent="0.2">
      <c r="B93" s="41" t="s">
        <v>61</v>
      </c>
      <c r="C93" s="38">
        <v>36.010220763057099</v>
      </c>
      <c r="D93" s="39">
        <v>596.88903887360595</v>
      </c>
      <c r="E93" s="39">
        <v>2.0312382981237</v>
      </c>
      <c r="F93" s="39">
        <v>9.0887183324892398</v>
      </c>
      <c r="G93" s="39">
        <v>12.442799024164</v>
      </c>
      <c r="H93" s="39">
        <v>359.66085705125897</v>
      </c>
      <c r="I93" s="39">
        <v>71.810918865144302</v>
      </c>
      <c r="J93" s="39">
        <v>0.28040247750722402</v>
      </c>
      <c r="K93" s="39">
        <v>33.456917724597403</v>
      </c>
      <c r="L93" s="39">
        <v>181517.718576577</v>
      </c>
      <c r="M93" s="39">
        <v>135372.732379995</v>
      </c>
      <c r="N93" s="39">
        <v>118011.149258184</v>
      </c>
      <c r="O93" s="39">
        <v>121289.513369186</v>
      </c>
      <c r="P93" s="40">
        <v>556191.11358394101</v>
      </c>
    </row>
    <row r="94" spans="2:16" x14ac:dyDescent="0.2">
      <c r="B94" s="41" t="s">
        <v>61</v>
      </c>
      <c r="C94" s="38">
        <v>36.1669067224557</v>
      </c>
      <c r="D94" s="39">
        <v>594.12133953369005</v>
      </c>
      <c r="E94" s="39">
        <v>2.1285304205336399</v>
      </c>
      <c r="F94" s="39">
        <v>8.7443415727491907</v>
      </c>
      <c r="G94" s="39">
        <v>12.826169205723</v>
      </c>
      <c r="H94" s="39">
        <v>360.249428163304</v>
      </c>
      <c r="I94" s="39">
        <v>73.566676130811004</v>
      </c>
      <c r="J94" s="39">
        <v>0.25194920523129699</v>
      </c>
      <c r="K94" s="39">
        <v>33.163238759305798</v>
      </c>
      <c r="L94" s="39">
        <v>182817.514081167</v>
      </c>
      <c r="M94" s="39">
        <v>135670.556677952</v>
      </c>
      <c r="N94" s="39">
        <v>118853.55174540399</v>
      </c>
      <c r="O94" s="39">
        <v>120621.541954599</v>
      </c>
      <c r="P94" s="40">
        <v>557963.164459122</v>
      </c>
    </row>
    <row r="95" spans="2:16" x14ac:dyDescent="0.2">
      <c r="B95" s="41" t="s">
        <v>62</v>
      </c>
      <c r="C95" s="38">
        <v>33.178768019655102</v>
      </c>
      <c r="D95" s="39">
        <v>556.58930285082795</v>
      </c>
      <c r="E95" s="39">
        <v>2.0999597234951799</v>
      </c>
      <c r="F95" s="39">
        <v>8.7103045474275103</v>
      </c>
      <c r="G95" s="39">
        <v>12.6324419141294</v>
      </c>
      <c r="H95" s="39">
        <v>322.95347293563702</v>
      </c>
      <c r="I95" s="39">
        <v>66.784881847088002</v>
      </c>
      <c r="J95" s="39">
        <v>0.19152207687157999</v>
      </c>
      <c r="K95" s="39">
        <v>32.321539620989903</v>
      </c>
      <c r="L95" s="39">
        <v>165782.87961152301</v>
      </c>
      <c r="M95" s="39">
        <v>125059.131198976</v>
      </c>
      <c r="N95" s="39">
        <v>110105.807333423</v>
      </c>
      <c r="O95" s="39">
        <v>112183.62572722101</v>
      </c>
      <c r="P95" s="40">
        <v>513131.44387114298</v>
      </c>
    </row>
    <row r="96" spans="2:16" x14ac:dyDescent="0.2">
      <c r="B96" s="41" t="s">
        <v>62</v>
      </c>
      <c r="C96" s="38">
        <v>33.457131159516003</v>
      </c>
      <c r="D96" s="39">
        <v>562.70744646815399</v>
      </c>
      <c r="E96" s="39">
        <v>2.1665098458191001</v>
      </c>
      <c r="F96" s="39">
        <v>7.7618835180144501</v>
      </c>
      <c r="G96" s="39">
        <v>12.8007719320644</v>
      </c>
      <c r="H96" s="39">
        <v>323.21592114197398</v>
      </c>
      <c r="I96" s="39">
        <v>66.116043789619894</v>
      </c>
      <c r="J96" s="39">
        <v>0.221895622102315</v>
      </c>
      <c r="K96" s="39">
        <v>32.911456697309703</v>
      </c>
      <c r="L96" s="39">
        <v>166048.44022699501</v>
      </c>
      <c r="M96" s="39">
        <v>124958.059107017</v>
      </c>
      <c r="N96" s="39">
        <v>110112.8952419</v>
      </c>
      <c r="O96" s="39">
        <v>112074.814679516</v>
      </c>
      <c r="P96" s="40">
        <v>513194.209255428</v>
      </c>
    </row>
    <row r="97" spans="2:16" x14ac:dyDescent="0.2">
      <c r="B97" s="41" t="s">
        <v>63</v>
      </c>
      <c r="C97" s="38">
        <v>27.788491532766201</v>
      </c>
      <c r="D97" s="39">
        <v>481.45633762190602</v>
      </c>
      <c r="E97" s="39">
        <v>3.0813329785080801</v>
      </c>
      <c r="F97" s="39">
        <v>6.37386111748655</v>
      </c>
      <c r="G97" s="39">
        <v>9.4936255675008603</v>
      </c>
      <c r="H97" s="39">
        <v>267.615139873403</v>
      </c>
      <c r="I97" s="39">
        <v>59.950797492206597</v>
      </c>
      <c r="J97" s="39">
        <v>0.18168991793698</v>
      </c>
      <c r="K97" s="39">
        <v>42.700960313853898</v>
      </c>
      <c r="L97" s="39">
        <v>141603.69478480201</v>
      </c>
      <c r="M97" s="39">
        <v>112137.743614365</v>
      </c>
      <c r="N97" s="39">
        <v>98016.300917671702</v>
      </c>
      <c r="O97" s="39">
        <v>101282.372678474</v>
      </c>
      <c r="P97" s="40">
        <v>453040.11199531303</v>
      </c>
    </row>
    <row r="98" spans="2:16" x14ac:dyDescent="0.2">
      <c r="B98" s="41" t="s">
        <v>63</v>
      </c>
      <c r="C98" s="38">
        <v>28.0822894434475</v>
      </c>
      <c r="D98" s="39">
        <v>469.86710096103201</v>
      </c>
      <c r="E98" s="39">
        <v>2.9268541513124302</v>
      </c>
      <c r="F98" s="39">
        <v>6.3931548628910697</v>
      </c>
      <c r="G98" s="39">
        <v>9.7267725340210092</v>
      </c>
      <c r="H98" s="39">
        <v>267.50953143361301</v>
      </c>
      <c r="I98" s="39">
        <v>59.172650285566696</v>
      </c>
      <c r="J98" s="39">
        <v>0.12622045379262101</v>
      </c>
      <c r="K98" s="39">
        <v>42.851132981349103</v>
      </c>
      <c r="L98" s="39">
        <v>141812.10132515899</v>
      </c>
      <c r="M98" s="39">
        <v>112557.80520211501</v>
      </c>
      <c r="N98" s="39">
        <v>97945.281747244895</v>
      </c>
      <c r="O98" s="39">
        <v>100162.15980589599</v>
      </c>
      <c r="P98" s="40">
        <v>452477.34808041499</v>
      </c>
    </row>
    <row r="99" spans="2:16" x14ac:dyDescent="0.2">
      <c r="B99" s="41" t="s">
        <v>89</v>
      </c>
      <c r="C99" s="38">
        <v>35.3187032858322</v>
      </c>
      <c r="D99" s="39">
        <v>598.65929919589303</v>
      </c>
      <c r="E99" s="39">
        <v>2.09433869775504</v>
      </c>
      <c r="F99" s="39">
        <v>10.8078456608821</v>
      </c>
      <c r="G99" s="39">
        <v>17.3879801429472</v>
      </c>
      <c r="H99" s="39">
        <v>409.95777501757902</v>
      </c>
      <c r="I99" s="39">
        <v>81.133316341350096</v>
      </c>
      <c r="J99" s="39">
        <v>0.16701561777861099</v>
      </c>
      <c r="K99" s="39">
        <v>38.007708209014503</v>
      </c>
      <c r="L99" s="39">
        <v>196485.28117365</v>
      </c>
      <c r="M99" s="39">
        <v>145816.35485174201</v>
      </c>
      <c r="N99" s="39">
        <v>128247.586351329</v>
      </c>
      <c r="O99" s="39">
        <v>131615.73372394501</v>
      </c>
      <c r="P99" s="40">
        <v>602164.95610066596</v>
      </c>
    </row>
    <row r="100" spans="2:16" x14ac:dyDescent="0.2">
      <c r="B100" s="41" t="s">
        <v>89</v>
      </c>
      <c r="C100" s="38">
        <v>32.686284957479302</v>
      </c>
      <c r="D100" s="39">
        <v>600.12158005301796</v>
      </c>
      <c r="E100" s="39">
        <v>2.1584451531095401</v>
      </c>
      <c r="F100" s="39">
        <v>10.988207822047199</v>
      </c>
      <c r="G100" s="39">
        <v>16.6616290112954</v>
      </c>
      <c r="H100" s="39">
        <v>410.38103476208101</v>
      </c>
      <c r="I100" s="39">
        <v>80.493684236436494</v>
      </c>
      <c r="J100" s="39">
        <v>0.15838745049026101</v>
      </c>
      <c r="K100" s="39">
        <v>37.525386421892001</v>
      </c>
      <c r="L100" s="39">
        <v>197492.33216121199</v>
      </c>
      <c r="M100" s="39">
        <v>146698.763769004</v>
      </c>
      <c r="N100" s="39">
        <v>128000.16124015499</v>
      </c>
      <c r="O100" s="39">
        <v>132034.83718264999</v>
      </c>
      <c r="P100" s="40">
        <v>604226.09435302101</v>
      </c>
    </row>
    <row r="101" spans="2:16" x14ac:dyDescent="0.2">
      <c r="B101" s="41" t="s">
        <v>90</v>
      </c>
      <c r="C101" s="38">
        <v>32.205227531838801</v>
      </c>
      <c r="D101" s="39">
        <v>504.485572297158</v>
      </c>
      <c r="E101" s="39">
        <v>3.2210613842487499</v>
      </c>
      <c r="F101" s="39">
        <v>5.3471916778218498</v>
      </c>
      <c r="G101" s="39">
        <v>9.8936208935316898</v>
      </c>
      <c r="H101" s="39">
        <v>219.998549718216</v>
      </c>
      <c r="I101" s="39">
        <v>50.984960114075903</v>
      </c>
      <c r="J101" s="39">
        <v>9.4311560803596498E-2</v>
      </c>
      <c r="K101" s="39">
        <v>46.574722636921997</v>
      </c>
      <c r="L101" s="39">
        <v>129612.00871374</v>
      </c>
      <c r="M101" s="39">
        <v>108898.00100691</v>
      </c>
      <c r="N101" s="39">
        <v>94748.520319626798</v>
      </c>
      <c r="O101" s="39">
        <v>97999.232524852298</v>
      </c>
      <c r="P101" s="40">
        <v>431257.76256513002</v>
      </c>
    </row>
    <row r="102" spans="2:16" x14ac:dyDescent="0.2">
      <c r="B102" s="41" t="s">
        <v>90</v>
      </c>
      <c r="C102" s="38">
        <v>32.609762278456898</v>
      </c>
      <c r="D102" s="39">
        <v>502.75083929047901</v>
      </c>
      <c r="E102" s="39">
        <v>3.0724617806429801</v>
      </c>
      <c r="F102" s="39">
        <v>5.5217048400919797</v>
      </c>
      <c r="G102" s="39">
        <v>9.5370661007235906</v>
      </c>
      <c r="H102" s="39">
        <v>220.54667860433901</v>
      </c>
      <c r="I102" s="39">
        <v>51.4868816274941</v>
      </c>
      <c r="J102" s="39">
        <v>0.102013657873329</v>
      </c>
      <c r="K102" s="39">
        <v>45.684559957075898</v>
      </c>
      <c r="L102" s="39">
        <v>129980.415482774</v>
      </c>
      <c r="M102" s="39">
        <v>108857.49616864799</v>
      </c>
      <c r="N102" s="39">
        <v>95586.953471362707</v>
      </c>
      <c r="O102" s="39">
        <v>98108.166253542397</v>
      </c>
      <c r="P102" s="40">
        <v>432533.03137632698</v>
      </c>
    </row>
    <row r="103" spans="2:16" x14ac:dyDescent="0.2">
      <c r="B103" s="41" t="s">
        <v>91</v>
      </c>
      <c r="C103" s="38">
        <v>28.281770118028501</v>
      </c>
      <c r="D103" s="39">
        <v>470.37456046609998</v>
      </c>
      <c r="E103" s="39">
        <v>2.5683391461235301</v>
      </c>
      <c r="F103" s="39">
        <v>5.1747921292251498</v>
      </c>
      <c r="G103" s="39">
        <v>8.6180085205295107</v>
      </c>
      <c r="H103" s="39">
        <v>239.17498237278201</v>
      </c>
      <c r="I103" s="39">
        <v>55.3711418633061</v>
      </c>
      <c r="J103" s="39">
        <v>6.2536497560889498E-2</v>
      </c>
      <c r="K103" s="39">
        <v>38.336682752291502</v>
      </c>
      <c r="L103" s="39">
        <v>136135.07214166399</v>
      </c>
      <c r="M103" s="39">
        <v>111909.990553999</v>
      </c>
      <c r="N103" s="39">
        <v>97973.689518676605</v>
      </c>
      <c r="O103" s="39">
        <v>100566.69304346001</v>
      </c>
      <c r="P103" s="40">
        <v>446585.44525779999</v>
      </c>
    </row>
    <row r="104" spans="2:16" x14ac:dyDescent="0.2">
      <c r="B104" s="41" t="s">
        <v>91</v>
      </c>
      <c r="C104" s="38">
        <v>29.173480510645302</v>
      </c>
      <c r="D104" s="39">
        <v>470.17280299724098</v>
      </c>
      <c r="E104" s="39">
        <v>2.5084004394106101</v>
      </c>
      <c r="F104" s="39">
        <v>5.1365841075332401</v>
      </c>
      <c r="G104" s="39">
        <v>8.5829440934385204</v>
      </c>
      <c r="H104" s="39">
        <v>239.09791495056899</v>
      </c>
      <c r="I104" s="39">
        <v>55.329707383345898</v>
      </c>
      <c r="J104" s="39">
        <v>7.7170079038051995E-2</v>
      </c>
      <c r="K104" s="39">
        <v>39.785429285746901</v>
      </c>
      <c r="L104" s="39">
        <v>136849.283083694</v>
      </c>
      <c r="M104" s="39">
        <v>112249.087294934</v>
      </c>
      <c r="N104" s="39">
        <v>97575.968174170703</v>
      </c>
      <c r="O104" s="39">
        <v>100131.041304835</v>
      </c>
      <c r="P104" s="40">
        <v>446805.37985763297</v>
      </c>
    </row>
    <row r="105" spans="2:16" x14ac:dyDescent="0.2">
      <c r="B105" s="41" t="s">
        <v>64</v>
      </c>
      <c r="C105" s="38">
        <v>22.311829127925201</v>
      </c>
      <c r="D105" s="39">
        <v>279.19706815989701</v>
      </c>
      <c r="E105" s="39">
        <v>2.0023483649866098</v>
      </c>
      <c r="F105" s="39">
        <v>5.1889393177281704</v>
      </c>
      <c r="G105" s="39">
        <v>9.2301639031131497</v>
      </c>
      <c r="H105" s="39">
        <v>265.076841567202</v>
      </c>
      <c r="I105" s="39">
        <v>68.848958715266093</v>
      </c>
      <c r="J105" s="39">
        <v>8.3887342182688104E-2</v>
      </c>
      <c r="K105" s="39">
        <v>27.692893392627798</v>
      </c>
      <c r="L105" s="39">
        <v>118207.586309716</v>
      </c>
      <c r="M105" s="39">
        <v>94936.941302425796</v>
      </c>
      <c r="N105" s="39">
        <v>81715.107863564495</v>
      </c>
      <c r="O105" s="39">
        <v>85932.380459315493</v>
      </c>
      <c r="P105" s="40">
        <v>380792.01593502198</v>
      </c>
    </row>
    <row r="106" spans="2:16" x14ac:dyDescent="0.2">
      <c r="B106" s="41" t="s">
        <v>64</v>
      </c>
      <c r="C106" s="38">
        <v>22.783839958388999</v>
      </c>
      <c r="D106" s="39">
        <v>278.19538576532199</v>
      </c>
      <c r="E106" s="39">
        <v>2.02817234539395</v>
      </c>
      <c r="F106" s="39">
        <v>5.3035655983626002</v>
      </c>
      <c r="G106" s="39">
        <v>9.0704481496187892</v>
      </c>
      <c r="H106" s="39">
        <v>265.283203030648</v>
      </c>
      <c r="I106" s="39">
        <v>67.298520869994206</v>
      </c>
      <c r="J106" s="39">
        <v>0.106596302660607</v>
      </c>
      <c r="K106" s="39">
        <v>27.757911741685898</v>
      </c>
      <c r="L106" s="39">
        <v>118651.906941344</v>
      </c>
      <c r="M106" s="39">
        <v>95423.848786623406</v>
      </c>
      <c r="N106" s="39">
        <v>81601.137474174597</v>
      </c>
      <c r="O106" s="39">
        <v>86913.7802645099</v>
      </c>
      <c r="P106" s="40">
        <v>382590.673466651</v>
      </c>
    </row>
    <row r="107" spans="2:16" x14ac:dyDescent="0.2">
      <c r="B107" s="41" t="s">
        <v>65</v>
      </c>
      <c r="C107" s="38">
        <v>16.689147695345898</v>
      </c>
      <c r="D107" s="39">
        <v>302.89593241540501</v>
      </c>
      <c r="E107" s="39">
        <v>2.1831291672200099</v>
      </c>
      <c r="F107" s="39">
        <v>4.4683910224331198</v>
      </c>
      <c r="G107" s="39">
        <v>6.0050262357923101</v>
      </c>
      <c r="H107" s="39">
        <v>229.47010569524701</v>
      </c>
      <c r="I107" s="39">
        <v>63.399841343005797</v>
      </c>
      <c r="J107" s="39">
        <v>5.3166550956648503E-2</v>
      </c>
      <c r="K107" s="39">
        <v>30.644942186718399</v>
      </c>
      <c r="L107" s="39">
        <v>114021.16680719399</v>
      </c>
      <c r="M107" s="39">
        <v>91451.579981662493</v>
      </c>
      <c r="N107" s="39">
        <v>80219.042593650302</v>
      </c>
      <c r="O107" s="39">
        <v>82925.319437680198</v>
      </c>
      <c r="P107" s="40">
        <v>368617.10882018699</v>
      </c>
    </row>
    <row r="108" spans="2:16" x14ac:dyDescent="0.2">
      <c r="B108" s="41" t="s">
        <v>65</v>
      </c>
      <c r="C108" s="38">
        <v>17.373672158451001</v>
      </c>
      <c r="D108" s="39">
        <v>301.55412588929102</v>
      </c>
      <c r="E108" s="39">
        <v>2.1110252238878302</v>
      </c>
      <c r="F108" s="39">
        <v>3.9539745045212298</v>
      </c>
      <c r="G108" s="39">
        <v>6.1189146644021699</v>
      </c>
      <c r="H108" s="39">
        <v>229.891342386638</v>
      </c>
      <c r="I108" s="39">
        <v>63.310192752446703</v>
      </c>
      <c r="J108" s="39">
        <v>6.3692396610487201E-2</v>
      </c>
      <c r="K108" s="39">
        <v>30.869671914078001</v>
      </c>
      <c r="L108" s="39">
        <v>114612.344717314</v>
      </c>
      <c r="M108" s="39">
        <v>91309.492476713698</v>
      </c>
      <c r="N108" s="39">
        <v>80447.043060180105</v>
      </c>
      <c r="O108" s="39">
        <v>84031.641181434301</v>
      </c>
      <c r="P108" s="40">
        <v>370400.52143564197</v>
      </c>
    </row>
    <row r="109" spans="2:16" x14ac:dyDescent="0.2">
      <c r="B109" s="41" t="s">
        <v>66</v>
      </c>
      <c r="C109" s="38">
        <v>19.328011158510702</v>
      </c>
      <c r="D109" s="39">
        <v>314.427841408387</v>
      </c>
      <c r="E109" s="39">
        <v>2.73645509224662</v>
      </c>
      <c r="F109" s="39">
        <v>4.2155806627140304</v>
      </c>
      <c r="G109" s="39">
        <v>7.14506174883965</v>
      </c>
      <c r="H109" s="39">
        <v>231.153543099053</v>
      </c>
      <c r="I109" s="39">
        <v>63.106702890784803</v>
      </c>
      <c r="J109" s="39">
        <v>9.2608552537722003E-2</v>
      </c>
      <c r="K109" s="39">
        <v>37.204534455468298</v>
      </c>
      <c r="L109" s="39">
        <v>120171.34392260099</v>
      </c>
      <c r="M109" s="39">
        <v>100499.015048819</v>
      </c>
      <c r="N109" s="39">
        <v>88249.975231180797</v>
      </c>
      <c r="O109" s="39">
        <v>91274.509297813405</v>
      </c>
      <c r="P109" s="40">
        <v>400194.84350041498</v>
      </c>
    </row>
    <row r="110" spans="2:16" x14ac:dyDescent="0.2">
      <c r="B110" s="41" t="s">
        <v>66</v>
      </c>
      <c r="C110" s="38">
        <v>19.316308560825298</v>
      </c>
      <c r="D110" s="39">
        <v>313.57886540057501</v>
      </c>
      <c r="E110" s="39">
        <v>2.8185456201719998</v>
      </c>
      <c r="F110" s="39">
        <v>4.2562280438868703</v>
      </c>
      <c r="G110" s="39">
        <v>7.0992731820121699</v>
      </c>
      <c r="H110" s="39">
        <v>231.29387926688099</v>
      </c>
      <c r="I110" s="39">
        <v>63.275244524147702</v>
      </c>
      <c r="J110" s="39">
        <v>5.26327091582173E-2</v>
      </c>
      <c r="K110" s="39">
        <v>37.048931674593398</v>
      </c>
      <c r="L110" s="39">
        <v>120908.771029596</v>
      </c>
      <c r="M110" s="39">
        <v>100357.097905977</v>
      </c>
      <c r="N110" s="39">
        <v>88079.231622985695</v>
      </c>
      <c r="O110" s="39">
        <v>91523.642850462697</v>
      </c>
      <c r="P110" s="40">
        <v>400868.743409021</v>
      </c>
    </row>
    <row r="111" spans="2:16" x14ac:dyDescent="0.2">
      <c r="B111" s="41" t="s">
        <v>92</v>
      </c>
      <c r="C111" s="38">
        <v>16.354197354191001</v>
      </c>
      <c r="D111" s="39">
        <v>303.58820020298299</v>
      </c>
      <c r="E111" s="39">
        <v>1.7094204304396401</v>
      </c>
      <c r="F111" s="39">
        <v>5.8178039897516296</v>
      </c>
      <c r="G111" s="39">
        <v>10.0976339673472</v>
      </c>
      <c r="H111" s="39">
        <v>314.52328897490702</v>
      </c>
      <c r="I111" s="39">
        <v>80.723787880326597</v>
      </c>
      <c r="J111" s="39">
        <v>6.8308099651714804E-2</v>
      </c>
      <c r="K111" s="39">
        <v>28.022995720650702</v>
      </c>
      <c r="L111" s="39">
        <v>132550.05772179199</v>
      </c>
      <c r="M111" s="39">
        <v>99642.404259866598</v>
      </c>
      <c r="N111" s="39">
        <v>86250.511661459605</v>
      </c>
      <c r="O111" s="39">
        <v>90293.492821310603</v>
      </c>
      <c r="P111" s="40">
        <v>408736.46646442899</v>
      </c>
    </row>
    <row r="112" spans="2:16" x14ac:dyDescent="0.2">
      <c r="B112" s="41" t="s">
        <v>92</v>
      </c>
      <c r="C112" s="38">
        <v>17.097217365438102</v>
      </c>
      <c r="D112" s="39">
        <v>294.86166349422899</v>
      </c>
      <c r="E112" s="39">
        <v>1.7315681211009999</v>
      </c>
      <c r="F112" s="39">
        <v>5.6618407123152004</v>
      </c>
      <c r="G112" s="39">
        <v>10.126712060704399</v>
      </c>
      <c r="H112" s="39">
        <v>314.54859403527598</v>
      </c>
      <c r="I112" s="39">
        <v>81.271246756376698</v>
      </c>
      <c r="J112" s="39">
        <v>0.10448358314841499</v>
      </c>
      <c r="K112" s="39">
        <v>28.3328627799978</v>
      </c>
      <c r="L112" s="39">
        <v>133433.102170386</v>
      </c>
      <c r="M112" s="39">
        <v>100331.75528621</v>
      </c>
      <c r="N112" s="39">
        <v>86044.118677552397</v>
      </c>
      <c r="O112" s="39">
        <v>90215.630730824807</v>
      </c>
      <c r="P112" s="40">
        <v>410024.60686497297</v>
      </c>
    </row>
    <row r="113" spans="2:16" x14ac:dyDescent="0.2">
      <c r="B113" s="41" t="s">
        <v>93</v>
      </c>
      <c r="C113" s="38">
        <v>21.695338705282602</v>
      </c>
      <c r="D113" s="39">
        <v>394.89665507622902</v>
      </c>
      <c r="E113" s="39">
        <v>3.10966274537929</v>
      </c>
      <c r="F113" s="39">
        <v>4.3554567529101096</v>
      </c>
      <c r="G113" s="39">
        <v>8.7684714279799607</v>
      </c>
      <c r="H113" s="39">
        <v>330.33503170752402</v>
      </c>
      <c r="I113" s="39">
        <v>92.836107692289005</v>
      </c>
      <c r="J113" s="39">
        <v>0.14375630596696301</v>
      </c>
      <c r="K113" s="39">
        <v>41.9935618156765</v>
      </c>
      <c r="L113" s="39">
        <v>163582.95799315299</v>
      </c>
      <c r="M113" s="39">
        <v>130818.38447030001</v>
      </c>
      <c r="N113" s="39">
        <v>114080.909479637</v>
      </c>
      <c r="O113" s="39">
        <v>118632.96945923701</v>
      </c>
      <c r="P113" s="40">
        <v>527115.221402328</v>
      </c>
    </row>
    <row r="114" spans="2:16" x14ac:dyDescent="0.2">
      <c r="B114" s="41" t="s">
        <v>93</v>
      </c>
      <c r="C114" s="38">
        <v>21.148223177344299</v>
      </c>
      <c r="D114" s="39">
        <v>394.420839425032</v>
      </c>
      <c r="E114" s="39">
        <v>3.1943794933428502</v>
      </c>
      <c r="F114" s="39">
        <v>4.5288861043467499</v>
      </c>
      <c r="G114" s="39">
        <v>9.0083021227081694</v>
      </c>
      <c r="H114" s="39">
        <v>330.13996186591203</v>
      </c>
      <c r="I114" s="39">
        <v>93.741781703302294</v>
      </c>
      <c r="J114" s="39">
        <v>0.11928633869163199</v>
      </c>
      <c r="K114" s="39">
        <v>40.850279553221803</v>
      </c>
      <c r="L114" s="39">
        <v>163999.06646142399</v>
      </c>
      <c r="M114" s="39">
        <v>131081.00126056001</v>
      </c>
      <c r="N114" s="39">
        <v>114017.15680598401</v>
      </c>
      <c r="O114" s="39">
        <v>118524.21104452301</v>
      </c>
      <c r="P114" s="40">
        <v>527621.43557249103</v>
      </c>
    </row>
    <row r="115" spans="2:16" x14ac:dyDescent="0.2">
      <c r="B115" s="41" t="s">
        <v>94</v>
      </c>
      <c r="C115" s="38">
        <v>17.881057490343</v>
      </c>
      <c r="D115" s="39">
        <v>418.03199923521902</v>
      </c>
      <c r="E115" s="39">
        <v>2.88795991903734</v>
      </c>
      <c r="F115" s="39">
        <v>5.0547637453724796</v>
      </c>
      <c r="G115" s="39">
        <v>8.7848547399055406</v>
      </c>
      <c r="H115" s="39">
        <v>334.69892890829402</v>
      </c>
      <c r="I115" s="39">
        <v>89.183314540779193</v>
      </c>
      <c r="J115" s="39">
        <v>0.11427123645217099</v>
      </c>
      <c r="K115" s="39">
        <v>44.253323855976603</v>
      </c>
      <c r="L115" s="39">
        <v>158641.812354867</v>
      </c>
      <c r="M115" s="39">
        <v>125033.86328241399</v>
      </c>
      <c r="N115" s="39">
        <v>109432.42035484601</v>
      </c>
      <c r="O115" s="39">
        <v>113737.970696</v>
      </c>
      <c r="P115" s="40">
        <v>506846.066688127</v>
      </c>
    </row>
    <row r="116" spans="2:16" ht="16" thickBot="1" x14ac:dyDescent="0.25">
      <c r="B116" s="42" t="s">
        <v>94</v>
      </c>
      <c r="C116" s="43">
        <v>16.9466610721433</v>
      </c>
      <c r="D116" s="44">
        <v>411.64491956129802</v>
      </c>
      <c r="E116" s="44">
        <v>2.7558921557763498</v>
      </c>
      <c r="F116" s="44">
        <v>4.97680752649753</v>
      </c>
      <c r="G116" s="44">
        <v>9.1487086863594893</v>
      </c>
      <c r="H116" s="44">
        <v>335.90961940548198</v>
      </c>
      <c r="I116" s="44">
        <v>89.735173395066397</v>
      </c>
      <c r="J116" s="44">
        <v>7.2282445232716402E-2</v>
      </c>
      <c r="K116" s="44">
        <v>44.990149855353103</v>
      </c>
      <c r="L116" s="44">
        <v>159075.784101353</v>
      </c>
      <c r="M116" s="44">
        <v>125473.51491719999</v>
      </c>
      <c r="N116" s="44">
        <v>110729.513431381</v>
      </c>
      <c r="O116" s="44">
        <v>113411.573492468</v>
      </c>
      <c r="P116" s="45">
        <v>508690.385942402</v>
      </c>
    </row>
    <row r="117" spans="2:16" x14ac:dyDescent="0.2">
      <c r="B117" s="125"/>
      <c r="P117" s="126"/>
    </row>
    <row r="118" spans="2:16" ht="16" thickBot="1" x14ac:dyDescent="0.25">
      <c r="B118" s="162" t="s">
        <v>48</v>
      </c>
      <c r="C118" s="162"/>
      <c r="D118" s="162"/>
      <c r="E118" s="162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8"/>
    </row>
  </sheetData>
  <mergeCells count="16">
    <mergeCell ref="C29:K29"/>
    <mergeCell ref="L29:P29"/>
    <mergeCell ref="B2:P3"/>
    <mergeCell ref="C4:K4"/>
    <mergeCell ref="L4:P4"/>
    <mergeCell ref="B22:E22"/>
    <mergeCell ref="B27:P28"/>
    <mergeCell ref="C88:K88"/>
    <mergeCell ref="L88:P88"/>
    <mergeCell ref="B118:E118"/>
    <mergeCell ref="B47:E47"/>
    <mergeCell ref="B52:P53"/>
    <mergeCell ref="C54:K54"/>
    <mergeCell ref="L54:P54"/>
    <mergeCell ref="B84:E84"/>
    <mergeCell ref="B86:P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0673-A0BC-3E43-AEEB-66C06327BDB3}">
  <dimension ref="B1:W43"/>
  <sheetViews>
    <sheetView topLeftCell="A9" workbookViewId="0">
      <selection activeCell="K43" sqref="K43"/>
    </sheetView>
  </sheetViews>
  <sheetFormatPr baseColWidth="10" defaultRowHeight="15" x14ac:dyDescent="0.2"/>
  <cols>
    <col min="2" max="2" width="14.83203125" bestFit="1" customWidth="1"/>
    <col min="3" max="3" width="17.6640625" bestFit="1" customWidth="1"/>
    <col min="6" max="6" width="14.1640625" bestFit="1" customWidth="1"/>
  </cols>
  <sheetData>
    <row r="1" spans="2:23" x14ac:dyDescent="0.2"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2:23" ht="16" thickBot="1" x14ac:dyDescent="0.25">
      <c r="B2" s="47" t="s">
        <v>29</v>
      </c>
      <c r="C2" s="48" t="s">
        <v>67</v>
      </c>
      <c r="F2" s="49"/>
      <c r="G2" s="50"/>
      <c r="H2" s="50"/>
      <c r="I2" s="159" t="s">
        <v>31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2:23" ht="16" thickBot="1" x14ac:dyDescent="0.25">
      <c r="B3" s="51">
        <v>1</v>
      </c>
      <c r="C3" s="137" t="s">
        <v>76</v>
      </c>
      <c r="F3" s="53"/>
      <c r="G3" s="54"/>
      <c r="H3" s="1"/>
      <c r="I3" s="159" t="s">
        <v>32</v>
      </c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2:23" ht="16" thickBot="1" x14ac:dyDescent="0.25">
      <c r="B4" s="55">
        <v>2</v>
      </c>
      <c r="C4" s="137" t="s">
        <v>78</v>
      </c>
      <c r="F4" s="138" t="s">
        <v>3</v>
      </c>
      <c r="G4" s="100" t="s">
        <v>33</v>
      </c>
      <c r="H4" s="139" t="s">
        <v>34</v>
      </c>
      <c r="I4" s="99">
        <v>1</v>
      </c>
      <c r="J4" s="100">
        <v>2</v>
      </c>
      <c r="K4" s="66">
        <v>3</v>
      </c>
      <c r="L4" s="99">
        <v>4</v>
      </c>
      <c r="M4" s="100">
        <v>5</v>
      </c>
      <c r="N4" s="66">
        <v>6</v>
      </c>
      <c r="O4" s="99">
        <v>7</v>
      </c>
      <c r="P4" s="100">
        <v>8</v>
      </c>
      <c r="Q4" s="66">
        <v>9</v>
      </c>
      <c r="R4" s="140"/>
      <c r="S4" s="100"/>
      <c r="T4" s="66"/>
      <c r="U4" s="140"/>
      <c r="V4" s="100"/>
      <c r="W4" s="66"/>
    </row>
    <row r="5" spans="2:23" x14ac:dyDescent="0.2">
      <c r="B5" s="55">
        <v>3</v>
      </c>
      <c r="C5" s="137" t="s">
        <v>79</v>
      </c>
      <c r="F5" s="58" t="s">
        <v>35</v>
      </c>
      <c r="G5" s="36">
        <f t="shared" ref="G5:G12" si="0">AVERAGE(I5:Q5)</f>
        <v>6.8196291016038206E-3</v>
      </c>
      <c r="H5" s="37">
        <f t="shared" ref="H5:H12" si="1">_xlfn.STDEV.P(I5:Q5)</f>
        <v>9.7776341184707314E-4</v>
      </c>
      <c r="I5" s="35">
        <v>7.3847796850665098E-3</v>
      </c>
      <c r="J5" s="36">
        <v>7.4240458770506602E-3</v>
      </c>
      <c r="K5" s="37">
        <v>7.17035622977994E-3</v>
      </c>
      <c r="L5" s="58">
        <v>6.0763710146361904E-3</v>
      </c>
      <c r="M5" s="36">
        <v>5.7591087506217997E-3</v>
      </c>
      <c r="N5" s="37">
        <v>5.52448479996247E-3</v>
      </c>
      <c r="O5" s="58">
        <v>6.8104223227702099E-3</v>
      </c>
      <c r="P5" s="36">
        <v>8.8747440043105297E-3</v>
      </c>
      <c r="Q5" s="37">
        <v>6.3523492302360804E-3</v>
      </c>
      <c r="R5" s="35"/>
      <c r="S5" s="36"/>
      <c r="T5" s="37"/>
      <c r="U5" s="35"/>
      <c r="V5" s="36"/>
      <c r="W5" s="37"/>
    </row>
    <row r="6" spans="2:23" ht="16" thickBot="1" x14ac:dyDescent="0.25">
      <c r="B6" s="55">
        <v>4</v>
      </c>
      <c r="C6" s="141" t="s">
        <v>80</v>
      </c>
      <c r="F6" s="59" t="s">
        <v>68</v>
      </c>
      <c r="G6" s="44">
        <f t="shared" si="0"/>
        <v>7.0095468323949266E-3</v>
      </c>
      <c r="H6" s="45">
        <f t="shared" si="1"/>
        <v>1.0298789668488815E-3</v>
      </c>
      <c r="I6" s="43">
        <v>6.78028806771827E-3</v>
      </c>
      <c r="J6" s="44">
        <v>7.7788466574550798E-3</v>
      </c>
      <c r="K6" s="45">
        <v>7.6411552867390303E-3</v>
      </c>
      <c r="L6" s="59">
        <v>7.15739498183061E-3</v>
      </c>
      <c r="M6" s="44">
        <v>7.7002287160514802E-3</v>
      </c>
      <c r="N6" s="45">
        <v>8.7055046256908995E-3</v>
      </c>
      <c r="O6" s="59">
        <v>5.5773674709061697E-3</v>
      </c>
      <c r="P6" s="44">
        <v>5.3771934441570902E-3</v>
      </c>
      <c r="Q6" s="45">
        <v>6.3679422410057099E-3</v>
      </c>
      <c r="R6" s="43"/>
      <c r="S6" s="44"/>
      <c r="T6" s="45"/>
      <c r="U6" s="43"/>
      <c r="V6" s="44"/>
      <c r="W6" s="45"/>
    </row>
    <row r="7" spans="2:23" x14ac:dyDescent="0.2">
      <c r="B7" s="55">
        <v>5</v>
      </c>
      <c r="C7" s="141" t="s">
        <v>81</v>
      </c>
      <c r="F7" s="58" t="s">
        <v>69</v>
      </c>
      <c r="G7" s="36">
        <f t="shared" si="0"/>
        <v>8.1512938676389299E-3</v>
      </c>
      <c r="H7" s="37">
        <f t="shared" si="1"/>
        <v>3.3024278488685962E-4</v>
      </c>
      <c r="I7" s="58">
        <v>8.6183253407344802E-3</v>
      </c>
      <c r="J7" s="36">
        <v>7.9190618009837496E-3</v>
      </c>
      <c r="K7" s="37">
        <v>7.9164944611985599E-3</v>
      </c>
      <c r="L7" s="35"/>
      <c r="M7" s="36"/>
      <c r="N7" s="36"/>
      <c r="O7" s="36"/>
      <c r="P7" s="36"/>
      <c r="Q7" s="36"/>
      <c r="R7" s="36"/>
      <c r="S7" s="36"/>
      <c r="T7" s="36"/>
      <c r="U7" s="36"/>
      <c r="V7" s="36"/>
      <c r="W7" s="37"/>
    </row>
    <row r="8" spans="2:23" ht="16" thickBot="1" x14ac:dyDescent="0.25">
      <c r="B8" s="55">
        <v>6</v>
      </c>
      <c r="C8" s="141" t="s">
        <v>82</v>
      </c>
      <c r="F8" s="59" t="s">
        <v>70</v>
      </c>
      <c r="G8" s="44">
        <f t="shared" si="0"/>
        <v>7.7911365170206257E-3</v>
      </c>
      <c r="H8" s="45">
        <f t="shared" si="1"/>
        <v>4.790078500008111E-4</v>
      </c>
      <c r="I8" s="59">
        <v>8.4572548001795693E-3</v>
      </c>
      <c r="J8" s="44">
        <v>7.3513646527946204E-3</v>
      </c>
      <c r="K8" s="45">
        <v>7.5647900980876899E-3</v>
      </c>
      <c r="L8" s="43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</row>
    <row r="9" spans="2:23" x14ac:dyDescent="0.2">
      <c r="B9" s="55">
        <v>7</v>
      </c>
      <c r="C9" s="141" t="s">
        <v>83</v>
      </c>
      <c r="F9" s="58" t="s">
        <v>71</v>
      </c>
      <c r="G9" s="36">
        <f t="shared" si="0"/>
        <v>3.3469267309145039E-3</v>
      </c>
      <c r="H9" s="37">
        <f t="shared" si="1"/>
        <v>2.8430584560512802E-4</v>
      </c>
      <c r="I9" s="58">
        <v>3.4907115004350802E-3</v>
      </c>
      <c r="J9" s="36">
        <v>3.6002099538007702E-3</v>
      </c>
      <c r="K9" s="37">
        <v>2.9498587385076601E-3</v>
      </c>
      <c r="L9" s="35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</row>
    <row r="10" spans="2:23" ht="16" thickBot="1" x14ac:dyDescent="0.25">
      <c r="B10" s="55">
        <v>8</v>
      </c>
      <c r="C10" s="141" t="s">
        <v>84</v>
      </c>
      <c r="F10" s="59" t="s">
        <v>72</v>
      </c>
      <c r="G10" s="44">
        <f t="shared" si="0"/>
        <v>4.4784927040617097E-3</v>
      </c>
      <c r="H10" s="45">
        <f t="shared" si="1"/>
        <v>5.6962254686696284E-4</v>
      </c>
      <c r="I10" s="59">
        <v>5.2692891616402497E-3</v>
      </c>
      <c r="J10" s="44">
        <v>3.9501076681834196E-3</v>
      </c>
      <c r="K10" s="45">
        <v>4.2160812823614597E-3</v>
      </c>
      <c r="L10" s="4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</row>
    <row r="11" spans="2:23" ht="16" thickBot="1" x14ac:dyDescent="0.25">
      <c r="B11" s="142">
        <v>9</v>
      </c>
      <c r="C11" s="141" t="s">
        <v>85</v>
      </c>
      <c r="F11" s="58" t="s">
        <v>73</v>
      </c>
      <c r="G11" s="36">
        <f t="shared" si="0"/>
        <v>5.9350345884886429E-3</v>
      </c>
      <c r="H11" s="37">
        <f t="shared" si="1"/>
        <v>7.2879934201251914E-4</v>
      </c>
      <c r="I11" s="58">
        <v>5.2333080925737003E-3</v>
      </c>
      <c r="J11" s="36">
        <v>6.9396620638821401E-3</v>
      </c>
      <c r="K11" s="37">
        <v>5.6321336090100899E-3</v>
      </c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7"/>
    </row>
    <row r="12" spans="2:23" ht="16" thickBot="1" x14ac:dyDescent="0.25">
      <c r="B12" s="58">
        <v>1</v>
      </c>
      <c r="C12" s="143" t="s">
        <v>44</v>
      </c>
      <c r="F12" s="59" t="s">
        <v>74</v>
      </c>
      <c r="G12" s="44">
        <f t="shared" si="0"/>
        <v>5.897077484867847E-3</v>
      </c>
      <c r="H12" s="45">
        <f t="shared" si="1"/>
        <v>1.8757763202292374E-4</v>
      </c>
      <c r="I12" s="59">
        <v>6.0410215209959796E-3</v>
      </c>
      <c r="J12" s="44">
        <v>6.0180773245974697E-3</v>
      </c>
      <c r="K12" s="45">
        <v>5.6321336090100899E-3</v>
      </c>
      <c r="L12" s="4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5"/>
    </row>
    <row r="13" spans="2:23" x14ac:dyDescent="0.2">
      <c r="B13" s="55">
        <v>2</v>
      </c>
      <c r="C13" s="144" t="s">
        <v>45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2:23" x14ac:dyDescent="0.2">
      <c r="B14" s="55">
        <v>3</v>
      </c>
      <c r="C14" s="144" t="s">
        <v>46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2:23" ht="16" thickBot="1" x14ac:dyDescent="0.25">
      <c r="B15" s="55">
        <v>4</v>
      </c>
      <c r="C15" s="145" t="s">
        <v>50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2:23" ht="18" thickBot="1" x14ac:dyDescent="0.25">
      <c r="B16" s="55">
        <v>5</v>
      </c>
      <c r="C16" s="145" t="s">
        <v>51</v>
      </c>
      <c r="F16" s="49"/>
      <c r="G16" s="50"/>
      <c r="H16" s="50"/>
      <c r="I16" s="159" t="s">
        <v>38</v>
      </c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</row>
    <row r="17" spans="2:23" ht="16" thickBot="1" x14ac:dyDescent="0.25">
      <c r="B17" s="55">
        <v>6</v>
      </c>
      <c r="C17" s="145" t="s">
        <v>54</v>
      </c>
      <c r="F17" s="53"/>
      <c r="G17" s="54"/>
      <c r="H17" s="1"/>
      <c r="I17" s="165" t="s">
        <v>32</v>
      </c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spans="2:23" ht="18" thickBot="1" x14ac:dyDescent="0.25">
      <c r="B18" s="55">
        <v>7</v>
      </c>
      <c r="C18" s="144" t="s">
        <v>55</v>
      </c>
      <c r="F18" s="146" t="s">
        <v>39</v>
      </c>
      <c r="G18" s="100" t="s">
        <v>33</v>
      </c>
      <c r="H18" s="139" t="s">
        <v>34</v>
      </c>
      <c r="I18" s="99">
        <v>1</v>
      </c>
      <c r="J18" s="100">
        <v>2</v>
      </c>
      <c r="K18" s="66">
        <v>3</v>
      </c>
      <c r="L18" s="99">
        <v>4</v>
      </c>
      <c r="M18" s="100">
        <v>5</v>
      </c>
      <c r="N18" s="66">
        <v>6</v>
      </c>
      <c r="O18" s="99">
        <v>7</v>
      </c>
      <c r="P18" s="100">
        <v>8</v>
      </c>
      <c r="Q18" s="66">
        <v>9</v>
      </c>
      <c r="R18" s="99"/>
      <c r="S18" s="100"/>
      <c r="T18" s="66"/>
      <c r="U18" s="99"/>
      <c r="V18" s="100"/>
      <c r="W18" s="66"/>
    </row>
    <row r="19" spans="2:23" x14ac:dyDescent="0.2">
      <c r="B19" s="55">
        <v>8</v>
      </c>
      <c r="C19" s="144" t="s">
        <v>56</v>
      </c>
      <c r="F19" s="58" t="s">
        <v>35</v>
      </c>
      <c r="G19" s="36">
        <f t="shared" ref="G19:G26" si="2">AVERAGE(I19:Q19)</f>
        <v>9.7353814287549412E-2</v>
      </c>
      <c r="H19" s="57">
        <f t="shared" ref="H19:H26" si="3">_xlfn.STDEV.P(I19:Q19)</f>
        <v>5.7700844642351069E-3</v>
      </c>
      <c r="I19" s="58">
        <v>0.10675385986708499</v>
      </c>
      <c r="J19" s="36">
        <v>9.3195226379139198E-2</v>
      </c>
      <c r="K19" s="37">
        <v>9.8269581024963998E-2</v>
      </c>
      <c r="L19" s="58">
        <v>0.102599673379939</v>
      </c>
      <c r="M19" s="36">
        <v>9.8144271328739804E-2</v>
      </c>
      <c r="N19" s="37">
        <v>8.9018399202198104E-2</v>
      </c>
      <c r="O19" s="58">
        <v>0.10143536778015699</v>
      </c>
      <c r="P19" s="36">
        <v>9.8249681292608707E-2</v>
      </c>
      <c r="Q19" s="37">
        <v>8.8518268333113895E-2</v>
      </c>
      <c r="R19" s="58"/>
      <c r="S19" s="36"/>
      <c r="T19" s="37"/>
      <c r="U19" s="58"/>
      <c r="V19" s="36"/>
      <c r="W19" s="37"/>
    </row>
    <row r="20" spans="2:23" ht="16" thickBot="1" x14ac:dyDescent="0.25">
      <c r="B20" s="142">
        <v>9</v>
      </c>
      <c r="C20" s="147" t="s">
        <v>75</v>
      </c>
      <c r="F20" s="59" t="s">
        <v>68</v>
      </c>
      <c r="G20" s="44">
        <f t="shared" si="2"/>
        <v>0.10327314986370434</v>
      </c>
      <c r="H20" s="148">
        <f>_xlfn.STDEV.P(I20:Q20)</f>
        <v>5.1852572999413074E-3</v>
      </c>
      <c r="I20" s="59">
        <v>0.103512426908211</v>
      </c>
      <c r="J20" s="44">
        <v>0.111761977587054</v>
      </c>
      <c r="K20" s="45">
        <v>0.106832554072984</v>
      </c>
      <c r="L20" s="59">
        <v>0.100211841497882</v>
      </c>
      <c r="M20" s="44">
        <v>0.10416795021840899</v>
      </c>
      <c r="N20" s="45">
        <v>0.109183137711286</v>
      </c>
      <c r="O20" s="59">
        <v>9.9054575157430394E-2</v>
      </c>
      <c r="P20" s="44">
        <v>0.100869232235238</v>
      </c>
      <c r="Q20" s="45">
        <v>9.3864653384844704E-2</v>
      </c>
      <c r="R20" s="59"/>
      <c r="S20" s="44"/>
      <c r="T20" s="45"/>
      <c r="U20" s="59"/>
      <c r="V20" s="44"/>
      <c r="W20" s="45"/>
    </row>
    <row r="21" spans="2:23" ht="16" thickBot="1" x14ac:dyDescent="0.25">
      <c r="B21" s="53" t="s">
        <v>29</v>
      </c>
      <c r="C21" s="48" t="s">
        <v>67</v>
      </c>
      <c r="F21" s="58" t="s">
        <v>69</v>
      </c>
      <c r="G21" s="36">
        <f t="shared" si="2"/>
        <v>8.8196925622384195E-2</v>
      </c>
      <c r="H21" s="57">
        <f t="shared" si="3"/>
        <v>9.0485808577312854E-4</v>
      </c>
      <c r="I21" s="58">
        <v>8.9290497825111295E-2</v>
      </c>
      <c r="J21" s="36">
        <v>8.8225662857776402E-2</v>
      </c>
      <c r="K21" s="37">
        <v>8.7074616184264902E-2</v>
      </c>
      <c r="L21" s="58"/>
      <c r="M21" s="36"/>
      <c r="N21" s="37"/>
      <c r="O21" s="58"/>
      <c r="P21" s="36"/>
      <c r="Q21" s="37"/>
      <c r="R21" s="58"/>
      <c r="S21" s="36"/>
      <c r="T21" s="37"/>
      <c r="U21" s="58"/>
      <c r="V21" s="36"/>
      <c r="W21" s="37"/>
    </row>
    <row r="22" spans="2:23" ht="16" thickBot="1" x14ac:dyDescent="0.25">
      <c r="B22" s="49">
        <v>1</v>
      </c>
      <c r="C22" s="149" t="s">
        <v>95</v>
      </c>
      <c r="F22" s="59" t="s">
        <v>70</v>
      </c>
      <c r="G22" s="44">
        <f t="shared" si="2"/>
        <v>9.1233586570898306E-2</v>
      </c>
      <c r="H22" s="148">
        <f t="shared" si="3"/>
        <v>1.1402118164514608E-3</v>
      </c>
      <c r="I22" s="59">
        <v>9.1335648668361996E-2</v>
      </c>
      <c r="J22" s="44">
        <v>8.9788886990642802E-2</v>
      </c>
      <c r="K22" s="45">
        <v>9.2576224053690107E-2</v>
      </c>
      <c r="L22" s="59"/>
      <c r="M22" s="44"/>
      <c r="N22" s="45"/>
      <c r="O22" s="59"/>
      <c r="P22" s="44"/>
      <c r="Q22" s="45"/>
      <c r="R22" s="59"/>
      <c r="S22" s="44"/>
      <c r="T22" s="45"/>
      <c r="U22" s="59"/>
      <c r="V22" s="44"/>
      <c r="W22" s="45"/>
    </row>
    <row r="23" spans="2:23" x14ac:dyDescent="0.2">
      <c r="B23" s="64">
        <v>2</v>
      </c>
      <c r="C23" s="150" t="s">
        <v>96</v>
      </c>
      <c r="F23" s="58" t="s">
        <v>71</v>
      </c>
      <c r="G23" s="36">
        <f t="shared" si="2"/>
        <v>7.6456824850117899E-2</v>
      </c>
      <c r="H23" s="57">
        <f t="shared" si="3"/>
        <v>3.7204199602949334E-3</v>
      </c>
      <c r="I23" s="58">
        <v>7.2993173044469201E-2</v>
      </c>
      <c r="J23" s="36">
        <v>7.47586909647871E-2</v>
      </c>
      <c r="K23" s="37">
        <v>8.1618610541097397E-2</v>
      </c>
      <c r="L23" s="58"/>
      <c r="M23" s="36"/>
      <c r="N23" s="37"/>
      <c r="O23" s="58"/>
      <c r="P23" s="36"/>
      <c r="Q23" s="37"/>
      <c r="R23" s="58"/>
      <c r="S23" s="36"/>
      <c r="T23" s="37"/>
      <c r="U23" s="58"/>
      <c r="V23" s="36"/>
      <c r="W23" s="37"/>
    </row>
    <row r="24" spans="2:23" ht="16" thickBot="1" x14ac:dyDescent="0.25">
      <c r="B24" s="65">
        <v>3</v>
      </c>
      <c r="C24" s="151" t="s">
        <v>97</v>
      </c>
      <c r="F24" s="59" t="s">
        <v>72</v>
      </c>
      <c r="G24" s="44">
        <f t="shared" si="2"/>
        <v>7.7628953163799738E-2</v>
      </c>
      <c r="H24" s="148">
        <f t="shared" si="3"/>
        <v>3.6117896807789682E-3</v>
      </c>
      <c r="I24" s="59">
        <v>7.2909994558604599E-2</v>
      </c>
      <c r="J24" s="44">
        <v>8.1681391210464402E-2</v>
      </c>
      <c r="K24" s="45">
        <v>7.82954737223302E-2</v>
      </c>
      <c r="L24" s="59"/>
      <c r="M24" s="44"/>
      <c r="N24" s="45"/>
      <c r="O24" s="59"/>
      <c r="P24" s="44"/>
      <c r="Q24" s="45"/>
      <c r="R24" s="59"/>
      <c r="S24" s="44"/>
      <c r="T24" s="45"/>
      <c r="U24" s="59"/>
      <c r="V24" s="44"/>
      <c r="W24" s="45"/>
    </row>
    <row r="25" spans="2:23" x14ac:dyDescent="0.2">
      <c r="B25" s="49">
        <v>1</v>
      </c>
      <c r="C25" s="143" t="s">
        <v>57</v>
      </c>
      <c r="F25" s="51" t="s">
        <v>73</v>
      </c>
      <c r="G25" s="152">
        <f t="shared" si="2"/>
        <v>0.10692794074345675</v>
      </c>
      <c r="H25" s="153">
        <f t="shared" si="3"/>
        <v>7.1614709263031423E-3</v>
      </c>
      <c r="I25" s="51">
        <v>9.9302021693319295E-2</v>
      </c>
      <c r="J25" s="152">
        <v>0.11651272993709599</v>
      </c>
      <c r="K25" s="154">
        <v>0.104969070599955</v>
      </c>
      <c r="L25" s="51"/>
      <c r="M25" s="152"/>
      <c r="N25" s="154"/>
      <c r="O25" s="51"/>
      <c r="P25" s="152"/>
      <c r="Q25" s="154"/>
      <c r="R25" s="51"/>
      <c r="S25" s="152"/>
      <c r="T25" s="154"/>
      <c r="U25" s="51"/>
      <c r="V25" s="152"/>
      <c r="W25" s="154"/>
    </row>
    <row r="26" spans="2:23" ht="16" thickBot="1" x14ac:dyDescent="0.25">
      <c r="B26" s="64">
        <v>2</v>
      </c>
      <c r="C26" s="144" t="s">
        <v>58</v>
      </c>
      <c r="F26" s="59" t="s">
        <v>74</v>
      </c>
      <c r="G26" s="44">
        <f t="shared" si="2"/>
        <v>0.106924735162089</v>
      </c>
      <c r="H26" s="148">
        <f t="shared" si="3"/>
        <v>1.6388355597128325E-3</v>
      </c>
      <c r="I26" s="59">
        <v>0.106825439280875</v>
      </c>
      <c r="J26" s="44">
        <v>0.10897969560543699</v>
      </c>
      <c r="K26" s="45">
        <v>0.104969070599955</v>
      </c>
      <c r="L26" s="59"/>
      <c r="M26" s="44"/>
      <c r="N26" s="45"/>
      <c r="O26" s="59"/>
      <c r="P26" s="44"/>
      <c r="Q26" s="45"/>
      <c r="R26" s="59"/>
      <c r="S26" s="44"/>
      <c r="T26" s="45"/>
      <c r="U26" s="59"/>
      <c r="V26" s="44"/>
      <c r="W26" s="45"/>
    </row>
    <row r="27" spans="2:23" ht="16" thickBot="1" x14ac:dyDescent="0.25">
      <c r="B27" s="65">
        <v>3</v>
      </c>
      <c r="C27" s="155" t="s">
        <v>59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2:23" ht="16" thickBot="1" x14ac:dyDescent="0.25">
      <c r="B28" s="53" t="s">
        <v>29</v>
      </c>
      <c r="C28" s="48" t="s">
        <v>67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2:23" ht="16" thickBot="1" x14ac:dyDescent="0.25">
      <c r="B29" s="49">
        <v>1</v>
      </c>
      <c r="C29" s="149" t="s">
        <v>92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23" ht="18" thickBot="1" x14ac:dyDescent="0.25">
      <c r="B30" s="64">
        <v>2</v>
      </c>
      <c r="C30" s="150" t="s">
        <v>93</v>
      </c>
      <c r="F30" s="49"/>
      <c r="G30" s="50"/>
      <c r="H30" s="50"/>
      <c r="I30" s="159" t="s">
        <v>40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</row>
    <row r="31" spans="2:23" ht="16" thickBot="1" x14ac:dyDescent="0.25">
      <c r="B31" s="65">
        <v>3</v>
      </c>
      <c r="C31" s="151" t="s">
        <v>94</v>
      </c>
      <c r="F31" s="53"/>
      <c r="G31" s="54"/>
      <c r="H31" s="1"/>
      <c r="I31" s="165" t="s">
        <v>32</v>
      </c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</row>
    <row r="32" spans="2:23" ht="18" thickBot="1" x14ac:dyDescent="0.25">
      <c r="B32" s="49">
        <v>1</v>
      </c>
      <c r="C32" s="143" t="s">
        <v>64</v>
      </c>
      <c r="F32" s="156" t="s">
        <v>41</v>
      </c>
      <c r="G32" s="100" t="s">
        <v>33</v>
      </c>
      <c r="H32" s="139" t="s">
        <v>34</v>
      </c>
      <c r="I32" s="99">
        <v>1</v>
      </c>
      <c r="J32" s="100">
        <v>2</v>
      </c>
      <c r="K32" s="66">
        <v>3</v>
      </c>
      <c r="L32" s="99">
        <v>4</v>
      </c>
      <c r="M32" s="100">
        <v>5</v>
      </c>
      <c r="N32" s="66">
        <v>6</v>
      </c>
      <c r="O32" s="99">
        <v>7</v>
      </c>
      <c r="P32" s="100">
        <v>8</v>
      </c>
      <c r="Q32" s="66">
        <v>9</v>
      </c>
      <c r="R32" s="140"/>
      <c r="S32" s="100"/>
      <c r="T32" s="66"/>
      <c r="U32" s="140"/>
      <c r="V32" s="100"/>
      <c r="W32" s="66"/>
    </row>
    <row r="33" spans="2:23" x14ac:dyDescent="0.2">
      <c r="B33" s="64">
        <v>2</v>
      </c>
      <c r="C33" s="144" t="s">
        <v>65</v>
      </c>
      <c r="F33" s="58" t="s">
        <v>35</v>
      </c>
      <c r="G33" s="36">
        <f t="shared" ref="G33:G40" si="4">AVERAGE(I33:Q33)</f>
        <v>1.3815403601214225E-2</v>
      </c>
      <c r="H33" s="57">
        <f t="shared" ref="H33:H40" si="5">_xlfn.STDEV.P(I33:Q33)</f>
        <v>6.0717111395102135E-4</v>
      </c>
      <c r="I33" s="58">
        <v>1.3999257433474801E-2</v>
      </c>
      <c r="J33" s="36">
        <v>1.31563667019549E-2</v>
      </c>
      <c r="K33" s="37">
        <v>1.37625969664585E-2</v>
      </c>
      <c r="L33" s="58">
        <v>1.48462992997682E-2</v>
      </c>
      <c r="M33" s="36">
        <v>1.40813990305625E-2</v>
      </c>
      <c r="N33" s="37">
        <v>1.35912151462393E-2</v>
      </c>
      <c r="O33" s="58">
        <v>1.44360149723637E-2</v>
      </c>
      <c r="P33" s="36">
        <v>1.37800446317486E-2</v>
      </c>
      <c r="Q33" s="37">
        <v>1.26854382283575E-2</v>
      </c>
      <c r="R33" s="35"/>
      <c r="S33" s="36"/>
      <c r="T33" s="37"/>
      <c r="U33" s="35"/>
      <c r="V33" s="36"/>
      <c r="W33" s="37"/>
    </row>
    <row r="34" spans="2:23" ht="16" thickBot="1" x14ac:dyDescent="0.25">
      <c r="B34" s="65">
        <v>3</v>
      </c>
      <c r="C34" s="155" t="s">
        <v>66</v>
      </c>
      <c r="F34" s="59" t="s">
        <v>68</v>
      </c>
      <c r="G34" s="44">
        <f t="shared" si="4"/>
        <v>1.3902239756895335E-2</v>
      </c>
      <c r="H34" s="148">
        <f t="shared" si="5"/>
        <v>8.0972265047985739E-4</v>
      </c>
      <c r="I34" s="59">
        <v>1.3821719095786601E-2</v>
      </c>
      <c r="J34" s="44">
        <v>1.4723574674263501E-2</v>
      </c>
      <c r="K34" s="45">
        <v>1.43846284958831E-2</v>
      </c>
      <c r="L34" s="59">
        <v>1.41148285711693E-2</v>
      </c>
      <c r="M34" s="44">
        <v>1.31616578141826E-2</v>
      </c>
      <c r="N34" s="45">
        <v>1.45255578924448E-2</v>
      </c>
      <c r="O34" s="59">
        <v>1.39996167779532E-2</v>
      </c>
      <c r="P34" s="44">
        <v>1.44176078286031E-2</v>
      </c>
      <c r="Q34" s="45">
        <v>1.19709666617718E-2</v>
      </c>
      <c r="R34" s="43"/>
      <c r="S34" s="44"/>
      <c r="T34" s="45"/>
      <c r="U34" s="43"/>
      <c r="V34" s="44"/>
      <c r="W34" s="45"/>
    </row>
    <row r="35" spans="2:23" ht="16" thickBot="1" x14ac:dyDescent="0.25">
      <c r="B35" s="53" t="s">
        <v>29</v>
      </c>
      <c r="C35" s="48" t="s">
        <v>67</v>
      </c>
      <c r="F35" s="58" t="s">
        <v>69</v>
      </c>
      <c r="G35" s="36">
        <f t="shared" si="4"/>
        <v>1.6597611928735833E-2</v>
      </c>
      <c r="H35" s="57">
        <f t="shared" si="5"/>
        <v>8.1146116669766747E-4</v>
      </c>
      <c r="I35" s="58">
        <v>1.5791805747015698E-2</v>
      </c>
      <c r="J35" s="36">
        <v>1.62929055681937E-2</v>
      </c>
      <c r="K35" s="37">
        <v>1.77081244709981E-2</v>
      </c>
      <c r="L35" s="58"/>
      <c r="M35" s="36"/>
      <c r="N35" s="37"/>
      <c r="O35" s="58"/>
      <c r="P35" s="36"/>
      <c r="Q35" s="37"/>
      <c r="R35" s="35"/>
      <c r="S35" s="36"/>
      <c r="T35" s="37"/>
      <c r="U35" s="35"/>
      <c r="V35" s="36"/>
      <c r="W35" s="37"/>
    </row>
    <row r="36" spans="2:23" ht="16" thickBot="1" x14ac:dyDescent="0.25">
      <c r="B36" s="49">
        <v>1</v>
      </c>
      <c r="C36" s="149" t="s">
        <v>98</v>
      </c>
      <c r="F36" s="59" t="s">
        <v>70</v>
      </c>
      <c r="G36" s="44">
        <f t="shared" si="4"/>
        <v>1.6768773952971765E-2</v>
      </c>
      <c r="H36" s="148">
        <f t="shared" si="5"/>
        <v>2.2115957580204262E-4</v>
      </c>
      <c r="I36" s="59">
        <v>1.6524338439937399E-2</v>
      </c>
      <c r="J36" s="44">
        <v>1.7059976315086999E-2</v>
      </c>
      <c r="K36" s="45">
        <v>1.67220071038909E-2</v>
      </c>
      <c r="L36" s="59"/>
      <c r="M36" s="44"/>
      <c r="N36" s="45"/>
      <c r="O36" s="59"/>
      <c r="P36" s="44"/>
      <c r="Q36" s="45"/>
      <c r="R36" s="43"/>
      <c r="S36" s="44"/>
      <c r="T36" s="45"/>
      <c r="U36" s="43"/>
      <c r="V36" s="44"/>
      <c r="W36" s="45"/>
    </row>
    <row r="37" spans="2:23" x14ac:dyDescent="0.2">
      <c r="B37" s="64">
        <v>2</v>
      </c>
      <c r="C37" s="150" t="s">
        <v>99</v>
      </c>
      <c r="F37" s="58" t="s">
        <v>71</v>
      </c>
      <c r="G37" s="36">
        <f t="shared" si="4"/>
        <v>1.8363770757549833E-2</v>
      </c>
      <c r="H37" s="57">
        <f t="shared" si="5"/>
        <v>1.005184756899333E-3</v>
      </c>
      <c r="I37" s="58">
        <v>1.9784718546111399E-2</v>
      </c>
      <c r="J37" s="36">
        <v>1.7689005824198401E-2</v>
      </c>
      <c r="K37" s="37">
        <v>1.76175879023397E-2</v>
      </c>
      <c r="L37" s="58"/>
      <c r="M37" s="36"/>
      <c r="N37" s="37"/>
      <c r="O37" s="58"/>
      <c r="P37" s="36"/>
      <c r="Q37" s="37"/>
      <c r="R37" s="35"/>
      <c r="S37" s="36"/>
      <c r="T37" s="37"/>
      <c r="U37" s="35"/>
      <c r="V37" s="36"/>
      <c r="W37" s="37"/>
    </row>
    <row r="38" spans="2:23" ht="16" thickBot="1" x14ac:dyDescent="0.25">
      <c r="B38" s="65">
        <v>3</v>
      </c>
      <c r="C38" s="151" t="s">
        <v>100</v>
      </c>
      <c r="F38" s="59" t="s">
        <v>72</v>
      </c>
      <c r="G38" s="44">
        <f t="shared" si="4"/>
        <v>1.6918377578029331E-2</v>
      </c>
      <c r="H38" s="148">
        <f t="shared" si="5"/>
        <v>8.5530392330839553E-4</v>
      </c>
      <c r="I38" s="59">
        <v>1.7834045854328399E-2</v>
      </c>
      <c r="J38" s="44">
        <v>1.7145000091300999E-2</v>
      </c>
      <c r="K38" s="45">
        <v>1.5776086788458599E-2</v>
      </c>
      <c r="L38" s="59"/>
      <c r="M38" s="44"/>
      <c r="N38" s="45"/>
      <c r="O38" s="59"/>
      <c r="P38" s="44"/>
      <c r="Q38" s="45"/>
      <c r="R38" s="43"/>
      <c r="S38" s="44"/>
      <c r="T38" s="45"/>
      <c r="U38" s="43"/>
      <c r="V38" s="44"/>
      <c r="W38" s="45"/>
    </row>
    <row r="39" spans="2:23" x14ac:dyDescent="0.2">
      <c r="B39" s="49">
        <v>1</v>
      </c>
      <c r="C39" s="143" t="s">
        <v>61</v>
      </c>
      <c r="F39" s="58" t="s">
        <v>73</v>
      </c>
      <c r="G39" s="36">
        <f t="shared" si="4"/>
        <v>1.2804734806850933E-2</v>
      </c>
      <c r="H39" s="57">
        <f t="shared" si="5"/>
        <v>6.7363606005028151E-4</v>
      </c>
      <c r="I39" s="58">
        <v>1.3397110315402701E-2</v>
      </c>
      <c r="J39" s="36">
        <v>1.18624071646629E-2</v>
      </c>
      <c r="K39" s="37">
        <v>1.3154686940487201E-2</v>
      </c>
      <c r="L39" s="58"/>
      <c r="M39" s="36"/>
      <c r="N39" s="37"/>
      <c r="O39" s="58"/>
      <c r="P39" s="36"/>
      <c r="Q39" s="37"/>
      <c r="R39" s="35"/>
      <c r="S39" s="36"/>
      <c r="T39" s="37"/>
      <c r="U39" s="35"/>
      <c r="V39" s="36"/>
      <c r="W39" s="37"/>
    </row>
    <row r="40" spans="2:23" ht="16" thickBot="1" x14ac:dyDescent="0.25">
      <c r="B40" s="64">
        <v>2</v>
      </c>
      <c r="C40" s="144" t="s">
        <v>62</v>
      </c>
      <c r="F40" s="59" t="s">
        <v>74</v>
      </c>
      <c r="G40" s="44">
        <f t="shared" si="4"/>
        <v>1.3050369206459167E-2</v>
      </c>
      <c r="H40" s="148">
        <f t="shared" si="5"/>
        <v>8.4128623769876861E-5</v>
      </c>
      <c r="I40" s="59">
        <v>1.3047756235153699E-2</v>
      </c>
      <c r="J40" s="44">
        <v>1.29486644437366E-2</v>
      </c>
      <c r="K40" s="45">
        <v>1.3154686940487201E-2</v>
      </c>
      <c r="L40" s="59"/>
      <c r="M40" s="44"/>
      <c r="N40" s="45"/>
      <c r="O40" s="59"/>
      <c r="P40" s="44"/>
      <c r="Q40" s="45"/>
      <c r="R40" s="43"/>
      <c r="S40" s="44"/>
      <c r="T40" s="45"/>
      <c r="U40" s="43"/>
      <c r="V40" s="44"/>
      <c r="W40" s="45"/>
    </row>
    <row r="41" spans="2:23" ht="16" thickBot="1" x14ac:dyDescent="0.25">
      <c r="B41" s="65">
        <v>3</v>
      </c>
      <c r="C41" s="155" t="s">
        <v>63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2:23" x14ac:dyDescent="0.2"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2:23" x14ac:dyDescent="0.2"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</sheetData>
  <mergeCells count="6">
    <mergeCell ref="I30:W30"/>
    <mergeCell ref="I31:W31"/>
    <mergeCell ref="I2:W2"/>
    <mergeCell ref="I3:W3"/>
    <mergeCell ref="I16:W16"/>
    <mergeCell ref="I17:W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E244-38D6-EE41-9E46-737D72A51B9E}">
  <dimension ref="B1:P22"/>
  <sheetViews>
    <sheetView workbookViewId="0">
      <selection activeCell="E37" sqref="E37"/>
    </sheetView>
  </sheetViews>
  <sheetFormatPr baseColWidth="10" defaultRowHeight="15" x14ac:dyDescent="0.2"/>
  <cols>
    <col min="2" max="2" width="19.83203125" bestFit="1" customWidth="1"/>
  </cols>
  <sheetData>
    <row r="1" spans="2:16" ht="16" thickBot="1" x14ac:dyDescent="0.25"/>
    <row r="2" spans="2:16" ht="16" thickBot="1" x14ac:dyDescent="0.25">
      <c r="B2" s="157" t="s">
        <v>42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2:16" ht="16" thickBot="1" x14ac:dyDescent="0.25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2:16" ht="16" thickBot="1" x14ac:dyDescent="0.25">
      <c r="B4" s="158" t="s">
        <v>1</v>
      </c>
      <c r="C4" s="158"/>
      <c r="D4" s="158"/>
      <c r="E4" s="158"/>
      <c r="F4" s="158"/>
      <c r="G4" s="158"/>
      <c r="H4" s="158"/>
      <c r="I4" s="158"/>
      <c r="J4" s="158"/>
      <c r="K4" s="158"/>
      <c r="L4" s="158" t="s">
        <v>2</v>
      </c>
      <c r="M4" s="158"/>
      <c r="N4" s="158"/>
      <c r="O4" s="158"/>
      <c r="P4" s="158"/>
    </row>
    <row r="5" spans="2:16" ht="18" thickBot="1" x14ac:dyDescent="0.25">
      <c r="B5" s="2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73" t="s">
        <v>9</v>
      </c>
      <c r="J5" s="10" t="s">
        <v>10</v>
      </c>
      <c r="K5" s="74" t="s">
        <v>11</v>
      </c>
      <c r="L5" s="75" t="s">
        <v>13</v>
      </c>
      <c r="M5" s="76" t="s">
        <v>14</v>
      </c>
      <c r="N5" s="77" t="s">
        <v>15</v>
      </c>
      <c r="O5" s="78" t="s">
        <v>16</v>
      </c>
      <c r="P5" s="79" t="s">
        <v>17</v>
      </c>
    </row>
    <row r="6" spans="2:16" x14ac:dyDescent="0.2">
      <c r="B6" s="18" t="s">
        <v>18</v>
      </c>
      <c r="C6" s="80" t="s">
        <v>19</v>
      </c>
      <c r="D6" s="81" t="s">
        <v>19</v>
      </c>
      <c r="E6" s="82" t="s">
        <v>19</v>
      </c>
      <c r="F6" s="83" t="s">
        <v>19</v>
      </c>
      <c r="G6" s="84" t="s">
        <v>19</v>
      </c>
      <c r="H6" s="85" t="s">
        <v>19</v>
      </c>
      <c r="I6" s="86" t="s">
        <v>19</v>
      </c>
      <c r="J6" s="87" t="s">
        <v>19</v>
      </c>
      <c r="K6" s="88" t="s">
        <v>19</v>
      </c>
      <c r="L6" s="89" t="s">
        <v>19</v>
      </c>
      <c r="M6" s="90" t="s">
        <v>19</v>
      </c>
      <c r="N6" s="91" t="s">
        <v>19</v>
      </c>
      <c r="O6" s="92" t="s">
        <v>19</v>
      </c>
      <c r="P6" s="93" t="s">
        <v>19</v>
      </c>
    </row>
    <row r="7" spans="2:16" x14ac:dyDescent="0.2">
      <c r="B7" s="41" t="s">
        <v>101</v>
      </c>
      <c r="C7" s="38">
        <v>49.953819324749801</v>
      </c>
      <c r="D7" s="39">
        <v>444.05994589442702</v>
      </c>
      <c r="E7" s="39">
        <v>3.5274085099956798</v>
      </c>
      <c r="F7" s="39">
        <v>11.6189742598565</v>
      </c>
      <c r="G7" s="39">
        <v>53.6112369099475</v>
      </c>
      <c r="H7" s="39">
        <v>720.03227887796504</v>
      </c>
      <c r="I7" s="39">
        <v>98.083710200450994</v>
      </c>
      <c r="J7" s="39">
        <v>0.53341475764396196</v>
      </c>
      <c r="K7" s="39">
        <v>49.2588401596335</v>
      </c>
      <c r="L7" s="39">
        <v>239633.342978061</v>
      </c>
      <c r="M7" s="39">
        <v>171008.46966096599</v>
      </c>
      <c r="N7" s="39">
        <v>146611.810850048</v>
      </c>
      <c r="O7" s="39">
        <v>152242.59964101401</v>
      </c>
      <c r="P7" s="40">
        <v>709496.22313009005</v>
      </c>
    </row>
    <row r="8" spans="2:16" x14ac:dyDescent="0.2">
      <c r="B8" s="41" t="s">
        <v>101</v>
      </c>
      <c r="C8" s="38">
        <v>49.839791412984297</v>
      </c>
      <c r="D8" s="94">
        <v>438.57556629363</v>
      </c>
      <c r="E8" s="94">
        <v>3.57539921000448</v>
      </c>
      <c r="F8" s="94">
        <v>11.5018865515767</v>
      </c>
      <c r="G8" s="94">
        <v>54.8477865656833</v>
      </c>
      <c r="H8" s="94">
        <v>723.48678292743796</v>
      </c>
      <c r="I8" s="94">
        <v>100.686196752592</v>
      </c>
      <c r="J8" s="94">
        <v>0.63589384231421398</v>
      </c>
      <c r="K8" s="94">
        <v>49.317407626637603</v>
      </c>
      <c r="L8" s="94">
        <v>240249.054260823</v>
      </c>
      <c r="M8" s="94">
        <v>171803.05127996599</v>
      </c>
      <c r="N8" s="94">
        <v>146125.472748898</v>
      </c>
      <c r="O8" s="94">
        <v>151856.333541653</v>
      </c>
      <c r="P8" s="95">
        <v>710033.91183134005</v>
      </c>
    </row>
    <row r="9" spans="2:16" x14ac:dyDescent="0.2">
      <c r="B9" s="41" t="s">
        <v>102</v>
      </c>
      <c r="C9" s="38">
        <v>41.759288145969002</v>
      </c>
      <c r="D9" s="39">
        <v>400.05577173693302</v>
      </c>
      <c r="E9" s="39">
        <v>2.7489692212462198</v>
      </c>
      <c r="F9" s="39">
        <v>11.356684663737401</v>
      </c>
      <c r="G9" s="39">
        <v>54.519005752491097</v>
      </c>
      <c r="H9" s="39">
        <v>660.28998758539296</v>
      </c>
      <c r="I9" s="39">
        <v>84.371371258446004</v>
      </c>
      <c r="J9" s="39">
        <v>0.60368260214748404</v>
      </c>
      <c r="K9" s="39">
        <v>39.540665784583098</v>
      </c>
      <c r="L9" s="39">
        <v>236925.63985484399</v>
      </c>
      <c r="M9" s="39">
        <v>171209.70204746601</v>
      </c>
      <c r="N9" s="39">
        <v>145936.73542134199</v>
      </c>
      <c r="O9" s="39">
        <v>152097.75190997601</v>
      </c>
      <c r="P9" s="40">
        <v>706169.829233628</v>
      </c>
    </row>
    <row r="10" spans="2:16" x14ac:dyDescent="0.2">
      <c r="B10" s="41" t="s">
        <v>102</v>
      </c>
      <c r="C10" s="38">
        <v>42.975291817038801</v>
      </c>
      <c r="D10" s="94">
        <v>408.80034580570401</v>
      </c>
      <c r="E10" s="94">
        <v>2.8109965071882299</v>
      </c>
      <c r="F10" s="94">
        <v>11.394961082087701</v>
      </c>
      <c r="G10" s="94">
        <v>53.229932078170897</v>
      </c>
      <c r="H10" s="94">
        <v>665.49329586804697</v>
      </c>
      <c r="I10" s="94">
        <v>84.400370994129304</v>
      </c>
      <c r="J10" s="94">
        <v>0.55214509676332002</v>
      </c>
      <c r="K10" s="94">
        <v>40.362697841841801</v>
      </c>
      <c r="L10" s="94">
        <v>238211.65074038701</v>
      </c>
      <c r="M10" s="94">
        <v>172318.972825337</v>
      </c>
      <c r="N10" s="94">
        <v>145660.879378532</v>
      </c>
      <c r="O10" s="94">
        <v>152258.69368114299</v>
      </c>
      <c r="P10" s="95">
        <v>708450.19662539999</v>
      </c>
    </row>
    <row r="11" spans="2:16" x14ac:dyDescent="0.2">
      <c r="B11" s="41" t="s">
        <v>103</v>
      </c>
      <c r="C11" s="38">
        <v>50.557598451900397</v>
      </c>
      <c r="D11" s="39">
        <v>453.04264680558902</v>
      </c>
      <c r="E11" s="39">
        <v>3.3967626485314502</v>
      </c>
      <c r="F11" s="39">
        <v>12.4005817710031</v>
      </c>
      <c r="G11" s="39">
        <v>62.360725862899002</v>
      </c>
      <c r="H11" s="39">
        <v>713.94182672986005</v>
      </c>
      <c r="I11" s="39">
        <v>87.558710507876199</v>
      </c>
      <c r="J11" s="39">
        <v>0.68134204228311201</v>
      </c>
      <c r="K11" s="39">
        <v>44.283228934648299</v>
      </c>
      <c r="L11" s="39">
        <v>242747.78756030399</v>
      </c>
      <c r="M11" s="39">
        <v>173624.112339908</v>
      </c>
      <c r="N11" s="39">
        <v>149318.72078594801</v>
      </c>
      <c r="O11" s="39">
        <v>154366.750743782</v>
      </c>
      <c r="P11" s="40">
        <v>720057.37142994301</v>
      </c>
    </row>
    <row r="12" spans="2:16" x14ac:dyDescent="0.2">
      <c r="B12" s="41" t="s">
        <v>103</v>
      </c>
      <c r="C12" s="38">
        <v>50.611467583432201</v>
      </c>
      <c r="D12" s="94">
        <v>452.04996830154602</v>
      </c>
      <c r="E12" s="94">
        <v>3.44683482586569</v>
      </c>
      <c r="F12" s="94">
        <v>12.272139939772</v>
      </c>
      <c r="G12" s="94">
        <v>62.791417298871899</v>
      </c>
      <c r="H12" s="94">
        <v>715.95431371040002</v>
      </c>
      <c r="I12" s="94">
        <v>89.182260129182197</v>
      </c>
      <c r="J12" s="94">
        <v>0.46964810832995202</v>
      </c>
      <c r="K12" s="94">
        <v>43.325913961582899</v>
      </c>
      <c r="L12" s="94">
        <v>243956.224931384</v>
      </c>
      <c r="M12" s="94">
        <v>174119.290061106</v>
      </c>
      <c r="N12" s="94">
        <v>149906.41183847201</v>
      </c>
      <c r="O12" s="94">
        <v>154817.26061311801</v>
      </c>
      <c r="P12" s="95">
        <v>722799.18744408002</v>
      </c>
    </row>
    <row r="13" spans="2:16" x14ac:dyDescent="0.2">
      <c r="B13" s="41" t="s">
        <v>104</v>
      </c>
      <c r="C13" s="38">
        <v>39.227074580177899</v>
      </c>
      <c r="D13" s="39">
        <v>577.83581245373</v>
      </c>
      <c r="E13" s="39">
        <v>2.76936142180887</v>
      </c>
      <c r="F13" s="39">
        <v>10.8216249157432</v>
      </c>
      <c r="G13" s="39">
        <v>36.229043603804101</v>
      </c>
      <c r="H13" s="39">
        <v>637.93475397606403</v>
      </c>
      <c r="I13" s="39">
        <v>94.295997618398005</v>
      </c>
      <c r="J13" s="39">
        <v>0.39580461573641201</v>
      </c>
      <c r="K13" s="39">
        <v>41.9763191243959</v>
      </c>
      <c r="L13" s="39">
        <v>230987.30351579099</v>
      </c>
      <c r="M13" s="39">
        <v>167442.23259276399</v>
      </c>
      <c r="N13" s="39">
        <v>143424.58912141601</v>
      </c>
      <c r="O13" s="39">
        <v>147171.44912010399</v>
      </c>
      <c r="P13" s="40">
        <v>689025.57435007498</v>
      </c>
    </row>
    <row r="14" spans="2:16" x14ac:dyDescent="0.2">
      <c r="B14" s="41" t="s">
        <v>104</v>
      </c>
      <c r="C14" s="38">
        <v>38.963574891686598</v>
      </c>
      <c r="D14" s="94">
        <v>578.994939312611</v>
      </c>
      <c r="E14" s="94">
        <v>2.8508629468955902</v>
      </c>
      <c r="F14" s="94">
        <v>10.395747128089999</v>
      </c>
      <c r="G14" s="94">
        <v>35.252842721052197</v>
      </c>
      <c r="H14" s="94">
        <v>638.53532346443205</v>
      </c>
      <c r="I14" s="94">
        <v>94.542953816347094</v>
      </c>
      <c r="J14" s="94">
        <v>0.39658094460484999</v>
      </c>
      <c r="K14" s="94">
        <v>41.133509690930403</v>
      </c>
      <c r="L14" s="94">
        <v>232396.29460769301</v>
      </c>
      <c r="M14" s="94">
        <v>168742.97826129899</v>
      </c>
      <c r="N14" s="94">
        <v>144121.69217820201</v>
      </c>
      <c r="O14" s="94">
        <v>147879.98470712599</v>
      </c>
      <c r="P14" s="95">
        <v>693140.94975431997</v>
      </c>
    </row>
    <row r="15" spans="2:16" x14ac:dyDescent="0.2">
      <c r="B15" s="41" t="s">
        <v>105</v>
      </c>
      <c r="C15" s="38">
        <v>40.835259932837602</v>
      </c>
      <c r="D15" s="39">
        <v>607.70953061717398</v>
      </c>
      <c r="E15" s="39">
        <v>2.6570566807934601</v>
      </c>
      <c r="F15" s="39">
        <v>12.0085641338942</v>
      </c>
      <c r="G15" s="39">
        <v>39.103276198013603</v>
      </c>
      <c r="H15" s="39">
        <v>662.38032675646002</v>
      </c>
      <c r="I15" s="39">
        <v>96.875155339335905</v>
      </c>
      <c r="J15" s="39">
        <v>0.37188755603404899</v>
      </c>
      <c r="K15" s="39">
        <v>41.064623500042799</v>
      </c>
      <c r="L15" s="39">
        <v>235200.16913145999</v>
      </c>
      <c r="M15" s="39">
        <v>170476.98633481699</v>
      </c>
      <c r="N15" s="39">
        <v>146611.810850048</v>
      </c>
      <c r="O15" s="39">
        <v>150729.623630388</v>
      </c>
      <c r="P15" s="40">
        <v>703018.58994671295</v>
      </c>
    </row>
    <row r="16" spans="2:16" x14ac:dyDescent="0.2">
      <c r="B16" s="41" t="s">
        <v>105</v>
      </c>
      <c r="C16" s="38">
        <v>40.798472783288801</v>
      </c>
      <c r="D16" s="94">
        <v>608.68548313275096</v>
      </c>
      <c r="E16" s="94">
        <v>2.6153279726469498</v>
      </c>
      <c r="F16" s="94">
        <v>11.259704152869899</v>
      </c>
      <c r="G16" s="94">
        <v>39.455425080947002</v>
      </c>
      <c r="H16" s="94">
        <v>670.98719618162295</v>
      </c>
      <c r="I16" s="94">
        <v>95.670688676602794</v>
      </c>
      <c r="J16" s="94">
        <v>0.37580243198492702</v>
      </c>
      <c r="K16" s="94">
        <v>40.196635557516103</v>
      </c>
      <c r="L16" s="94">
        <v>234380.367052416</v>
      </c>
      <c r="M16" s="94">
        <v>170554.38893621301</v>
      </c>
      <c r="N16" s="94">
        <v>146118.21371519001</v>
      </c>
      <c r="O16" s="94">
        <v>151035.45971579599</v>
      </c>
      <c r="P16" s="95">
        <v>702088.42941961496</v>
      </c>
    </row>
    <row r="17" spans="2:16" x14ac:dyDescent="0.2">
      <c r="B17" s="41" t="s">
        <v>106</v>
      </c>
      <c r="C17" s="38">
        <v>38.963209444592401</v>
      </c>
      <c r="D17" s="39">
        <v>593.36271600178895</v>
      </c>
      <c r="E17" s="39">
        <v>2.3180557450289498</v>
      </c>
      <c r="F17" s="39">
        <v>12.082451901777601</v>
      </c>
      <c r="G17" s="39">
        <v>43.129026528704301</v>
      </c>
      <c r="H17" s="39">
        <v>662.07058776036502</v>
      </c>
      <c r="I17" s="39">
        <v>93.620628876993607</v>
      </c>
      <c r="J17" s="39">
        <v>0.38095829408646298</v>
      </c>
      <c r="K17" s="39">
        <v>36.181933626357001</v>
      </c>
      <c r="L17" s="39">
        <v>235408.50733707199</v>
      </c>
      <c r="M17" s="39">
        <v>168293.93459571901</v>
      </c>
      <c r="N17" s="39">
        <v>144542.824508622</v>
      </c>
      <c r="O17" s="39">
        <v>148105.41520145</v>
      </c>
      <c r="P17" s="40">
        <v>696350.68164286297</v>
      </c>
    </row>
    <row r="18" spans="2:16" x14ac:dyDescent="0.2">
      <c r="B18" s="41" t="s">
        <v>106</v>
      </c>
      <c r="C18" s="38">
        <v>38.222068142255701</v>
      </c>
      <c r="D18" s="94">
        <v>598.80503765256196</v>
      </c>
      <c r="E18" s="94">
        <v>2.21247275827518</v>
      </c>
      <c r="F18" s="94">
        <v>12.334273907975399</v>
      </c>
      <c r="G18" s="94">
        <v>43.948105454410602</v>
      </c>
      <c r="H18" s="94">
        <v>666.74169186302299</v>
      </c>
      <c r="I18" s="94">
        <v>93.575577770505902</v>
      </c>
      <c r="J18" s="94">
        <v>0.41489025160260101</v>
      </c>
      <c r="K18" s="94">
        <v>36.886233930067597</v>
      </c>
      <c r="L18" s="94">
        <v>235675.71823238899</v>
      </c>
      <c r="M18" s="94">
        <v>168851.364439711</v>
      </c>
      <c r="N18" s="94">
        <v>143816.71826220001</v>
      </c>
      <c r="O18" s="94">
        <v>147686.75371402799</v>
      </c>
      <c r="P18" s="95">
        <v>696030.55464832694</v>
      </c>
    </row>
    <row r="19" spans="2:16" x14ac:dyDescent="0.2">
      <c r="B19" s="41" t="s">
        <v>27</v>
      </c>
      <c r="C19" s="38">
        <v>3.4647164290346901</v>
      </c>
      <c r="D19" s="39">
        <v>0.25941403935478302</v>
      </c>
      <c r="E19" s="39">
        <v>3.86031028862572E-2</v>
      </c>
      <c r="F19" s="39">
        <v>3.45809720323349</v>
      </c>
      <c r="G19" s="39">
        <v>0.17419967070728101</v>
      </c>
      <c r="H19" s="39">
        <v>3.0160415469106501</v>
      </c>
      <c r="I19" s="39">
        <v>7.3138778228324305E-2</v>
      </c>
      <c r="J19" s="39">
        <v>7.3105536949274099E-3</v>
      </c>
      <c r="K19" s="39">
        <v>0.406524844062716</v>
      </c>
      <c r="L19" s="39"/>
      <c r="M19" s="39"/>
      <c r="N19" s="39"/>
      <c r="O19" s="39"/>
      <c r="P19" s="40"/>
    </row>
    <row r="20" spans="2:16" ht="16" thickBot="1" x14ac:dyDescent="0.25">
      <c r="B20" s="42" t="s">
        <v>27</v>
      </c>
      <c r="C20" s="43">
        <v>3.1786533566960999</v>
      </c>
      <c r="D20" s="96">
        <v>0.24389745296212101</v>
      </c>
      <c r="E20" s="96">
        <v>5.5184499022158898E-2</v>
      </c>
      <c r="F20" s="96">
        <v>3.2331612849638698</v>
      </c>
      <c r="G20" s="96">
        <v>0.21189955589435</v>
      </c>
      <c r="H20" s="96">
        <v>3.0124021306801101</v>
      </c>
      <c r="I20" s="96">
        <v>7.6450442909664601E-2</v>
      </c>
      <c r="J20" s="96">
        <v>8.9143996586104701E-4</v>
      </c>
      <c r="K20" s="96">
        <v>0.377397131917937</v>
      </c>
      <c r="L20" s="96"/>
      <c r="M20" s="96"/>
      <c r="N20" s="96"/>
      <c r="O20" s="96"/>
      <c r="P20" s="97"/>
    </row>
    <row r="21" spans="2:16" x14ac:dyDescent="0.2">
      <c r="B21" s="125"/>
      <c r="P21" s="126"/>
    </row>
    <row r="22" spans="2:16" ht="16" thickBot="1" x14ac:dyDescent="0.25">
      <c r="B22" s="162" t="s">
        <v>48</v>
      </c>
      <c r="C22" s="162"/>
      <c r="D22" s="162"/>
      <c r="E22" s="162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</row>
  </sheetData>
  <mergeCells count="4">
    <mergeCell ref="B2:P3"/>
    <mergeCell ref="B4:K4"/>
    <mergeCell ref="L4:P4"/>
    <mergeCell ref="B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6FF3-601A-484B-BF91-F6305DDD69E8}">
  <dimension ref="B1:W28"/>
  <sheetViews>
    <sheetView workbookViewId="0">
      <selection activeCell="G27" sqref="G27"/>
    </sheetView>
  </sheetViews>
  <sheetFormatPr baseColWidth="10" defaultRowHeight="15" x14ac:dyDescent="0.2"/>
  <cols>
    <col min="2" max="2" width="14.83203125" bestFit="1" customWidth="1"/>
    <col min="3" max="3" width="19.83203125" bestFit="1" customWidth="1"/>
    <col min="6" max="6" width="19.83203125" bestFit="1" customWidth="1"/>
  </cols>
  <sheetData>
    <row r="1" spans="2:23" ht="16" thickBot="1" x14ac:dyDescent="0.25"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2:23" ht="16" thickBot="1" x14ac:dyDescent="0.25">
      <c r="B2" s="47" t="s">
        <v>29</v>
      </c>
      <c r="C2" s="48" t="s">
        <v>30</v>
      </c>
      <c r="F2" s="49"/>
      <c r="G2" s="50"/>
      <c r="H2" s="50"/>
      <c r="I2" s="159" t="s">
        <v>31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2:23" ht="16" thickBot="1" x14ac:dyDescent="0.25">
      <c r="B3" s="51">
        <v>1</v>
      </c>
      <c r="C3" s="52" t="s">
        <v>104</v>
      </c>
      <c r="F3" s="53"/>
      <c r="G3" s="54"/>
      <c r="H3" s="1"/>
      <c r="I3" s="159" t="s">
        <v>32</v>
      </c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2:23" x14ac:dyDescent="0.2">
      <c r="B4" s="55">
        <v>2</v>
      </c>
      <c r="C4" s="52" t="s">
        <v>105</v>
      </c>
      <c r="F4" s="56" t="s">
        <v>3</v>
      </c>
      <c r="G4" s="36" t="s">
        <v>33</v>
      </c>
      <c r="H4" s="37" t="s">
        <v>34</v>
      </c>
      <c r="I4" s="58">
        <v>1</v>
      </c>
      <c r="J4" s="36">
        <v>2</v>
      </c>
      <c r="K4" s="37">
        <v>3</v>
      </c>
      <c r="L4" s="58">
        <v>4</v>
      </c>
      <c r="M4" s="36">
        <v>5</v>
      </c>
      <c r="N4" s="37">
        <v>6</v>
      </c>
      <c r="O4" s="58">
        <v>7</v>
      </c>
      <c r="P4" s="36">
        <v>8</v>
      </c>
      <c r="Q4" s="37">
        <v>9</v>
      </c>
      <c r="R4" s="35"/>
      <c r="S4" s="36"/>
      <c r="T4" s="37"/>
      <c r="U4" s="35"/>
      <c r="V4" s="36"/>
      <c r="W4" s="37"/>
    </row>
    <row r="5" spans="2:23" ht="16" thickBot="1" x14ac:dyDescent="0.25">
      <c r="B5" s="55">
        <v>3</v>
      </c>
      <c r="C5" s="52" t="s">
        <v>106</v>
      </c>
      <c r="F5" s="55" t="s">
        <v>110</v>
      </c>
      <c r="G5" s="39">
        <f>AVERAGE(I5:Q5)</f>
        <v>6.2112105989064669E-3</v>
      </c>
      <c r="H5" s="40">
        <f>_xlfn.STDEV.P(I5:Q5)</f>
        <v>4.8857026844594052E-4</v>
      </c>
      <c r="I5" s="55">
        <v>6.5620474449832201E-3</v>
      </c>
      <c r="J5" s="39">
        <v>5.5202958214773E-3</v>
      </c>
      <c r="K5" s="40">
        <v>6.5512885302588799E-3</v>
      </c>
      <c r="L5" s="55"/>
      <c r="M5" s="39"/>
      <c r="N5" s="40"/>
      <c r="O5" s="55"/>
      <c r="P5" s="39"/>
      <c r="Q5" s="40"/>
      <c r="R5" s="38"/>
      <c r="S5" s="39"/>
      <c r="T5" s="40"/>
      <c r="U5" s="38"/>
      <c r="V5" s="39"/>
      <c r="W5" s="40"/>
    </row>
    <row r="6" spans="2:23" ht="16" thickBot="1" x14ac:dyDescent="0.25">
      <c r="B6" s="47" t="s">
        <v>29</v>
      </c>
      <c r="C6" s="48" t="s">
        <v>30</v>
      </c>
      <c r="F6" s="59" t="s">
        <v>111</v>
      </c>
      <c r="G6" s="44">
        <f>AVERAGE(I6:Q6)</f>
        <v>5.1932409477380564E-3</v>
      </c>
      <c r="H6" s="45">
        <f>_xlfn.STDEV.P(I6:Q6)</f>
        <v>1.1115120000099392E-4</v>
      </c>
      <c r="I6" s="59">
        <v>5.1764587289866801E-3</v>
      </c>
      <c r="J6" s="44">
        <v>5.33698585921338E-3</v>
      </c>
      <c r="K6" s="45">
        <v>5.0662782550141101E-3</v>
      </c>
      <c r="L6" s="59"/>
      <c r="M6" s="44"/>
      <c r="N6" s="45"/>
      <c r="O6" s="59"/>
      <c r="P6" s="44"/>
      <c r="Q6" s="45"/>
      <c r="R6" s="43"/>
      <c r="S6" s="44"/>
      <c r="T6" s="45"/>
      <c r="U6" s="43"/>
      <c r="V6" s="44"/>
      <c r="W6" s="45"/>
    </row>
    <row r="7" spans="2:23" ht="16" thickBot="1" x14ac:dyDescent="0.25">
      <c r="B7" s="58">
        <v>1</v>
      </c>
      <c r="C7" s="60" t="s">
        <v>107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2:23" ht="16" thickBot="1" x14ac:dyDescent="0.25">
      <c r="B8" s="55">
        <v>2</v>
      </c>
      <c r="C8" s="60" t="s">
        <v>108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2:23" ht="16" thickBot="1" x14ac:dyDescent="0.25">
      <c r="B9" s="59">
        <v>3</v>
      </c>
      <c r="C9" s="61" t="s">
        <v>109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2:23" ht="18" thickBot="1" x14ac:dyDescent="0.25">
      <c r="F10" s="49"/>
      <c r="G10" s="50"/>
      <c r="H10" s="50"/>
      <c r="I10" s="159" t="s">
        <v>38</v>
      </c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</row>
    <row r="11" spans="2:23" ht="16" thickBot="1" x14ac:dyDescent="0.25">
      <c r="F11" s="53"/>
      <c r="G11" s="54"/>
      <c r="H11" s="1"/>
      <c r="I11" s="159" t="s">
        <v>32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</row>
    <row r="12" spans="2:23" ht="17" x14ac:dyDescent="0.2">
      <c r="F12" s="62" t="s">
        <v>39</v>
      </c>
      <c r="G12" s="36" t="s">
        <v>33</v>
      </c>
      <c r="H12" s="37" t="s">
        <v>34</v>
      </c>
      <c r="I12" s="58">
        <v>1</v>
      </c>
      <c r="J12" s="36">
        <v>2</v>
      </c>
      <c r="K12" s="37">
        <v>3</v>
      </c>
      <c r="L12" s="58">
        <v>4</v>
      </c>
      <c r="M12" s="36">
        <v>5</v>
      </c>
      <c r="N12" s="37">
        <v>6</v>
      </c>
      <c r="O12" s="58">
        <v>7</v>
      </c>
      <c r="P12" s="36">
        <v>8</v>
      </c>
      <c r="Q12" s="37">
        <v>9</v>
      </c>
      <c r="R12" s="35"/>
      <c r="S12" s="36"/>
      <c r="T12" s="37"/>
      <c r="U12" s="35"/>
      <c r="V12" s="36"/>
      <c r="W12" s="37"/>
    </row>
    <row r="13" spans="2:23" x14ac:dyDescent="0.2">
      <c r="F13" s="55" t="s">
        <v>110</v>
      </c>
      <c r="G13" s="39">
        <f>AVERAGE(I13:Q13)</f>
        <v>6.0659877804371043E-2</v>
      </c>
      <c r="H13" s="40">
        <f>_xlfn.STDEV.P(I13:Q13)</f>
        <v>2.4971650326133668E-3</v>
      </c>
      <c r="I13" s="55">
        <v>6.21425483665205E-2</v>
      </c>
      <c r="J13" s="39">
        <v>5.7142751500315302E-2</v>
      </c>
      <c r="K13" s="40">
        <v>6.2694333546277306E-2</v>
      </c>
      <c r="L13" s="55"/>
      <c r="M13" s="39"/>
      <c r="N13" s="40"/>
      <c r="O13" s="55"/>
      <c r="P13" s="39"/>
      <c r="Q13" s="40"/>
      <c r="R13" s="38"/>
      <c r="S13" s="39"/>
      <c r="T13" s="40"/>
      <c r="U13" s="38"/>
      <c r="V13" s="39"/>
      <c r="W13" s="40"/>
    </row>
    <row r="14" spans="2:23" ht="16" thickBot="1" x14ac:dyDescent="0.25">
      <c r="F14" s="59" t="s">
        <v>112</v>
      </c>
      <c r="G14" s="44">
        <f>AVERAGE(I14:Q14)</f>
        <v>8.5259627531183269E-2</v>
      </c>
      <c r="H14" s="45">
        <f>_xlfn.STDEV.P(I14:Q14)</f>
        <v>1.1952975023063793E-3</v>
      </c>
      <c r="I14" s="59">
        <v>8.3660501112432201E-2</v>
      </c>
      <c r="J14" s="44">
        <v>8.6533743373223601E-2</v>
      </c>
      <c r="K14" s="45">
        <v>8.5584638107894004E-2</v>
      </c>
      <c r="L14" s="59"/>
      <c r="M14" s="44"/>
      <c r="N14" s="45"/>
      <c r="O14" s="59"/>
      <c r="P14" s="44"/>
      <c r="Q14" s="45"/>
      <c r="R14" s="43"/>
      <c r="S14" s="44"/>
      <c r="T14" s="45"/>
      <c r="U14" s="43"/>
      <c r="V14" s="44"/>
      <c r="W14" s="45"/>
    </row>
    <row r="15" spans="2:23" x14ac:dyDescent="0.2"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2:23" x14ac:dyDescent="0.2"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6:23" ht="16" thickBot="1" x14ac:dyDescent="0.25"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6:23" ht="18" thickBot="1" x14ac:dyDescent="0.25">
      <c r="F18" s="49"/>
      <c r="G18" s="50"/>
      <c r="H18" s="50"/>
      <c r="I18" s="159" t="s">
        <v>40</v>
      </c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</row>
    <row r="19" spans="6:23" ht="16" thickBot="1" x14ac:dyDescent="0.25">
      <c r="F19" s="53"/>
      <c r="G19" s="54"/>
      <c r="H19" s="1"/>
      <c r="I19" s="159" t="s">
        <v>32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</row>
    <row r="20" spans="6:23" ht="17" x14ac:dyDescent="0.2">
      <c r="F20" s="98" t="s">
        <v>41</v>
      </c>
      <c r="G20" s="36" t="s">
        <v>33</v>
      </c>
      <c r="H20" s="37" t="s">
        <v>34</v>
      </c>
      <c r="I20" s="58">
        <v>1</v>
      </c>
      <c r="J20" s="36">
        <v>2</v>
      </c>
      <c r="K20" s="37">
        <v>3</v>
      </c>
      <c r="L20" s="58">
        <v>4</v>
      </c>
      <c r="M20" s="36">
        <v>5</v>
      </c>
      <c r="N20" s="37">
        <v>6</v>
      </c>
      <c r="O20" s="58">
        <v>7</v>
      </c>
      <c r="P20" s="36">
        <v>8</v>
      </c>
      <c r="Q20" s="37">
        <v>9</v>
      </c>
      <c r="R20" s="35"/>
      <c r="S20" s="36"/>
      <c r="T20" s="37"/>
      <c r="U20" s="35"/>
      <c r="V20" s="36"/>
      <c r="W20" s="37"/>
    </row>
    <row r="21" spans="6:23" x14ac:dyDescent="0.2">
      <c r="F21" s="55" t="s">
        <v>113</v>
      </c>
      <c r="G21" s="39">
        <f>AVERAGE(I21:Q21)</f>
        <v>1.27169828522292E-2</v>
      </c>
      <c r="H21" s="40">
        <f>_xlfn.STDEV.P(I21:Q21)</f>
        <v>9.1091684638877634E-4</v>
      </c>
      <c r="I21" s="55">
        <v>1.3991976136336201E-2</v>
      </c>
      <c r="J21" s="39">
        <v>1.1919960833937799E-2</v>
      </c>
      <c r="K21" s="40">
        <v>1.2239011586413599E-2</v>
      </c>
      <c r="L21" s="55"/>
      <c r="M21" s="39"/>
      <c r="N21" s="40"/>
      <c r="O21" s="55"/>
      <c r="P21" s="39"/>
      <c r="Q21" s="40"/>
      <c r="R21" s="38"/>
      <c r="S21" s="39"/>
      <c r="T21" s="40"/>
      <c r="U21" s="38"/>
      <c r="V21" s="39"/>
      <c r="W21" s="40"/>
    </row>
    <row r="22" spans="6:23" ht="16" thickBot="1" x14ac:dyDescent="0.25">
      <c r="F22" s="59" t="s">
        <v>111</v>
      </c>
      <c r="G22" s="44">
        <f>AVERAGE(I22:Q22)</f>
        <v>1.3592642751156033E-2</v>
      </c>
      <c r="H22" s="45">
        <f>_xlfn.STDEV.P(I22:Q22)</f>
        <v>1.1371034858582308E-4</v>
      </c>
      <c r="I22" s="59">
        <v>1.36517097558757E-2</v>
      </c>
      <c r="J22" s="44">
        <v>1.36926406418187E-2</v>
      </c>
      <c r="K22" s="45">
        <v>1.3433577855773701E-2</v>
      </c>
      <c r="L22" s="59"/>
      <c r="M22" s="44"/>
      <c r="N22" s="45"/>
      <c r="O22" s="59"/>
      <c r="P22" s="44"/>
      <c r="Q22" s="45"/>
      <c r="R22" s="43"/>
      <c r="S22" s="44"/>
      <c r="T22" s="45"/>
      <c r="U22" s="43"/>
      <c r="V22" s="44"/>
      <c r="W22" s="45"/>
    </row>
    <row r="23" spans="6:23" x14ac:dyDescent="0.2"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6:23" x14ac:dyDescent="0.2"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6:23" x14ac:dyDescent="0.2"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6:23" x14ac:dyDescent="0.2"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6:23" x14ac:dyDescent="0.2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6:23" x14ac:dyDescent="0.2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</sheetData>
  <mergeCells count="6">
    <mergeCell ref="I18:W18"/>
    <mergeCell ref="I19:W19"/>
    <mergeCell ref="I2:W2"/>
    <mergeCell ref="I3:W3"/>
    <mergeCell ref="I10:W10"/>
    <mergeCell ref="I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4A Raw data</vt:lpstr>
      <vt:lpstr>Fig 4A </vt:lpstr>
      <vt:lpstr>Fig 4C Raw data</vt:lpstr>
      <vt:lpstr>Fig 4C </vt:lpstr>
      <vt:lpstr>Fig 4E Raw data</vt:lpstr>
      <vt:lpstr>Fig 4E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 Stejskal</dc:creator>
  <dc:description/>
  <cp:lastModifiedBy>Veronika Šemberová Rájecká</cp:lastModifiedBy>
  <cp:revision>4</cp:revision>
  <dcterms:created xsi:type="dcterms:W3CDTF">2023-05-24T11:15:38Z</dcterms:created>
  <dcterms:modified xsi:type="dcterms:W3CDTF">2024-12-10T16:00:09Z</dcterms:modified>
  <dc:language>cs-CZ</dc:language>
</cp:coreProperties>
</file>