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/Desktop/"/>
    </mc:Choice>
  </mc:AlternateContent>
  <xr:revisionPtr revIDLastSave="0" documentId="13_ncr:1_{C5CE56F4-3530-4540-9044-D918CA3042DB}" xr6:coauthVersionLast="47" xr6:coauthVersionMax="47" xr10:uidLastSave="{00000000-0000-0000-0000-000000000000}"/>
  <bookViews>
    <workbookView xWindow="11920" yWindow="840" windowWidth="29040" windowHeight="17640" activeTab="3" xr2:uid="{20751D26-878E-427E-A6C4-20C8EC32AB30}"/>
  </bookViews>
  <sheets>
    <sheet name="Fig 2C Raw data" sheetId="1" r:id="rId1"/>
    <sheet name="Fig 2C" sheetId="2" r:id="rId2"/>
    <sheet name="Fig 2D Raw data" sheetId="5" r:id="rId3"/>
    <sheet name="Fig 2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G14" i="6"/>
  <c r="G6" i="6"/>
  <c r="G22" i="2"/>
  <c r="G14" i="2"/>
  <c r="G6" i="2"/>
  <c r="H22" i="6"/>
  <c r="H21" i="6"/>
  <c r="G21" i="6"/>
  <c r="H14" i="6"/>
  <c r="H13" i="6"/>
  <c r="G13" i="6"/>
  <c r="H6" i="6"/>
  <c r="H5" i="6"/>
  <c r="G5" i="6"/>
  <c r="H22" i="2" l="1"/>
  <c r="H21" i="2"/>
  <c r="G21" i="2"/>
  <c r="H14" i="2"/>
  <c r="H13" i="2"/>
  <c r="G13" i="2"/>
  <c r="H6" i="2"/>
  <c r="H5" i="2"/>
  <c r="G5" i="2"/>
</calcChain>
</file>

<file path=xl/sharedStrings.xml><?xml version="1.0" encoding="utf-8"?>
<sst xmlns="http://schemas.openxmlformats.org/spreadsheetml/2006/main" count="220" uniqueCount="70">
  <si>
    <t>Modified nucleosides (molar amouth)</t>
  </si>
  <si>
    <t>Canonical nucleosides (molar amouth)</t>
  </si>
  <si>
    <t>Inosine</t>
  </si>
  <si>
    <t>Am</t>
  </si>
  <si>
    <t>A</t>
  </si>
  <si>
    <t>G</t>
  </si>
  <si>
    <t>U</t>
  </si>
  <si>
    <t>C</t>
  </si>
  <si>
    <t>N*</t>
  </si>
  <si>
    <t>Sample name</t>
  </si>
  <si>
    <t>(fmol)</t>
  </si>
  <si>
    <t>SIL-IS</t>
  </si>
  <si>
    <r>
      <t>*</t>
    </r>
    <r>
      <rPr>
        <b/>
        <sz val="11"/>
        <color theme="1"/>
        <rFont val="Calibri"/>
        <family val="2"/>
        <charset val="238"/>
        <scheme val="minor"/>
      </rPr>
      <t xml:space="preserve"> N</t>
    </r>
    <r>
      <rPr>
        <sz val="11"/>
        <color theme="1"/>
        <rFont val="Calibri"/>
        <family val="2"/>
        <charset val="238"/>
        <scheme val="minor"/>
      </rPr>
      <t xml:space="preserve"> = C + U + G + A</t>
    </r>
  </si>
  <si>
    <t>Biological replicas</t>
  </si>
  <si>
    <t>poly(A) RNA</t>
  </si>
  <si>
    <t>I/N (%)</t>
  </si>
  <si>
    <t>Biological replica</t>
  </si>
  <si>
    <t>average</t>
  </si>
  <si>
    <t>st.dev. P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</si>
  <si>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A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</si>
  <si>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A/N (%)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</si>
  <si>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Am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</si>
  <si>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Am/N (%)</t>
    </r>
  </si>
  <si>
    <r>
      <t xml:space="preserve">Experiment date 31.8.2021, biological replicas n=1, </t>
    </r>
    <r>
      <rPr>
        <b/>
        <sz val="11"/>
        <color theme="1"/>
        <rFont val="Calibri"/>
        <family val="2"/>
        <charset val="238"/>
        <scheme val="minor"/>
      </rPr>
      <t>source poly (A) RNA</t>
    </r>
  </si>
  <si>
    <r>
      <t xml:space="preserve">Experiment date 1.6.2021, biological replicas n=2, </t>
    </r>
    <r>
      <rPr>
        <b/>
        <sz val="11"/>
        <color theme="1"/>
        <rFont val="Calibri"/>
        <family val="2"/>
        <charset val="238"/>
        <scheme val="minor"/>
      </rPr>
      <t>source poly (A) RNA</t>
    </r>
  </si>
  <si>
    <t>a,b, c …technical replicas</t>
  </si>
  <si>
    <t>a,b …technical replicas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</si>
  <si>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  <r>
      <rPr>
        <b/>
        <sz val="11"/>
        <color theme="1"/>
        <rFont val="Calibri"/>
        <family val="2"/>
        <charset val="238"/>
        <scheme val="minor"/>
      </rPr>
      <t>A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</si>
  <si>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A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</si>
  <si>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  <r>
      <rPr>
        <b/>
        <sz val="11"/>
        <color theme="1"/>
        <rFont val="Calibri"/>
        <family val="2"/>
        <charset val="238"/>
        <scheme val="minor"/>
      </rPr>
      <t>U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</si>
  <si>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</si>
  <si>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7</t>
    </r>
    <r>
      <rPr>
        <b/>
        <sz val="11"/>
        <color theme="1"/>
        <rFont val="Calibri"/>
        <family val="2"/>
        <charset val="238"/>
        <scheme val="minor"/>
      </rPr>
      <t>G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</si>
  <si>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  <r>
      <rPr>
        <b/>
        <sz val="11"/>
        <color theme="1"/>
        <rFont val="Calibri"/>
        <family val="2"/>
        <charset val="238"/>
        <scheme val="minor"/>
      </rPr>
      <t>Am</t>
    </r>
  </si>
  <si>
    <r>
      <t>m</t>
    </r>
    <r>
      <rPr>
        <b/>
        <vertAlign val="superscript"/>
        <sz val="11"/>
        <color theme="0"/>
        <rFont val="Calibri"/>
        <family val="2"/>
        <charset val="238"/>
        <scheme val="minor"/>
      </rPr>
      <t>227</t>
    </r>
    <r>
      <rPr>
        <b/>
        <sz val="11"/>
        <color theme="0"/>
        <rFont val="Calibri"/>
        <family val="2"/>
        <charset val="238"/>
        <scheme val="minor"/>
      </rPr>
      <t>G</t>
    </r>
  </si>
  <si>
    <r>
      <t xml:space="preserve">Experiment date 06.10.2020, biological replicas n=4, </t>
    </r>
    <r>
      <rPr>
        <b/>
        <sz val="11"/>
        <color theme="1"/>
        <rFont val="Calibri"/>
        <family val="2"/>
        <charset val="238"/>
        <scheme val="minor"/>
      </rPr>
      <t>source poly (A) RNA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</si>
  <si>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A</t>
    </r>
  </si>
  <si>
    <t>293T   METTL3 KD (1)</t>
  </si>
  <si>
    <t>293T   METTL3 KD (2)</t>
  </si>
  <si>
    <t>293T   METTL3 KD (3)</t>
  </si>
  <si>
    <t>293T   METTL3 KD (4)</t>
  </si>
  <si>
    <t>293T  Scrambled (1)</t>
  </si>
  <si>
    <t>293T  Scrambled (2)</t>
  </si>
  <si>
    <t>293T  Scrambled (3)</t>
  </si>
  <si>
    <t>293T  Scrambled (4)</t>
  </si>
  <si>
    <t>293T  Scrambled</t>
  </si>
  <si>
    <t xml:space="preserve">293T   METTL3 KD </t>
  </si>
  <si>
    <t>HEK293   shADAR1 (1a)*</t>
  </si>
  <si>
    <t>HEK293   shADAR1 (1b)*</t>
  </si>
  <si>
    <t>HEK293   shADAR1 (1c)*</t>
  </si>
  <si>
    <t>HEK293  Scrambled (1a)*</t>
  </si>
  <si>
    <t>HEK293  Scrambled (1b)*</t>
  </si>
  <si>
    <t>HEK293  Scrambled (1c)*</t>
  </si>
  <si>
    <t>HEK293   shADAR1 (2a)*</t>
  </si>
  <si>
    <t>HEK293   shADAR1 (2b)*</t>
  </si>
  <si>
    <t>HEK293   shADAR1 (3a)*</t>
  </si>
  <si>
    <t>HEK293   shADAR1 (4a)*</t>
  </si>
  <si>
    <t>HEK293   shADAR1 (4b)*</t>
  </si>
  <si>
    <t>HEK293  Scrambled (2a)*</t>
  </si>
  <si>
    <t>HEK293  Scrambled (2b)*</t>
  </si>
  <si>
    <t>HEK293  Scrambled (3a)*</t>
  </si>
  <si>
    <t>HEK293  Scrambled (3b)*</t>
  </si>
  <si>
    <t>HEK293  Scrambled (1)</t>
  </si>
  <si>
    <t>HEK293  Scrambled</t>
  </si>
  <si>
    <t>HEK293  Scrambled (2)</t>
  </si>
  <si>
    <t>HEK293   shADAR1</t>
  </si>
  <si>
    <t>HEK293  Scrambled (3)</t>
  </si>
  <si>
    <t>HEK293   shADAR1 (1)</t>
  </si>
  <si>
    <t>HEK293   shADAR1 (2)</t>
  </si>
  <si>
    <t>HEK293   shADAR1 (3)</t>
  </si>
  <si>
    <t>HEK293   shADAR1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</si>
</sst>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perscript"/>
      <sz val="11"/>
      <color theme="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1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0" fillId="13" borderId="12" xfId="0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6" xfId="0" applyBorder="1"/>
    <xf numFmtId="0" fontId="0" fillId="2" borderId="3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" xfId="0" applyBorder="1"/>
    <xf numFmtId="0" fontId="0" fillId="8" borderId="3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34" xfId="0" applyFill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0" fillId="0" borderId="40" xfId="0" applyBorder="1"/>
    <xf numFmtId="0" fontId="2" fillId="10" borderId="14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15" borderId="15" xfId="0" applyFont="1" applyFill="1" applyBorder="1" applyAlignment="1">
      <alignment horizontal="center" vertical="center"/>
    </xf>
    <xf numFmtId="0" fontId="0" fillId="0" borderId="29" xfId="0" applyBorder="1"/>
    <xf numFmtId="0" fontId="2" fillId="2" borderId="1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0" borderId="28" xfId="0" applyBorder="1"/>
    <xf numFmtId="0" fontId="0" fillId="0" borderId="4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A2A5-A274-4448-A7B0-B8BF3450739D}">
  <dimension ref="B1:P54"/>
  <sheetViews>
    <sheetView topLeftCell="A6" workbookViewId="0">
      <selection activeCell="S22" sqref="S22"/>
    </sheetView>
  </sheetViews>
  <sheetFormatPr baseColWidth="10" defaultColWidth="8.83203125" defaultRowHeight="15" x14ac:dyDescent="0.2"/>
  <cols>
    <col min="2" max="2" width="27" customWidth="1"/>
    <col min="3" max="3" width="10.1640625" bestFit="1" customWidth="1"/>
    <col min="19" max="19" width="16.6640625" customWidth="1"/>
  </cols>
  <sheetData>
    <row r="1" spans="2:16" ht="16" thickBot="1" x14ac:dyDescent="0.25"/>
    <row r="2" spans="2:16" x14ac:dyDescent="0.2">
      <c r="B2" s="103" t="s">
        <v>23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5"/>
    </row>
    <row r="3" spans="2:16" ht="16" thickBot="1" x14ac:dyDescent="0.25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8"/>
    </row>
    <row r="4" spans="2:16" ht="16" thickBot="1" x14ac:dyDescent="0.25">
      <c r="B4" s="67"/>
      <c r="C4" s="109" t="s">
        <v>0</v>
      </c>
      <c r="D4" s="109"/>
      <c r="E4" s="109"/>
      <c r="F4" s="109"/>
      <c r="G4" s="109"/>
      <c r="H4" s="109"/>
      <c r="I4" s="109"/>
      <c r="J4" s="109"/>
      <c r="K4" s="109"/>
      <c r="L4" s="109" t="s">
        <v>1</v>
      </c>
      <c r="M4" s="109"/>
      <c r="N4" s="109"/>
      <c r="O4" s="109"/>
      <c r="P4" s="110"/>
    </row>
    <row r="5" spans="2:16" ht="17" x14ac:dyDescent="0.2">
      <c r="B5" s="68"/>
      <c r="C5" s="98" t="s">
        <v>2</v>
      </c>
      <c r="D5" s="2" t="s">
        <v>27</v>
      </c>
      <c r="E5" s="3" t="s">
        <v>28</v>
      </c>
      <c r="F5" s="4" t="s">
        <v>29</v>
      </c>
      <c r="G5" s="5" t="s">
        <v>30</v>
      </c>
      <c r="H5" s="6" t="s">
        <v>31</v>
      </c>
      <c r="I5" s="7" t="s">
        <v>32</v>
      </c>
      <c r="J5" s="8" t="s">
        <v>33</v>
      </c>
      <c r="K5" s="9" t="s">
        <v>3</v>
      </c>
      <c r="L5" s="10" t="s">
        <v>4</v>
      </c>
      <c r="M5" s="11" t="s">
        <v>5</v>
      </c>
      <c r="N5" s="12" t="s">
        <v>6</v>
      </c>
      <c r="O5" s="13" t="s">
        <v>7</v>
      </c>
      <c r="P5" s="14" t="s">
        <v>8</v>
      </c>
    </row>
    <row r="6" spans="2:16" ht="16" thickBot="1" x14ac:dyDescent="0.25">
      <c r="B6" s="69" t="s">
        <v>9</v>
      </c>
      <c r="C6" s="66" t="s">
        <v>10</v>
      </c>
      <c r="D6" s="15" t="s">
        <v>10</v>
      </c>
      <c r="E6" s="16" t="s">
        <v>10</v>
      </c>
      <c r="F6" s="17" t="s">
        <v>10</v>
      </c>
      <c r="G6" s="18" t="s">
        <v>10</v>
      </c>
      <c r="H6" s="19" t="s">
        <v>10</v>
      </c>
      <c r="I6" s="20" t="s">
        <v>10</v>
      </c>
      <c r="J6" s="21" t="s">
        <v>10</v>
      </c>
      <c r="K6" s="22" t="s">
        <v>10</v>
      </c>
      <c r="L6" s="23" t="s">
        <v>10</v>
      </c>
      <c r="M6" s="24" t="s">
        <v>10</v>
      </c>
      <c r="N6" s="25" t="s">
        <v>10</v>
      </c>
      <c r="O6" s="26" t="s">
        <v>10</v>
      </c>
      <c r="P6" s="27" t="s">
        <v>10</v>
      </c>
    </row>
    <row r="7" spans="2:16" x14ac:dyDescent="0.2">
      <c r="B7" s="70" t="s">
        <v>46</v>
      </c>
      <c r="C7" s="52">
        <v>31.830919333728339</v>
      </c>
      <c r="D7" s="49">
        <v>413.13702743389524</v>
      </c>
      <c r="E7" s="49">
        <v>1.5496058177221088</v>
      </c>
      <c r="F7" s="49">
        <v>9.1534710515175739</v>
      </c>
      <c r="G7" s="49">
        <v>14.034215674469065</v>
      </c>
      <c r="H7" s="49">
        <v>764.89261775763623</v>
      </c>
      <c r="I7" s="49">
        <v>56.980786977520992</v>
      </c>
      <c r="J7" s="49">
        <v>1.0206847506306445</v>
      </c>
      <c r="K7" s="49">
        <v>46.099132194225021</v>
      </c>
      <c r="L7" s="49">
        <v>333775.39981964382</v>
      </c>
      <c r="M7" s="49">
        <v>215073.49178346037</v>
      </c>
      <c r="N7" s="49">
        <v>175889.56847748702</v>
      </c>
      <c r="O7" s="49">
        <v>181405.04603215639</v>
      </c>
      <c r="P7" s="51">
        <v>906143.50611274759</v>
      </c>
    </row>
    <row r="8" spans="2:16" x14ac:dyDescent="0.2">
      <c r="B8" s="72" t="s">
        <v>46</v>
      </c>
      <c r="C8" s="53">
        <v>28.301336898977933</v>
      </c>
      <c r="D8" s="30">
        <v>414.56737113211688</v>
      </c>
      <c r="E8" s="30">
        <v>1.5355620734396378</v>
      </c>
      <c r="F8" s="30">
        <v>8.9008117895201035</v>
      </c>
      <c r="G8" s="30">
        <v>14.011139469350512</v>
      </c>
      <c r="H8" s="30">
        <v>766.33857096452141</v>
      </c>
      <c r="I8" s="30">
        <v>56.973388231879696</v>
      </c>
      <c r="J8" s="30">
        <v>0.98479936219606357</v>
      </c>
      <c r="K8" s="30">
        <v>46.357233314924358</v>
      </c>
      <c r="L8" s="30">
        <v>333428.07447885477</v>
      </c>
      <c r="M8" s="30">
        <v>214939.41434802208</v>
      </c>
      <c r="N8" s="30">
        <v>175628.39224659157</v>
      </c>
      <c r="O8" s="30">
        <v>180543.05306974909</v>
      </c>
      <c r="P8" s="31">
        <v>904538.93414321751</v>
      </c>
    </row>
    <row r="9" spans="2:16" x14ac:dyDescent="0.2">
      <c r="B9" s="72" t="s">
        <v>47</v>
      </c>
      <c r="C9" s="53">
        <v>31.223208108049992</v>
      </c>
      <c r="D9" s="30">
        <v>430.59714700105678</v>
      </c>
      <c r="E9" s="30">
        <v>1.5069220934173688</v>
      </c>
      <c r="F9" s="30">
        <v>8.2789407012640552</v>
      </c>
      <c r="G9" s="30">
        <v>15.325762601163333</v>
      </c>
      <c r="H9" s="30">
        <v>859.45587723924962</v>
      </c>
      <c r="I9" s="30">
        <v>63.123013863465168</v>
      </c>
      <c r="J9" s="30">
        <v>1.0261679406137967</v>
      </c>
      <c r="K9" s="30">
        <v>48.912619153874971</v>
      </c>
      <c r="L9" s="30">
        <v>352505.85043531412</v>
      </c>
      <c r="M9" s="30">
        <v>223835.7035916975</v>
      </c>
      <c r="N9" s="30">
        <v>182844.78498672758</v>
      </c>
      <c r="O9" s="30">
        <v>190119.23797442811</v>
      </c>
      <c r="P9" s="31">
        <v>949305.57698816736</v>
      </c>
    </row>
    <row r="10" spans="2:16" x14ac:dyDescent="0.2">
      <c r="B10" s="72" t="s">
        <v>47</v>
      </c>
      <c r="C10" s="53">
        <v>32.33820150374239</v>
      </c>
      <c r="D10" s="30">
        <v>429.41627072876736</v>
      </c>
      <c r="E10" s="30">
        <v>1.5159666212558807</v>
      </c>
      <c r="F10" s="30">
        <v>7.5695529226329299</v>
      </c>
      <c r="G10" s="30">
        <v>15.27684932693707</v>
      </c>
      <c r="H10" s="30">
        <v>859.37690808343439</v>
      </c>
      <c r="I10" s="30">
        <v>62.495110667215386</v>
      </c>
      <c r="J10" s="30">
        <v>1.0908198970998533</v>
      </c>
      <c r="K10" s="30">
        <v>48.85649042845926</v>
      </c>
      <c r="L10" s="30">
        <v>353270.76983442833</v>
      </c>
      <c r="M10" s="30">
        <v>224972.38345951628</v>
      </c>
      <c r="N10" s="30">
        <v>183047.79323156737</v>
      </c>
      <c r="O10" s="30">
        <v>189369.22235381842</v>
      </c>
      <c r="P10" s="31">
        <v>950660.16887933039</v>
      </c>
    </row>
    <row r="11" spans="2:16" x14ac:dyDescent="0.2">
      <c r="B11" s="72" t="s">
        <v>48</v>
      </c>
      <c r="C11" s="53">
        <v>33.572149985981937</v>
      </c>
      <c r="D11" s="30">
        <v>418.19441730034629</v>
      </c>
      <c r="E11" s="30">
        <v>1.4373076790728865</v>
      </c>
      <c r="F11" s="30">
        <v>7.3615716086847414</v>
      </c>
      <c r="G11" s="30">
        <v>14.265897779421907</v>
      </c>
      <c r="H11" s="30">
        <v>802.98899451819784</v>
      </c>
      <c r="I11" s="30">
        <v>59.746148891628707</v>
      </c>
      <c r="J11" s="30">
        <v>1.0040305769343061</v>
      </c>
      <c r="K11" s="30">
        <v>46.712933788388888</v>
      </c>
      <c r="L11" s="30">
        <v>352167.9702629192</v>
      </c>
      <c r="M11" s="30">
        <v>229116.67803242599</v>
      </c>
      <c r="N11" s="30">
        <v>185193.6623290198</v>
      </c>
      <c r="O11" s="30">
        <v>194108.3493997301</v>
      </c>
      <c r="P11" s="31">
        <v>960586.66002409509</v>
      </c>
    </row>
    <row r="12" spans="2:16" x14ac:dyDescent="0.2">
      <c r="B12" s="72" t="s">
        <v>48</v>
      </c>
      <c r="C12" s="53">
        <v>26.871671909355975</v>
      </c>
      <c r="D12" s="30">
        <v>421.27665193408626</v>
      </c>
      <c r="E12" s="30">
        <v>1.4324781133448883</v>
      </c>
      <c r="F12" s="30">
        <v>7.2490950171292168</v>
      </c>
      <c r="G12" s="30">
        <v>14.548869252907748</v>
      </c>
      <c r="H12" s="30">
        <v>802.96378745666345</v>
      </c>
      <c r="I12" s="30">
        <v>59.586588589335655</v>
      </c>
      <c r="J12" s="30">
        <v>0.96340466143696046</v>
      </c>
      <c r="K12" s="30">
        <v>46.821783942611326</v>
      </c>
      <c r="L12" s="30">
        <v>352130.42795851058</v>
      </c>
      <c r="M12" s="30">
        <v>229272.14706111979</v>
      </c>
      <c r="N12" s="30">
        <v>185664.83046445652</v>
      </c>
      <c r="O12" s="30">
        <v>194411.49907510745</v>
      </c>
      <c r="P12" s="31">
        <v>961478.90455919434</v>
      </c>
    </row>
    <row r="13" spans="2:16" x14ac:dyDescent="0.2">
      <c r="B13" s="72" t="s">
        <v>49</v>
      </c>
      <c r="C13" s="53">
        <v>72.934553369337138</v>
      </c>
      <c r="D13" s="30">
        <v>401.53882608022656</v>
      </c>
      <c r="E13" s="30">
        <v>1.4749180402878559</v>
      </c>
      <c r="F13" s="30">
        <v>5.5909009356985822</v>
      </c>
      <c r="G13" s="30">
        <v>5.9856000088494072</v>
      </c>
      <c r="H13" s="30">
        <v>625.50037352530978</v>
      </c>
      <c r="I13" s="30">
        <v>29.093582412627015</v>
      </c>
      <c r="J13" s="30">
        <v>0.49776414808990971</v>
      </c>
      <c r="K13" s="30">
        <v>34.682935299499121</v>
      </c>
      <c r="L13" s="30">
        <v>327157.24811252463</v>
      </c>
      <c r="M13" s="30">
        <v>199619.00477451028</v>
      </c>
      <c r="N13" s="30">
        <v>167006.09248656267</v>
      </c>
      <c r="O13" s="30">
        <v>169334.61815082433</v>
      </c>
      <c r="P13" s="31">
        <v>863116.96352442191</v>
      </c>
    </row>
    <row r="14" spans="2:16" x14ac:dyDescent="0.2">
      <c r="B14" s="72" t="s">
        <v>49</v>
      </c>
      <c r="C14" s="53">
        <v>73.047567620130806</v>
      </c>
      <c r="D14" s="30">
        <v>400.29746052184311</v>
      </c>
      <c r="E14" s="30">
        <v>1.4687746200684526</v>
      </c>
      <c r="F14" s="30">
        <v>5.5297522063203726</v>
      </c>
      <c r="G14" s="30">
        <v>5.8669689080805911</v>
      </c>
      <c r="H14" s="30">
        <v>620.77157172726106</v>
      </c>
      <c r="I14" s="30">
        <v>28.878834174846212</v>
      </c>
      <c r="J14" s="30">
        <v>0.49557095656026068</v>
      </c>
      <c r="K14" s="30">
        <v>34.221212553707282</v>
      </c>
      <c r="L14" s="30">
        <v>327443.57391717401</v>
      </c>
      <c r="M14" s="30">
        <v>199860.45107918151</v>
      </c>
      <c r="N14" s="30">
        <v>166650.31143384182</v>
      </c>
      <c r="O14" s="30">
        <v>169158.94940746838</v>
      </c>
      <c r="P14" s="31">
        <v>863113.28583766567</v>
      </c>
    </row>
    <row r="15" spans="2:16" x14ac:dyDescent="0.2">
      <c r="B15" s="72" t="s">
        <v>50</v>
      </c>
      <c r="C15" s="53">
        <v>75.68820099396207</v>
      </c>
      <c r="D15" s="30">
        <v>417.03400534129628</v>
      </c>
      <c r="E15" s="30">
        <v>1.2252491215800643</v>
      </c>
      <c r="F15" s="30">
        <v>5.1445452854572897</v>
      </c>
      <c r="G15" s="30">
        <v>6.6783551447429792</v>
      </c>
      <c r="H15" s="30">
        <v>654.86404477963345</v>
      </c>
      <c r="I15" s="30">
        <v>29.960172645252257</v>
      </c>
      <c r="J15" s="30">
        <v>0.50648300968362225</v>
      </c>
      <c r="K15" s="30">
        <v>32.440050463636361</v>
      </c>
      <c r="L15" s="30">
        <v>326199.69382941903</v>
      </c>
      <c r="M15" s="30">
        <v>195766.35851046507</v>
      </c>
      <c r="N15" s="30">
        <v>164980.15979291976</v>
      </c>
      <c r="O15" s="30">
        <v>164655.03196307225</v>
      </c>
      <c r="P15" s="31">
        <v>851601.24409587611</v>
      </c>
    </row>
    <row r="16" spans="2:16" x14ac:dyDescent="0.2">
      <c r="B16" s="72" t="s">
        <v>50</v>
      </c>
      <c r="C16" s="53">
        <v>75.690147563258492</v>
      </c>
      <c r="D16" s="30">
        <v>417.51138410546849</v>
      </c>
      <c r="E16" s="30">
        <v>1.221180669887068</v>
      </c>
      <c r="F16" s="30">
        <v>5.2549373018340066</v>
      </c>
      <c r="G16" s="30">
        <v>6.3512641675883206</v>
      </c>
      <c r="H16" s="30">
        <v>652.2620523391613</v>
      </c>
      <c r="I16" s="30">
        <v>29.73854089407854</v>
      </c>
      <c r="J16" s="30">
        <v>0.46325811460858218</v>
      </c>
      <c r="K16" s="30">
        <v>32.270282429575033</v>
      </c>
      <c r="L16" s="30">
        <v>326772.34989555355</v>
      </c>
      <c r="M16" s="30">
        <v>196147.35040475219</v>
      </c>
      <c r="N16" s="30">
        <v>164762.29453266744</v>
      </c>
      <c r="O16" s="30">
        <v>164095.97967842547</v>
      </c>
      <c r="P16" s="31">
        <v>851777.9745113987</v>
      </c>
    </row>
    <row r="17" spans="2:16" x14ac:dyDescent="0.2">
      <c r="B17" s="72" t="s">
        <v>51</v>
      </c>
      <c r="C17" s="53">
        <v>80.869086267879297</v>
      </c>
      <c r="D17" s="30">
        <v>455.96319246943381</v>
      </c>
      <c r="E17" s="30">
        <v>1.3564256926723053</v>
      </c>
      <c r="F17" s="30">
        <v>5.8710010883110106</v>
      </c>
      <c r="G17" s="30">
        <v>6.4863354500742636</v>
      </c>
      <c r="H17" s="30">
        <v>712.71463138712807</v>
      </c>
      <c r="I17" s="30">
        <v>33.098357116903017</v>
      </c>
      <c r="J17" s="30">
        <v>0.53484249033564724</v>
      </c>
      <c r="K17" s="30">
        <v>34.819901346006304</v>
      </c>
      <c r="L17" s="30">
        <v>339576.50520324812</v>
      </c>
      <c r="M17" s="30">
        <v>200252.1269448403</v>
      </c>
      <c r="N17" s="30">
        <v>169162.30857965921</v>
      </c>
      <c r="O17" s="30">
        <v>168743.72763689415</v>
      </c>
      <c r="P17" s="31">
        <v>877734.66836464172</v>
      </c>
    </row>
    <row r="18" spans="2:16" x14ac:dyDescent="0.2">
      <c r="B18" s="72" t="s">
        <v>51</v>
      </c>
      <c r="C18" s="53">
        <v>82.746551527051125</v>
      </c>
      <c r="D18" s="30">
        <v>458.45410493280679</v>
      </c>
      <c r="E18" s="30">
        <v>1.3592464515870974</v>
      </c>
      <c r="F18" s="30">
        <v>5.8502941438066252</v>
      </c>
      <c r="G18" s="30">
        <v>6.5666107047185696</v>
      </c>
      <c r="H18" s="30">
        <v>711.37434675241263</v>
      </c>
      <c r="I18" s="30">
        <v>32.659936769582778</v>
      </c>
      <c r="J18" s="30">
        <v>0.53766313161226809</v>
      </c>
      <c r="K18" s="30">
        <v>34.898341495379356</v>
      </c>
      <c r="L18" s="30">
        <v>339721.99816579558</v>
      </c>
      <c r="M18" s="30">
        <v>200445.28048466792</v>
      </c>
      <c r="N18" s="30">
        <v>169017.12241374288</v>
      </c>
      <c r="O18" s="30">
        <v>169158.94940746838</v>
      </c>
      <c r="P18" s="31">
        <v>878343.3504716747</v>
      </c>
    </row>
    <row r="19" spans="2:16" x14ac:dyDescent="0.2">
      <c r="B19" s="72" t="s">
        <v>11</v>
      </c>
      <c r="C19" s="53">
        <v>1.9699062011869528</v>
      </c>
      <c r="D19" s="30">
        <v>0.11030459810736251</v>
      </c>
      <c r="E19" s="30">
        <v>2.9534640340426882E-2</v>
      </c>
      <c r="F19" s="30">
        <v>2.3141746397289804</v>
      </c>
      <c r="G19" s="30">
        <v>0.24570691981032255</v>
      </c>
      <c r="H19" s="30">
        <v>0.92902880802337817</v>
      </c>
      <c r="I19" s="30">
        <v>7.0399873030797103E-2</v>
      </c>
      <c r="J19" s="30">
        <v>5.8837900653984383E-3</v>
      </c>
      <c r="K19" s="30">
        <v>0.25084364489778355</v>
      </c>
      <c r="L19" s="30"/>
      <c r="M19" s="30"/>
      <c r="N19" s="30"/>
      <c r="O19" s="30"/>
      <c r="P19" s="31"/>
    </row>
    <row r="20" spans="2:16" ht="16" thickBot="1" x14ac:dyDescent="0.25">
      <c r="B20" s="71" t="s">
        <v>11</v>
      </c>
      <c r="C20" s="54">
        <v>2.1986291568422427</v>
      </c>
      <c r="D20" s="36">
        <v>0.12235644995594509</v>
      </c>
      <c r="E20" s="36">
        <v>3.3192771501888735E-2</v>
      </c>
      <c r="F20" s="36">
        <v>2.5033256285116634</v>
      </c>
      <c r="G20" s="36">
        <v>0.23318764054254845</v>
      </c>
      <c r="H20" s="36">
        <v>0.93180714208612891</v>
      </c>
      <c r="I20" s="36">
        <v>7.5663296357857665E-2</v>
      </c>
      <c r="J20" s="36">
        <v>6.1519520791029226E-3</v>
      </c>
      <c r="K20" s="36">
        <v>0.25150096919363746</v>
      </c>
      <c r="L20" s="36"/>
      <c r="M20" s="36"/>
      <c r="N20" s="36"/>
      <c r="O20" s="36"/>
      <c r="P20" s="37"/>
    </row>
    <row r="21" spans="2:16" ht="16" thickBot="1" x14ac:dyDescent="0.25">
      <c r="B21" s="34"/>
      <c r="P21" s="35"/>
    </row>
    <row r="22" spans="2:16" ht="16" thickBot="1" x14ac:dyDescent="0.25">
      <c r="B22" s="117" t="s">
        <v>12</v>
      </c>
      <c r="C22" s="115"/>
      <c r="D22" s="115"/>
      <c r="E22" s="118"/>
      <c r="F22" s="111" t="s">
        <v>25</v>
      </c>
      <c r="G22" s="112"/>
      <c r="H22" s="112"/>
      <c r="I22" s="112"/>
      <c r="J22" s="112"/>
      <c r="K22" s="112"/>
      <c r="L22" s="112"/>
      <c r="M22" s="112"/>
      <c r="N22" s="112"/>
      <c r="O22" s="112"/>
      <c r="P22" s="113"/>
    </row>
    <row r="23" spans="2:16" x14ac:dyDescent="0.2">
      <c r="B23" s="55"/>
      <c r="C23" s="55"/>
    </row>
    <row r="24" spans="2:16" x14ac:dyDescent="0.2">
      <c r="B24" s="55"/>
      <c r="C24" s="55"/>
    </row>
    <row r="25" spans="2:16" x14ac:dyDescent="0.2">
      <c r="B25" s="55"/>
      <c r="C25" s="55"/>
    </row>
    <row r="26" spans="2:16" x14ac:dyDescent="0.2">
      <c r="B26" s="55"/>
      <c r="C26" s="55"/>
    </row>
    <row r="27" spans="2:16" ht="16" thickBot="1" x14ac:dyDescent="0.25">
      <c r="B27" s="55"/>
      <c r="C27" s="55"/>
    </row>
    <row r="28" spans="2:16" x14ac:dyDescent="0.2">
      <c r="B28" s="103" t="s">
        <v>24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5"/>
    </row>
    <row r="29" spans="2:16" ht="16" thickBot="1" x14ac:dyDescent="0.25"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8"/>
    </row>
    <row r="30" spans="2:16" ht="16" thickBot="1" x14ac:dyDescent="0.25">
      <c r="B30" s="1"/>
      <c r="C30" s="116" t="s">
        <v>0</v>
      </c>
      <c r="D30" s="109"/>
      <c r="E30" s="109"/>
      <c r="F30" s="109"/>
      <c r="G30" s="109"/>
      <c r="H30" s="109"/>
      <c r="I30" s="109"/>
      <c r="J30" s="109"/>
      <c r="K30" s="109"/>
      <c r="L30" s="109" t="s">
        <v>1</v>
      </c>
      <c r="M30" s="109"/>
      <c r="N30" s="109"/>
      <c r="O30" s="109"/>
      <c r="P30" s="110"/>
    </row>
    <row r="31" spans="2:16" ht="17" x14ac:dyDescent="0.2">
      <c r="B31" s="68"/>
      <c r="C31" s="98" t="s">
        <v>2</v>
      </c>
      <c r="D31" s="2" t="s">
        <v>27</v>
      </c>
      <c r="E31" s="3" t="s">
        <v>28</v>
      </c>
      <c r="F31" s="4" t="s">
        <v>29</v>
      </c>
      <c r="G31" s="5" t="s">
        <v>30</v>
      </c>
      <c r="H31" s="6" t="s">
        <v>31</v>
      </c>
      <c r="I31" s="7" t="s">
        <v>32</v>
      </c>
      <c r="J31" s="8" t="s">
        <v>33</v>
      </c>
      <c r="K31" s="74" t="s">
        <v>3</v>
      </c>
      <c r="L31" s="75" t="s">
        <v>4</v>
      </c>
      <c r="M31" s="76" t="s">
        <v>5</v>
      </c>
      <c r="N31" s="77" t="s">
        <v>6</v>
      </c>
      <c r="O31" s="78" t="s">
        <v>7</v>
      </c>
      <c r="P31" s="93" t="s">
        <v>8</v>
      </c>
    </row>
    <row r="32" spans="2:16" x14ac:dyDescent="0.2">
      <c r="B32" s="71" t="s">
        <v>9</v>
      </c>
      <c r="C32" s="91" t="s">
        <v>10</v>
      </c>
      <c r="D32" s="79" t="s">
        <v>10</v>
      </c>
      <c r="E32" s="80" t="s">
        <v>10</v>
      </c>
      <c r="F32" s="81" t="s">
        <v>10</v>
      </c>
      <c r="G32" s="82" t="s">
        <v>10</v>
      </c>
      <c r="H32" s="83" t="s">
        <v>10</v>
      </c>
      <c r="I32" s="84" t="s">
        <v>10</v>
      </c>
      <c r="J32" s="85" t="s">
        <v>10</v>
      </c>
      <c r="K32" s="86" t="s">
        <v>10</v>
      </c>
      <c r="L32" s="87" t="s">
        <v>10</v>
      </c>
      <c r="M32" s="88" t="s">
        <v>10</v>
      </c>
      <c r="N32" s="89" t="s">
        <v>10</v>
      </c>
      <c r="O32" s="90" t="s">
        <v>10</v>
      </c>
      <c r="P32" s="27" t="s">
        <v>10</v>
      </c>
    </row>
    <row r="33" spans="2:16" x14ac:dyDescent="0.2">
      <c r="B33" s="72" t="s">
        <v>52</v>
      </c>
      <c r="C33" s="53">
        <v>21.576180404340075</v>
      </c>
      <c r="D33" s="30">
        <v>489.73581096994366</v>
      </c>
      <c r="E33" s="30">
        <v>2.8657250643231906</v>
      </c>
      <c r="F33" s="30">
        <v>11.75505655889382</v>
      </c>
      <c r="G33" s="30">
        <v>26.083855762420608</v>
      </c>
      <c r="H33" s="30">
        <v>891.03734795675939</v>
      </c>
      <c r="I33" s="30">
        <v>70.108470296854307</v>
      </c>
      <c r="J33" s="30">
        <v>1.1787359818706322</v>
      </c>
      <c r="K33" s="30">
        <v>206.75406337097712</v>
      </c>
      <c r="L33" s="30">
        <v>333041.59084958216</v>
      </c>
      <c r="M33" s="30">
        <v>220620.55534498559</v>
      </c>
      <c r="N33" s="30">
        <v>188785.29091294471</v>
      </c>
      <c r="O33" s="30">
        <v>188434.66969166667</v>
      </c>
      <c r="P33" s="31">
        <v>930882.10679917922</v>
      </c>
    </row>
    <row r="34" spans="2:16" x14ac:dyDescent="0.2">
      <c r="B34" s="72" t="s">
        <v>52</v>
      </c>
      <c r="C34" s="53">
        <v>21.995700732744506</v>
      </c>
      <c r="D34" s="30">
        <v>486.40175455756867</v>
      </c>
      <c r="E34" s="30">
        <v>2.8572063542659363</v>
      </c>
      <c r="F34" s="30">
        <v>11.422527774760356</v>
      </c>
      <c r="G34" s="30">
        <v>26.115932237255041</v>
      </c>
      <c r="H34" s="30">
        <v>887.06494691142655</v>
      </c>
      <c r="I34" s="30">
        <v>70.216857230386424</v>
      </c>
      <c r="J34" s="30">
        <v>1.2054950832027482</v>
      </c>
      <c r="K34" s="30">
        <v>207.79364710907896</v>
      </c>
      <c r="L34" s="30">
        <v>333073.06917164358</v>
      </c>
      <c r="M34" s="30">
        <v>220414.38804288293</v>
      </c>
      <c r="N34" s="30">
        <v>188334.54528557835</v>
      </c>
      <c r="O34" s="30">
        <v>188681.96623908434</v>
      </c>
      <c r="P34" s="31">
        <v>930503.96873918921</v>
      </c>
    </row>
    <row r="35" spans="2:16" x14ac:dyDescent="0.2">
      <c r="B35" s="72" t="s">
        <v>53</v>
      </c>
      <c r="C35" s="53">
        <v>20.456227753956767</v>
      </c>
      <c r="D35" s="30">
        <v>466.74998514614208</v>
      </c>
      <c r="E35" s="30">
        <v>2.5916139748392544</v>
      </c>
      <c r="F35" s="30">
        <v>11.972613830768379</v>
      </c>
      <c r="G35" s="30">
        <v>27.026549330149148</v>
      </c>
      <c r="H35" s="30">
        <v>887.5050759085434</v>
      </c>
      <c r="I35" s="30">
        <v>68.653457489751077</v>
      </c>
      <c r="J35" s="30">
        <v>1.1949884473731454</v>
      </c>
      <c r="K35" s="30">
        <v>195.53286779886761</v>
      </c>
      <c r="L35" s="30">
        <v>331215.75791379419</v>
      </c>
      <c r="M35" s="30">
        <v>217367.87799282136</v>
      </c>
      <c r="N35" s="30">
        <v>185779.98269841581</v>
      </c>
      <c r="O35" s="30">
        <v>185265.75924781137</v>
      </c>
      <c r="P35" s="31">
        <v>919629.37785284279</v>
      </c>
    </row>
    <row r="36" spans="2:16" x14ac:dyDescent="0.2">
      <c r="B36" s="72" t="s">
        <v>53</v>
      </c>
      <c r="C36" s="53">
        <v>20.962496357482113</v>
      </c>
      <c r="D36" s="30">
        <v>468.03187915691757</v>
      </c>
      <c r="E36" s="30">
        <v>2.6450976504201087</v>
      </c>
      <c r="F36" s="30">
        <v>11.614630465572668</v>
      </c>
      <c r="G36" s="30">
        <v>27.181151963922908</v>
      </c>
      <c r="H36" s="30">
        <v>889.05406911372302</v>
      </c>
      <c r="I36" s="30">
        <v>69.112813337444649</v>
      </c>
      <c r="J36" s="30">
        <v>1.2404378323924183</v>
      </c>
      <c r="K36" s="30">
        <v>196.22344738289766</v>
      </c>
      <c r="L36" s="30">
        <v>331238.2446221555</v>
      </c>
      <c r="M36" s="30">
        <v>217290.5459020425</v>
      </c>
      <c r="N36" s="30">
        <v>185729.88747555349</v>
      </c>
      <c r="O36" s="30">
        <v>185837.76727244077</v>
      </c>
      <c r="P36" s="31">
        <v>920096.44527219213</v>
      </c>
    </row>
    <row r="37" spans="2:16" x14ac:dyDescent="0.2">
      <c r="B37" s="72" t="s">
        <v>54</v>
      </c>
      <c r="C37" s="53">
        <v>13.759739861890212</v>
      </c>
      <c r="D37" s="30">
        <v>370.04335969752924</v>
      </c>
      <c r="E37" s="30">
        <v>1.1659578226823299</v>
      </c>
      <c r="F37" s="30">
        <v>11.718091310400965</v>
      </c>
      <c r="G37" s="30">
        <v>16.450375487986204</v>
      </c>
      <c r="H37" s="30">
        <v>615.4744400314421</v>
      </c>
      <c r="I37" s="30">
        <v>45.514028416642333</v>
      </c>
      <c r="J37" s="30">
        <v>0.92631648541702438</v>
      </c>
      <c r="K37" s="30">
        <v>133.47117110929105</v>
      </c>
      <c r="L37" s="30">
        <v>298238.29315868061</v>
      </c>
      <c r="M37" s="30">
        <v>175696.34585757871</v>
      </c>
      <c r="N37" s="30">
        <v>156032.51490268233</v>
      </c>
      <c r="O37" s="30">
        <v>151655.23152114768</v>
      </c>
      <c r="P37" s="31">
        <v>781622.38544008939</v>
      </c>
    </row>
    <row r="38" spans="2:16" x14ac:dyDescent="0.2">
      <c r="B38" s="72" t="s">
        <v>54</v>
      </c>
      <c r="C38" s="53">
        <v>15.362860338212016</v>
      </c>
      <c r="D38" s="30">
        <v>371.95921210736265</v>
      </c>
      <c r="E38" s="30">
        <v>1.1718036245909809</v>
      </c>
      <c r="F38" s="30">
        <v>12.083506273402435</v>
      </c>
      <c r="G38" s="30">
        <v>16.275224279332129</v>
      </c>
      <c r="H38" s="30">
        <v>616.28820558545181</v>
      </c>
      <c r="I38" s="30">
        <v>45.244711289974681</v>
      </c>
      <c r="J38" s="30">
        <v>0.88803597429552639</v>
      </c>
      <c r="K38" s="30">
        <v>133.5273879704188</v>
      </c>
      <c r="L38" s="30">
        <v>298571.70769794344</v>
      </c>
      <c r="M38" s="30">
        <v>175882.60314545082</v>
      </c>
      <c r="N38" s="30">
        <v>155616.25515205815</v>
      </c>
      <c r="O38" s="30">
        <v>151360.64551833313</v>
      </c>
      <c r="P38" s="31">
        <v>781431.21151378565</v>
      </c>
    </row>
    <row r="39" spans="2:16" x14ac:dyDescent="0.2">
      <c r="B39" s="72" t="s">
        <v>55</v>
      </c>
      <c r="C39" s="53">
        <v>16.806914353428944</v>
      </c>
      <c r="D39" s="30">
        <v>215.12176656107354</v>
      </c>
      <c r="E39" s="30">
        <v>1.04960332126695</v>
      </c>
      <c r="F39" s="30">
        <v>8.7354807161155961</v>
      </c>
      <c r="G39" s="30">
        <v>15.398692733669037</v>
      </c>
      <c r="H39" s="30">
        <v>618.24517520281245</v>
      </c>
      <c r="I39" s="30">
        <v>21.063317972659036</v>
      </c>
      <c r="J39" s="30">
        <v>0.91429564103470229</v>
      </c>
      <c r="K39" s="30">
        <v>143.29980641303385</v>
      </c>
      <c r="L39" s="30">
        <v>321714.93580846698</v>
      </c>
      <c r="M39" s="30">
        <v>181236.13464471427</v>
      </c>
      <c r="N39" s="30">
        <v>162611.39264223739</v>
      </c>
      <c r="O39" s="30">
        <v>156878.94217391859</v>
      </c>
      <c r="P39" s="31">
        <v>822441.40526933724</v>
      </c>
    </row>
    <row r="40" spans="2:16" x14ac:dyDescent="0.2">
      <c r="B40" s="72" t="s">
        <v>55</v>
      </c>
      <c r="C40" s="53">
        <v>17.637285203574894</v>
      </c>
      <c r="D40" s="30">
        <v>217.57855010137021</v>
      </c>
      <c r="E40" s="30">
        <v>1.0298002503382575</v>
      </c>
      <c r="F40" s="30">
        <v>8.026380633984715</v>
      </c>
      <c r="G40" s="30">
        <v>14.902088024085907</v>
      </c>
      <c r="H40" s="30">
        <v>620.36114568907817</v>
      </c>
      <c r="I40" s="30">
        <v>21.055202269751529</v>
      </c>
      <c r="J40" s="30">
        <v>0.89156365438804286</v>
      </c>
      <c r="K40" s="30">
        <v>142.66957662428385</v>
      </c>
      <c r="L40" s="30">
        <v>321858.92425200995</v>
      </c>
      <c r="M40" s="30">
        <v>181432.63961153122</v>
      </c>
      <c r="N40" s="30">
        <v>162302.99252996701</v>
      </c>
      <c r="O40" s="30">
        <v>157514.29969683927</v>
      </c>
      <c r="P40" s="31">
        <v>823108.85609034752</v>
      </c>
    </row>
    <row r="41" spans="2:16" x14ac:dyDescent="0.2">
      <c r="B41" s="72" t="s">
        <v>56</v>
      </c>
      <c r="C41" s="53">
        <v>22.779601908546926</v>
      </c>
      <c r="D41" s="30">
        <v>211.41541409913756</v>
      </c>
      <c r="E41" s="30">
        <v>1.1967984335831854</v>
      </c>
      <c r="F41" s="30">
        <v>11.916114311391681</v>
      </c>
      <c r="G41" s="30">
        <v>14.093753331759713</v>
      </c>
      <c r="H41" s="30">
        <v>584.11595741340534</v>
      </c>
      <c r="I41" s="30">
        <v>20.269725369506805</v>
      </c>
      <c r="J41" s="30">
        <v>0.74364853149871579</v>
      </c>
      <c r="K41" s="30">
        <v>146.23176018619412</v>
      </c>
      <c r="L41" s="30">
        <v>306535.69169057062</v>
      </c>
      <c r="M41" s="30">
        <v>183687.02588952487</v>
      </c>
      <c r="N41" s="30">
        <v>162102.16878230844</v>
      </c>
      <c r="O41" s="30">
        <v>157762.23430344142</v>
      </c>
      <c r="P41" s="31">
        <v>810087.12066584546</v>
      </c>
    </row>
    <row r="42" spans="2:16" x14ac:dyDescent="0.2">
      <c r="B42" s="72" t="s">
        <v>56</v>
      </c>
      <c r="C42" s="53">
        <v>20.844708179658152</v>
      </c>
      <c r="D42" s="30">
        <v>211.40087628936195</v>
      </c>
      <c r="E42" s="30">
        <v>1.1883789950886303</v>
      </c>
      <c r="F42" s="30">
        <v>11.729596599016777</v>
      </c>
      <c r="G42" s="30">
        <v>14.214783371222177</v>
      </c>
      <c r="H42" s="30">
        <v>582.36845151036755</v>
      </c>
      <c r="I42" s="30">
        <v>20.561542545926763</v>
      </c>
      <c r="J42" s="30">
        <v>0.78102777110695698</v>
      </c>
      <c r="K42" s="30">
        <v>145.86499706059129</v>
      </c>
      <c r="L42" s="30">
        <v>306720.33348192082</v>
      </c>
      <c r="M42" s="30">
        <v>183904.16737978015</v>
      </c>
      <c r="N42" s="30">
        <v>163142.10567928749</v>
      </c>
      <c r="O42" s="30">
        <v>157870.70396791343</v>
      </c>
      <c r="P42" s="31">
        <v>811637.31050890184</v>
      </c>
    </row>
    <row r="43" spans="2:16" x14ac:dyDescent="0.2">
      <c r="B43" s="71" t="s">
        <v>57</v>
      </c>
      <c r="C43" s="53">
        <v>41.215585233141411</v>
      </c>
      <c r="D43" s="30">
        <v>368.08102000784282</v>
      </c>
      <c r="E43" s="30">
        <v>2.7745861943500287</v>
      </c>
      <c r="F43" s="30">
        <v>12.765600138104634</v>
      </c>
      <c r="G43" s="30">
        <v>24.699300929686046</v>
      </c>
      <c r="H43" s="30">
        <v>757.86236533115425</v>
      </c>
      <c r="I43" s="30">
        <v>43.768520993161317</v>
      </c>
      <c r="J43" s="30">
        <v>1.2308369987525889</v>
      </c>
      <c r="K43" s="30">
        <v>192.82493987323267</v>
      </c>
      <c r="L43" s="30">
        <v>318974.43861634599</v>
      </c>
      <c r="M43" s="30">
        <v>201329.21319069641</v>
      </c>
      <c r="N43" s="30">
        <v>173671.81836438796</v>
      </c>
      <c r="O43" s="30">
        <v>172674.92927754068</v>
      </c>
      <c r="P43" s="31">
        <v>866650.39944897103</v>
      </c>
    </row>
    <row r="44" spans="2:16" x14ac:dyDescent="0.2">
      <c r="B44" s="71" t="s">
        <v>57</v>
      </c>
      <c r="C44" s="53">
        <v>42.169683445054787</v>
      </c>
      <c r="D44" s="30">
        <v>370.64478665367835</v>
      </c>
      <c r="E44" s="30">
        <v>2.8468785507369603</v>
      </c>
      <c r="F44" s="30">
        <v>12.25265567707735</v>
      </c>
      <c r="G44" s="30">
        <v>24.774950249617326</v>
      </c>
      <c r="H44" s="30">
        <v>758.13134851237737</v>
      </c>
      <c r="I44" s="30">
        <v>43.835709070095213</v>
      </c>
      <c r="J44" s="30">
        <v>1.3455028267153777</v>
      </c>
      <c r="K44" s="30">
        <v>194.26008759900552</v>
      </c>
      <c r="L44" s="30">
        <v>319527.97137250926</v>
      </c>
      <c r="M44" s="30">
        <v>201623.45404276412</v>
      </c>
      <c r="N44" s="30">
        <v>173743.46159784135</v>
      </c>
      <c r="O44" s="30">
        <v>172845.16212807802</v>
      </c>
      <c r="P44" s="31">
        <v>867740.04914119281</v>
      </c>
    </row>
    <row r="45" spans="2:16" x14ac:dyDescent="0.2">
      <c r="B45" s="71" t="s">
        <v>58</v>
      </c>
      <c r="C45" s="53">
        <v>35.561599195474656</v>
      </c>
      <c r="D45" s="30">
        <v>343.61249085192202</v>
      </c>
      <c r="E45" s="30">
        <v>1.6912462681839551</v>
      </c>
      <c r="F45" s="30">
        <v>10.897592024937095</v>
      </c>
      <c r="G45" s="30">
        <v>19.995059713462762</v>
      </c>
      <c r="H45" s="30">
        <v>716.35163306470997</v>
      </c>
      <c r="I45" s="30">
        <v>40.221083179993087</v>
      </c>
      <c r="J45" s="30">
        <v>1.0982113899667405</v>
      </c>
      <c r="K45" s="30">
        <v>141.29588109396127</v>
      </c>
      <c r="L45" s="30">
        <v>307026.56435176713</v>
      </c>
      <c r="M45" s="30">
        <v>186819.65920274015</v>
      </c>
      <c r="N45" s="30">
        <v>160014.79843970502</v>
      </c>
      <c r="O45" s="30">
        <v>159606.07621242711</v>
      </c>
      <c r="P45" s="31">
        <v>813467.09820663941</v>
      </c>
    </row>
    <row r="46" spans="2:16" x14ac:dyDescent="0.2">
      <c r="B46" s="71" t="s">
        <v>58</v>
      </c>
      <c r="C46" s="53">
        <v>36.031126912817612</v>
      </c>
      <c r="D46" s="30">
        <v>347.68595459839275</v>
      </c>
      <c r="E46" s="30">
        <v>1.7156991223944869</v>
      </c>
      <c r="F46" s="30">
        <v>11.306460480341981</v>
      </c>
      <c r="G46" s="30">
        <v>19.743702478795079</v>
      </c>
      <c r="H46" s="30">
        <v>715.4561621612836</v>
      </c>
      <c r="I46" s="30">
        <v>40.195767265411426</v>
      </c>
      <c r="J46" s="30">
        <v>1.0908325857350176</v>
      </c>
      <c r="K46" s="30">
        <v>141.24780861775938</v>
      </c>
      <c r="L46" s="30">
        <v>308125.3487099557</v>
      </c>
      <c r="M46" s="30">
        <v>187336.5114830565</v>
      </c>
      <c r="N46" s="30">
        <v>160308.92164453704</v>
      </c>
      <c r="O46" s="30">
        <v>159915.93600843981</v>
      </c>
      <c r="P46" s="31">
        <v>815686.71784598893</v>
      </c>
    </row>
    <row r="47" spans="2:16" x14ac:dyDescent="0.2">
      <c r="B47" s="71" t="s">
        <v>59</v>
      </c>
      <c r="C47" s="53">
        <v>45.469054859915509</v>
      </c>
      <c r="D47" s="30">
        <v>418.59805172329953</v>
      </c>
      <c r="E47" s="30">
        <v>2.5012927648951551</v>
      </c>
      <c r="F47" s="30">
        <v>15.054984955578362</v>
      </c>
      <c r="G47" s="30">
        <v>25.191951166577585</v>
      </c>
      <c r="H47" s="30">
        <v>885.03222834589781</v>
      </c>
      <c r="I47" s="30">
        <v>65.869001625701202</v>
      </c>
      <c r="J47" s="30">
        <v>0.88971197616277498</v>
      </c>
      <c r="K47" s="30">
        <v>199.09616499627313</v>
      </c>
      <c r="L47" s="30">
        <v>332996.62172670994</v>
      </c>
      <c r="M47" s="30">
        <v>226175.52320189177</v>
      </c>
      <c r="N47" s="30">
        <v>190902.84268876092</v>
      </c>
      <c r="O47" s="30">
        <v>197087.24911898398</v>
      </c>
      <c r="P47" s="31">
        <v>947162.23673634662</v>
      </c>
    </row>
    <row r="48" spans="2:16" x14ac:dyDescent="0.2">
      <c r="B48" s="71" t="s">
        <v>59</v>
      </c>
      <c r="C48" s="53">
        <v>46.218814904580839</v>
      </c>
      <c r="D48" s="30">
        <v>415.48051383097658</v>
      </c>
      <c r="E48" s="30">
        <v>2.5538407983592668</v>
      </c>
      <c r="F48" s="30">
        <v>14.759672139292375</v>
      </c>
      <c r="G48" s="30">
        <v>24.92927970803493</v>
      </c>
      <c r="H48" s="30">
        <v>884.42907621990787</v>
      </c>
      <c r="I48" s="30">
        <v>66.163061512151174</v>
      </c>
      <c r="J48" s="30">
        <v>0.835138904220599</v>
      </c>
      <c r="K48" s="30">
        <v>198.30243517418887</v>
      </c>
      <c r="L48" s="30">
        <v>333770.07567615062</v>
      </c>
      <c r="M48" s="30">
        <v>226747.374843239</v>
      </c>
      <c r="N48" s="30">
        <v>191210.42761243685</v>
      </c>
      <c r="O48" s="30">
        <v>197257.15346907335</v>
      </c>
      <c r="P48" s="31">
        <v>948985.03160089976</v>
      </c>
    </row>
    <row r="49" spans="2:16" x14ac:dyDescent="0.2">
      <c r="B49" s="71" t="s">
        <v>60</v>
      </c>
      <c r="C49" s="53">
        <v>55.582070133931346</v>
      </c>
      <c r="D49" s="30">
        <v>458.90865473019147</v>
      </c>
      <c r="E49" s="30">
        <v>2.7069648585262618</v>
      </c>
      <c r="F49" s="30">
        <v>17.089996074864111</v>
      </c>
      <c r="G49" s="30">
        <v>23.335667436369917</v>
      </c>
      <c r="H49" s="30">
        <v>886.10764777576537</v>
      </c>
      <c r="I49" s="30">
        <v>67.185835981283503</v>
      </c>
      <c r="J49" s="30">
        <v>0.79833770825662798</v>
      </c>
      <c r="K49" s="30">
        <v>209.30453851736652</v>
      </c>
      <c r="L49" s="30">
        <v>327014.76524402603</v>
      </c>
      <c r="M49" s="30">
        <v>226901.92505194256</v>
      </c>
      <c r="N49" s="30">
        <v>191839.87823596777</v>
      </c>
      <c r="O49" s="30">
        <v>195558.01207029895</v>
      </c>
      <c r="P49" s="31">
        <v>941314.58060223516</v>
      </c>
    </row>
    <row r="50" spans="2:16" x14ac:dyDescent="0.2">
      <c r="B50" s="71" t="s">
        <v>60</v>
      </c>
      <c r="C50" s="53">
        <v>56.663237339970358</v>
      </c>
      <c r="D50" s="30">
        <v>461.46872579012046</v>
      </c>
      <c r="E50" s="30">
        <v>2.7161301790772181</v>
      </c>
      <c r="F50" s="30">
        <v>18.243424207812406</v>
      </c>
      <c r="G50" s="30">
        <v>23.469594557239752</v>
      </c>
      <c r="H50" s="30">
        <v>883.54381125444252</v>
      </c>
      <c r="I50" s="30">
        <v>66.823647290507495</v>
      </c>
      <c r="J50" s="30">
        <v>0.76588035684604994</v>
      </c>
      <c r="K50" s="30">
        <v>209.9310197002136</v>
      </c>
      <c r="L50" s="30">
        <v>327509.57815396081</v>
      </c>
      <c r="M50" s="30">
        <v>227221.32304039117</v>
      </c>
      <c r="N50" s="30">
        <v>191775.50417461307</v>
      </c>
      <c r="O50" s="30">
        <v>195480.7731897326</v>
      </c>
      <c r="P50" s="31">
        <v>941987.17855869757</v>
      </c>
    </row>
    <row r="51" spans="2:16" x14ac:dyDescent="0.2">
      <c r="B51" s="71" t="s">
        <v>11</v>
      </c>
      <c r="C51" s="53">
        <v>1.6671397353501642</v>
      </c>
      <c r="D51" s="30">
        <v>0.20584289496557301</v>
      </c>
      <c r="E51" s="30">
        <v>7.3557003131861032E-2</v>
      </c>
      <c r="F51" s="30">
        <v>2.8482959236618175</v>
      </c>
      <c r="G51" s="30">
        <v>0.51676108087110051</v>
      </c>
      <c r="H51" s="30">
        <v>1.9105673152384359</v>
      </c>
      <c r="I51" s="30">
        <v>7.630742909838055E-2</v>
      </c>
      <c r="J51" s="30">
        <v>7.5714907985334695E-3</v>
      </c>
      <c r="K51" s="30">
        <v>1.7413878994708303</v>
      </c>
      <c r="L51" s="30"/>
      <c r="M51" s="30"/>
      <c r="N51" s="30"/>
      <c r="O51" s="30"/>
      <c r="P51" s="31"/>
    </row>
    <row r="52" spans="2:16" ht="16" thickBot="1" x14ac:dyDescent="0.25">
      <c r="B52" s="92" t="s">
        <v>11</v>
      </c>
      <c r="C52" s="54">
        <v>1.7991845497227892</v>
      </c>
      <c r="D52" s="36">
        <v>0.21122248953083211</v>
      </c>
      <c r="E52" s="36">
        <v>8.3167947468681558E-2</v>
      </c>
      <c r="F52" s="36">
        <v>2.8589885047380537</v>
      </c>
      <c r="G52" s="36">
        <v>0.53455885513734214</v>
      </c>
      <c r="H52" s="36">
        <v>1.9203258245356927</v>
      </c>
      <c r="I52" s="36">
        <v>6.9577539279712788E-2</v>
      </c>
      <c r="J52" s="36">
        <v>8.9616219077116293E-3</v>
      </c>
      <c r="K52" s="36">
        <v>1.8771054357386183</v>
      </c>
      <c r="L52" s="36"/>
      <c r="M52" s="36"/>
      <c r="N52" s="36"/>
      <c r="O52" s="36"/>
      <c r="P52" s="37"/>
    </row>
    <row r="53" spans="2:16" ht="16" thickBot="1" x14ac:dyDescent="0.25">
      <c r="B53" s="73"/>
      <c r="P53" s="35"/>
    </row>
    <row r="54" spans="2:16" ht="16" thickBot="1" x14ac:dyDescent="0.25">
      <c r="B54" s="114" t="s">
        <v>12</v>
      </c>
      <c r="C54" s="115"/>
      <c r="D54" s="115"/>
      <c r="E54" s="115"/>
      <c r="F54" s="111" t="s">
        <v>26</v>
      </c>
      <c r="G54" s="112"/>
      <c r="H54" s="112"/>
      <c r="I54" s="112"/>
      <c r="J54" s="112"/>
      <c r="K54" s="112"/>
      <c r="L54" s="112"/>
      <c r="M54" s="112"/>
      <c r="N54" s="112"/>
      <c r="O54" s="112"/>
      <c r="P54" s="113"/>
    </row>
  </sheetData>
  <sortState xmlns:xlrd2="http://schemas.microsoft.com/office/spreadsheetml/2017/richdata2" ref="B51:P52">
    <sortCondition descending="1" ref="B51:B52"/>
  </sortState>
  <mergeCells count="10">
    <mergeCell ref="B2:P3"/>
    <mergeCell ref="C4:K4"/>
    <mergeCell ref="L4:P4"/>
    <mergeCell ref="F22:P22"/>
    <mergeCell ref="F54:P54"/>
    <mergeCell ref="B54:E54"/>
    <mergeCell ref="B28:P29"/>
    <mergeCell ref="C30:K30"/>
    <mergeCell ref="L30:P30"/>
    <mergeCell ref="B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8F37-9399-4C08-BD5B-12C4F916B193}">
  <dimension ref="B1:W22"/>
  <sheetViews>
    <sheetView workbookViewId="0">
      <selection activeCell="H22" sqref="H22"/>
    </sheetView>
  </sheetViews>
  <sheetFormatPr baseColWidth="10" defaultColWidth="8.83203125" defaultRowHeight="15" x14ac:dyDescent="0.2"/>
  <cols>
    <col min="2" max="2" width="19.1640625" customWidth="1"/>
    <col min="3" max="3" width="23.33203125" customWidth="1"/>
    <col min="5" max="5" width="9.1640625" customWidth="1"/>
    <col min="6" max="6" width="22.6640625" customWidth="1"/>
  </cols>
  <sheetData>
    <row r="1" spans="2:23" ht="16" thickBot="1" x14ac:dyDescent="0.25"/>
    <row r="2" spans="2:23" ht="16" thickBot="1" x14ac:dyDescent="0.25">
      <c r="F2" s="44"/>
      <c r="G2" s="45"/>
      <c r="H2" s="45"/>
      <c r="I2" s="120" t="s">
        <v>15</v>
      </c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</row>
    <row r="3" spans="2:23" ht="16" thickBot="1" x14ac:dyDescent="0.25">
      <c r="F3" s="46"/>
      <c r="G3" s="47"/>
      <c r="H3" s="48"/>
      <c r="I3" s="119" t="s">
        <v>16</v>
      </c>
      <c r="J3" s="119"/>
      <c r="K3" s="119"/>
      <c r="L3" s="119"/>
      <c r="M3" s="119"/>
      <c r="N3" s="119"/>
      <c r="O3" s="120"/>
      <c r="P3" s="120"/>
      <c r="Q3" s="120"/>
      <c r="R3" s="120"/>
      <c r="S3" s="120"/>
      <c r="T3" s="120"/>
      <c r="U3" s="120"/>
      <c r="V3" s="120"/>
      <c r="W3" s="121"/>
    </row>
    <row r="4" spans="2:23" ht="16" thickBot="1" x14ac:dyDescent="0.25">
      <c r="B4" s="38" t="s">
        <v>13</v>
      </c>
      <c r="C4" s="39" t="s">
        <v>14</v>
      </c>
      <c r="F4" s="59" t="s">
        <v>2</v>
      </c>
      <c r="G4" s="57" t="s">
        <v>17</v>
      </c>
      <c r="H4" s="60" t="s">
        <v>18</v>
      </c>
      <c r="I4" s="41">
        <v>1</v>
      </c>
      <c r="J4" s="49">
        <v>2</v>
      </c>
      <c r="K4" s="51">
        <v>3</v>
      </c>
      <c r="L4" s="41">
        <v>4</v>
      </c>
      <c r="M4" s="49"/>
      <c r="N4" s="51"/>
      <c r="O4" s="52"/>
      <c r="P4" s="49"/>
      <c r="Q4" s="51"/>
      <c r="R4" s="52"/>
      <c r="S4" s="49"/>
      <c r="T4" s="51"/>
      <c r="U4" s="52"/>
      <c r="V4" s="49"/>
      <c r="W4" s="51"/>
    </row>
    <row r="5" spans="2:23" ht="16" thickBot="1" x14ac:dyDescent="0.25">
      <c r="B5" s="41">
        <v>1</v>
      </c>
      <c r="C5" s="43" t="s">
        <v>61</v>
      </c>
      <c r="E5" s="122"/>
      <c r="F5" s="41" t="s">
        <v>62</v>
      </c>
      <c r="G5" s="49">
        <f>AVERAGE(I5:Q5)</f>
        <v>6.0849489951733992E-3</v>
      </c>
      <c r="H5" s="50">
        <f>_xlfn.STDEV.P(I5:Q5)</f>
        <v>1.8413899391415253E-3</v>
      </c>
      <c r="I5" s="63">
        <v>8.6457227058815526E-3</v>
      </c>
      <c r="J5" s="28">
        <v>4.3948014000370177E-3</v>
      </c>
      <c r="K5" s="29">
        <v>5.214322879601628E-3</v>
      </c>
      <c r="L5" s="40"/>
      <c r="M5" s="30"/>
      <c r="N5" s="31"/>
      <c r="O5" s="53"/>
      <c r="P5" s="30"/>
      <c r="Q5" s="31"/>
      <c r="R5" s="53"/>
      <c r="S5" s="30"/>
      <c r="T5" s="31"/>
      <c r="U5" s="53"/>
      <c r="V5" s="30"/>
      <c r="W5" s="31"/>
    </row>
    <row r="6" spans="2:23" ht="16" thickBot="1" x14ac:dyDescent="0.25">
      <c r="B6" s="40">
        <v>2</v>
      </c>
      <c r="C6" s="43" t="s">
        <v>63</v>
      </c>
      <c r="E6" s="122"/>
      <c r="F6" s="42" t="s">
        <v>64</v>
      </c>
      <c r="G6" s="36">
        <f>AVERAGE(I6:Q6)</f>
        <v>2.2444455278272115E-3</v>
      </c>
      <c r="H6" s="62">
        <f>_xlfn.STDEV.P(I6:Q6)</f>
        <v>5.0801159400141961E-4</v>
      </c>
      <c r="I6" s="58">
        <v>3.0482015770830983E-3</v>
      </c>
      <c r="J6" s="32">
        <v>2.1087724693289968E-3</v>
      </c>
      <c r="K6" s="33">
        <v>1.6414201000547253E-3</v>
      </c>
      <c r="L6" s="58">
        <v>2.1793879648420262E-3</v>
      </c>
      <c r="M6" s="36"/>
      <c r="N6" s="37"/>
      <c r="O6" s="54"/>
      <c r="P6" s="36"/>
      <c r="Q6" s="37"/>
      <c r="R6" s="54"/>
      <c r="S6" s="36"/>
      <c r="T6" s="37"/>
      <c r="U6" s="54"/>
      <c r="V6" s="36"/>
      <c r="W6" s="37"/>
    </row>
    <row r="7" spans="2:23" ht="16" thickBot="1" x14ac:dyDescent="0.25">
      <c r="B7" s="42">
        <v>3</v>
      </c>
      <c r="C7" s="43" t="s">
        <v>65</v>
      </c>
    </row>
    <row r="8" spans="2:23" ht="16" thickBot="1" x14ac:dyDescent="0.25">
      <c r="B8" s="56" t="s">
        <v>13</v>
      </c>
      <c r="C8" s="39" t="s">
        <v>14</v>
      </c>
    </row>
    <row r="9" spans="2:23" ht="16" thickBot="1" x14ac:dyDescent="0.25">
      <c r="B9" s="41">
        <v>1</v>
      </c>
      <c r="C9" s="95" t="s">
        <v>66</v>
      </c>
    </row>
    <row r="10" spans="2:23" ht="18" thickBot="1" x14ac:dyDescent="0.25">
      <c r="B10" s="40">
        <v>2</v>
      </c>
      <c r="C10" s="96" t="s">
        <v>67</v>
      </c>
      <c r="F10" s="44"/>
      <c r="G10" s="45"/>
      <c r="H10" s="45"/>
      <c r="I10" s="120" t="s">
        <v>20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1"/>
    </row>
    <row r="11" spans="2:23" ht="16" thickBot="1" x14ac:dyDescent="0.25">
      <c r="B11" s="40">
        <v>3</v>
      </c>
      <c r="C11" s="96" t="s">
        <v>68</v>
      </c>
      <c r="F11" s="46"/>
      <c r="G11" s="47"/>
      <c r="H11" s="48"/>
      <c r="I11" s="119" t="s">
        <v>16</v>
      </c>
      <c r="J11" s="119"/>
      <c r="K11" s="119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1"/>
    </row>
    <row r="12" spans="2:23" ht="18" thickBot="1" x14ac:dyDescent="0.25">
      <c r="B12" s="42">
        <v>4</v>
      </c>
      <c r="C12" s="97" t="s">
        <v>69</v>
      </c>
      <c r="F12" s="61" t="s">
        <v>19</v>
      </c>
      <c r="G12" s="57" t="s">
        <v>17</v>
      </c>
      <c r="H12" s="60" t="s">
        <v>18</v>
      </c>
      <c r="I12" s="41">
        <v>1</v>
      </c>
      <c r="J12" s="49">
        <v>2</v>
      </c>
      <c r="K12" s="51">
        <v>3</v>
      </c>
      <c r="L12" s="41">
        <v>4</v>
      </c>
      <c r="M12" s="49"/>
      <c r="N12" s="51"/>
      <c r="O12" s="52"/>
      <c r="P12" s="49"/>
      <c r="Q12" s="51"/>
      <c r="R12" s="52"/>
      <c r="S12" s="49"/>
      <c r="T12" s="51"/>
      <c r="U12" s="52"/>
      <c r="V12" s="49"/>
      <c r="W12" s="51"/>
    </row>
    <row r="13" spans="2:23" x14ac:dyDescent="0.2">
      <c r="F13" s="41" t="s">
        <v>62</v>
      </c>
      <c r="G13" s="49">
        <f>AVERAGE(I13:Q13)</f>
        <v>4.601784101453666E-2</v>
      </c>
      <c r="H13" s="50">
        <f>_xlfn.STDEV.P(I13:Q13)</f>
        <v>2.7369793365798079E-3</v>
      </c>
      <c r="I13" s="63">
        <v>4.9158277074659258E-2</v>
      </c>
      <c r="J13" s="28">
        <v>4.2488074606019624E-2</v>
      </c>
      <c r="K13" s="29">
        <v>4.6407171362931099E-2</v>
      </c>
      <c r="L13" s="40"/>
      <c r="M13" s="30"/>
      <c r="N13" s="31"/>
      <c r="O13" s="53"/>
      <c r="P13" s="30"/>
      <c r="Q13" s="31"/>
      <c r="R13" s="53"/>
      <c r="S13" s="30"/>
      <c r="T13" s="31"/>
      <c r="U13" s="53"/>
      <c r="V13" s="30"/>
      <c r="W13" s="31"/>
    </row>
    <row r="14" spans="2:23" ht="16" thickBot="1" x14ac:dyDescent="0.25">
      <c r="F14" s="42" t="s">
        <v>64</v>
      </c>
      <c r="G14" s="36">
        <f>AVERAGE(I14:Q14)</f>
        <v>4.2519529743608536E-2</v>
      </c>
      <c r="H14" s="62">
        <f>_xlfn.STDEV.P(I14:Q14)</f>
        <v>9.7469038553255078E-3</v>
      </c>
      <c r="I14" s="58">
        <v>4.487174493036087E-2</v>
      </c>
      <c r="J14" s="32">
        <v>5.1603646078061921E-2</v>
      </c>
      <c r="K14" s="33">
        <v>4.7444662669637129E-2</v>
      </c>
      <c r="L14" s="58">
        <v>2.6158065296374253E-2</v>
      </c>
      <c r="M14" s="36"/>
      <c r="N14" s="37"/>
      <c r="O14" s="54"/>
      <c r="P14" s="36"/>
      <c r="Q14" s="37"/>
      <c r="R14" s="54"/>
      <c r="S14" s="36"/>
      <c r="T14" s="37"/>
      <c r="U14" s="54"/>
      <c r="V14" s="36"/>
      <c r="W14" s="37"/>
    </row>
    <row r="17" spans="6:23" ht="16" thickBot="1" x14ac:dyDescent="0.25"/>
    <row r="18" spans="6:23" ht="18" thickBot="1" x14ac:dyDescent="0.25">
      <c r="F18" s="44"/>
      <c r="G18" s="45"/>
      <c r="H18" s="45"/>
      <c r="I18" s="120" t="s">
        <v>22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1"/>
    </row>
    <row r="19" spans="6:23" ht="16" thickBot="1" x14ac:dyDescent="0.25">
      <c r="F19" s="46"/>
      <c r="G19" s="47"/>
      <c r="H19" s="48"/>
      <c r="I19" s="119" t="s">
        <v>16</v>
      </c>
      <c r="J19" s="119"/>
      <c r="K19" s="119"/>
      <c r="L19" s="119"/>
      <c r="M19" s="119"/>
      <c r="N19" s="119"/>
      <c r="O19" s="120"/>
      <c r="P19" s="120"/>
      <c r="Q19" s="120"/>
      <c r="R19" s="120"/>
      <c r="S19" s="120"/>
      <c r="T19" s="120"/>
      <c r="U19" s="120"/>
      <c r="V19" s="120"/>
      <c r="W19" s="121"/>
    </row>
    <row r="20" spans="6:23" ht="18" thickBot="1" x14ac:dyDescent="0.25">
      <c r="F20" s="64" t="s">
        <v>21</v>
      </c>
      <c r="G20" s="57" t="s">
        <v>17</v>
      </c>
      <c r="H20" s="60" t="s">
        <v>18</v>
      </c>
      <c r="I20" s="41">
        <v>1</v>
      </c>
      <c r="J20" s="49">
        <v>2</v>
      </c>
      <c r="K20" s="51">
        <v>3</v>
      </c>
      <c r="L20" s="41">
        <v>4</v>
      </c>
      <c r="M20" s="49"/>
      <c r="N20" s="51"/>
      <c r="O20" s="52"/>
      <c r="P20" s="49"/>
      <c r="Q20" s="51"/>
      <c r="R20" s="52"/>
      <c r="S20" s="49"/>
      <c r="T20" s="51"/>
      <c r="U20" s="52"/>
      <c r="V20" s="49"/>
      <c r="W20" s="51"/>
    </row>
    <row r="21" spans="6:23" x14ac:dyDescent="0.2">
      <c r="F21" s="41" t="s">
        <v>62</v>
      </c>
      <c r="G21" s="49">
        <f>AVERAGE(I21:Q21)</f>
        <v>5.1813379354592338E-3</v>
      </c>
      <c r="H21" s="50">
        <f>_xlfn.STDEV.P(I21:Q21)</f>
        <v>1.4373397718431453E-3</v>
      </c>
      <c r="I21" s="63">
        <v>3.5274348061116872E-3</v>
      </c>
      <c r="J21" s="28">
        <v>4.9848776775347171E-3</v>
      </c>
      <c r="K21" s="29">
        <v>7.0317013227312961E-3</v>
      </c>
      <c r="L21" s="40"/>
      <c r="M21" s="30"/>
      <c r="N21" s="31"/>
      <c r="O21" s="53"/>
      <c r="P21" s="30"/>
      <c r="Q21" s="31"/>
      <c r="R21" s="53"/>
      <c r="S21" s="30"/>
      <c r="T21" s="31"/>
      <c r="U21" s="53"/>
      <c r="V21" s="30"/>
      <c r="W21" s="31"/>
    </row>
    <row r="22" spans="6:23" ht="16" thickBot="1" x14ac:dyDescent="0.25">
      <c r="F22" s="42" t="s">
        <v>64</v>
      </c>
      <c r="G22" s="36">
        <f>AVERAGE(I22:Q22)</f>
        <v>5.5490024780044424E-3</v>
      </c>
      <c r="H22" s="62">
        <f>_xlfn.STDEV.P(I22:Q22)</f>
        <v>1.8486189067938943E-3</v>
      </c>
      <c r="I22" s="58">
        <v>6.3634170409128865E-3</v>
      </c>
      <c r="J22" s="32">
        <v>7.5057002866924238E-3</v>
      </c>
      <c r="K22" s="33">
        <v>5.7971687544706042E-3</v>
      </c>
      <c r="L22" s="58">
        <v>2.5297238299418572E-3</v>
      </c>
      <c r="M22" s="36"/>
      <c r="N22" s="37"/>
      <c r="O22" s="54"/>
      <c r="P22" s="36"/>
      <c r="Q22" s="37"/>
      <c r="R22" s="54"/>
      <c r="S22" s="36"/>
      <c r="T22" s="37"/>
      <c r="U22" s="54"/>
      <c r="V22" s="36"/>
      <c r="W22" s="37"/>
    </row>
  </sheetData>
  <mergeCells count="7">
    <mergeCell ref="I19:W19"/>
    <mergeCell ref="I18:W18"/>
    <mergeCell ref="I2:W2"/>
    <mergeCell ref="I3:W3"/>
    <mergeCell ref="E5:E6"/>
    <mergeCell ref="I10:W10"/>
    <mergeCell ref="I11:W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FD52-201C-4740-8EB4-E7BB6803EF31}">
  <dimension ref="B1:U26"/>
  <sheetViews>
    <sheetView workbookViewId="0">
      <selection activeCell="H38" sqref="H38"/>
    </sheetView>
  </sheetViews>
  <sheetFormatPr baseColWidth="10" defaultColWidth="8.83203125" defaultRowHeight="15" x14ac:dyDescent="0.2"/>
  <cols>
    <col min="2" max="2" width="35" customWidth="1"/>
    <col min="3" max="3" width="10.1640625" bestFit="1" customWidth="1"/>
    <col min="10" max="10" width="9.5" customWidth="1"/>
    <col min="20" max="20" width="16.6640625" customWidth="1"/>
  </cols>
  <sheetData>
    <row r="1" spans="2:21" ht="16" thickBot="1" x14ac:dyDescent="0.25"/>
    <row r="2" spans="2:21" x14ac:dyDescent="0.2">
      <c r="B2" s="103" t="s">
        <v>34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2:21" ht="16" thickBot="1" x14ac:dyDescent="0.25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8"/>
    </row>
    <row r="4" spans="2:21" ht="16" thickBot="1" x14ac:dyDescent="0.25">
      <c r="B4" s="67"/>
      <c r="C4" s="123" t="s">
        <v>0</v>
      </c>
      <c r="D4" s="124"/>
      <c r="E4" s="124"/>
      <c r="F4" s="124"/>
      <c r="G4" s="124"/>
      <c r="H4" s="124"/>
      <c r="I4" s="124"/>
      <c r="J4" s="124"/>
      <c r="K4" s="124"/>
      <c r="L4" s="125"/>
      <c r="M4" s="109" t="s">
        <v>1</v>
      </c>
      <c r="N4" s="109"/>
      <c r="O4" s="109"/>
      <c r="P4" s="109"/>
      <c r="Q4" s="110"/>
    </row>
    <row r="5" spans="2:21" ht="18" thickBot="1" x14ac:dyDescent="0.25">
      <c r="B5" s="67"/>
      <c r="C5" s="98" t="s">
        <v>2</v>
      </c>
      <c r="D5" s="2" t="s">
        <v>27</v>
      </c>
      <c r="E5" s="3" t="s">
        <v>28</v>
      </c>
      <c r="F5" s="4" t="s">
        <v>29</v>
      </c>
      <c r="G5" s="5" t="s">
        <v>30</v>
      </c>
      <c r="H5" s="6" t="s">
        <v>31</v>
      </c>
      <c r="I5" s="7" t="s">
        <v>32</v>
      </c>
      <c r="J5" s="8" t="s">
        <v>33</v>
      </c>
      <c r="K5" s="9" t="s">
        <v>3</v>
      </c>
      <c r="L5" s="99" t="s">
        <v>35</v>
      </c>
      <c r="M5" s="10" t="s">
        <v>4</v>
      </c>
      <c r="N5" s="11" t="s">
        <v>5</v>
      </c>
      <c r="O5" s="12" t="s">
        <v>6</v>
      </c>
      <c r="P5" s="13" t="s">
        <v>7</v>
      </c>
      <c r="Q5" s="14" t="s">
        <v>8</v>
      </c>
    </row>
    <row r="6" spans="2:21" x14ac:dyDescent="0.2">
      <c r="B6" s="67" t="s">
        <v>9</v>
      </c>
      <c r="C6" s="66" t="s">
        <v>10</v>
      </c>
      <c r="D6" s="15" t="s">
        <v>10</v>
      </c>
      <c r="E6" s="16" t="s">
        <v>10</v>
      </c>
      <c r="F6" s="17" t="s">
        <v>10</v>
      </c>
      <c r="G6" s="18" t="s">
        <v>10</v>
      </c>
      <c r="H6" s="19" t="s">
        <v>10</v>
      </c>
      <c r="I6" s="20" t="s">
        <v>10</v>
      </c>
      <c r="J6" s="21" t="s">
        <v>10</v>
      </c>
      <c r="K6" s="22" t="s">
        <v>10</v>
      </c>
      <c r="L6" s="100" t="s">
        <v>10</v>
      </c>
      <c r="M6" s="23" t="s">
        <v>10</v>
      </c>
      <c r="N6" s="24" t="s">
        <v>10</v>
      </c>
      <c r="O6" s="25" t="s">
        <v>10</v>
      </c>
      <c r="P6" s="26" t="s">
        <v>10</v>
      </c>
      <c r="Q6" s="27" t="s">
        <v>10</v>
      </c>
    </row>
    <row r="7" spans="2:21" x14ac:dyDescent="0.2">
      <c r="B7" s="72" t="s">
        <v>36</v>
      </c>
      <c r="C7" s="53">
        <v>22.811101094394392</v>
      </c>
      <c r="D7" s="30">
        <v>419.09019968617832</v>
      </c>
      <c r="E7" s="30">
        <v>1.6320026060640105</v>
      </c>
      <c r="F7" s="30">
        <v>9.3574875516322535</v>
      </c>
      <c r="G7" s="30">
        <v>35.105695053084951</v>
      </c>
      <c r="H7" s="30">
        <v>582.55964525244542</v>
      </c>
      <c r="I7" s="30">
        <v>86.770596034377121</v>
      </c>
      <c r="J7" s="30">
        <v>0.70460130924352371</v>
      </c>
      <c r="K7" s="30">
        <v>27.29308199896429</v>
      </c>
      <c r="L7" s="30">
        <v>18.98589151385584</v>
      </c>
      <c r="M7" s="30">
        <v>193428.4348598799</v>
      </c>
      <c r="N7" s="30">
        <v>132400.34149709457</v>
      </c>
      <c r="O7" s="30">
        <v>110580.6688722776</v>
      </c>
      <c r="P7" s="30">
        <v>114021.59366570823</v>
      </c>
      <c r="Q7" s="31">
        <v>550431.03889496031</v>
      </c>
    </row>
    <row r="8" spans="2:21" x14ac:dyDescent="0.2">
      <c r="B8" s="72" t="s">
        <v>36</v>
      </c>
      <c r="C8" s="53">
        <v>22.849996154314333</v>
      </c>
      <c r="D8" s="30">
        <v>421.04496757201611</v>
      </c>
      <c r="E8" s="30">
        <v>1.5776997584631098</v>
      </c>
      <c r="F8" s="30">
        <v>9.5558333904938575</v>
      </c>
      <c r="G8" s="30">
        <v>35.427894898323395</v>
      </c>
      <c r="H8" s="30">
        <v>582.82538327767827</v>
      </c>
      <c r="I8" s="30">
        <v>86.871863778611342</v>
      </c>
      <c r="J8" s="30">
        <v>0.69401321901053081</v>
      </c>
      <c r="K8" s="30">
        <v>27.334906856446306</v>
      </c>
      <c r="L8" s="30">
        <v>18.417501401264285</v>
      </c>
      <c r="M8" s="30">
        <v>193658.82708976296</v>
      </c>
      <c r="N8" s="30">
        <v>132793.18023796563</v>
      </c>
      <c r="O8" s="30">
        <v>110134.63721004367</v>
      </c>
      <c r="P8" s="30">
        <v>114005.57336309229</v>
      </c>
      <c r="Q8" s="31">
        <v>550592.21790086455</v>
      </c>
    </row>
    <row r="9" spans="2:21" x14ac:dyDescent="0.2">
      <c r="B9" s="72" t="s">
        <v>37</v>
      </c>
      <c r="C9" s="53">
        <v>24.327266302565231</v>
      </c>
      <c r="D9" s="30">
        <v>435.15241952993296</v>
      </c>
      <c r="E9" s="30">
        <v>1.584380729927519</v>
      </c>
      <c r="F9" s="30">
        <v>12.424051887206661</v>
      </c>
      <c r="G9" s="30">
        <v>40.164649109107074</v>
      </c>
      <c r="H9" s="30">
        <v>628.33139873100947</v>
      </c>
      <c r="I9" s="30">
        <v>95.121693405853975</v>
      </c>
      <c r="J9" s="30">
        <v>0.66569788212638981</v>
      </c>
      <c r="K9" s="30">
        <v>28.780440597134483</v>
      </c>
      <c r="L9" s="30">
        <v>20.893452130417639</v>
      </c>
      <c r="M9" s="30">
        <v>216101.80495228461</v>
      </c>
      <c r="N9" s="30">
        <v>148168.01491184358</v>
      </c>
      <c r="O9" s="30">
        <v>123883.81211219227</v>
      </c>
      <c r="P9" s="30">
        <v>128210.19394817529</v>
      </c>
      <c r="Q9" s="31">
        <v>616363.8259244957</v>
      </c>
      <c r="U9" s="65"/>
    </row>
    <row r="10" spans="2:21" x14ac:dyDescent="0.2">
      <c r="B10" s="72" t="s">
        <v>37</v>
      </c>
      <c r="C10" s="53">
        <v>23.436876387540025</v>
      </c>
      <c r="D10" s="30">
        <v>438.4738356624722</v>
      </c>
      <c r="E10" s="30">
        <v>1.5717698570816856</v>
      </c>
      <c r="F10" s="30">
        <v>11.429571878271005</v>
      </c>
      <c r="G10" s="30">
        <v>39.918182834880376</v>
      </c>
      <c r="H10" s="30">
        <v>633.01749995966395</v>
      </c>
      <c r="I10" s="30">
        <v>96.356195566496979</v>
      </c>
      <c r="J10" s="30">
        <v>0.71248613911161507</v>
      </c>
      <c r="K10" s="30">
        <v>28.5653585554264</v>
      </c>
      <c r="L10" s="30">
        <v>20.902470851315915</v>
      </c>
      <c r="M10" s="30">
        <v>216858.55239129462</v>
      </c>
      <c r="N10" s="30">
        <v>148807.97625211001</v>
      </c>
      <c r="O10" s="30">
        <v>123686.7304595187</v>
      </c>
      <c r="P10" s="30">
        <v>128466.32537690888</v>
      </c>
      <c r="Q10" s="31">
        <v>617819.58447983221</v>
      </c>
      <c r="T10" s="65"/>
    </row>
    <row r="11" spans="2:21" x14ac:dyDescent="0.2">
      <c r="B11" s="72" t="s">
        <v>38</v>
      </c>
      <c r="C11" s="53">
        <v>26.368422954665725</v>
      </c>
      <c r="D11" s="28">
        <v>468.96282003795017</v>
      </c>
      <c r="E11" s="28">
        <v>2.4383798418290898</v>
      </c>
      <c r="F11" s="28">
        <v>13.749173321484982</v>
      </c>
      <c r="G11" s="28">
        <v>40.775555813606026</v>
      </c>
      <c r="H11" s="28">
        <v>666.59048786046833</v>
      </c>
      <c r="I11" s="28">
        <v>101.12522524146668</v>
      </c>
      <c r="J11" s="28">
        <v>0.69769498675063979</v>
      </c>
      <c r="K11" s="28">
        <v>35.927611773399811</v>
      </c>
      <c r="L11" s="28">
        <v>31.725461167665504</v>
      </c>
      <c r="M11" s="28">
        <v>228152.41910701862</v>
      </c>
      <c r="N11" s="28">
        <v>155486.27917826804</v>
      </c>
      <c r="O11" s="28">
        <v>129648.17896440625</v>
      </c>
      <c r="P11" s="28">
        <v>134292.42996111754</v>
      </c>
      <c r="Q11" s="29">
        <v>647579.30721081048</v>
      </c>
    </row>
    <row r="12" spans="2:21" x14ac:dyDescent="0.2">
      <c r="B12" s="72" t="s">
        <v>38</v>
      </c>
      <c r="C12" s="53">
        <v>26.813842869333765</v>
      </c>
      <c r="D12" s="28">
        <v>472.8211644178229</v>
      </c>
      <c r="E12" s="28">
        <v>2.4392973582636039</v>
      </c>
      <c r="F12" s="28">
        <v>14.146288915848679</v>
      </c>
      <c r="G12" s="28">
        <v>40.915344379663196</v>
      </c>
      <c r="H12" s="28">
        <v>669.1268758109311</v>
      </c>
      <c r="I12" s="28">
        <v>100.76579033440272</v>
      </c>
      <c r="J12" s="28">
        <v>0.69651727843625699</v>
      </c>
      <c r="K12" s="28">
        <v>35.563544276175499</v>
      </c>
      <c r="L12" s="28">
        <v>31.564232938618769</v>
      </c>
      <c r="M12" s="28">
        <v>229092.32148343732</v>
      </c>
      <c r="N12" s="28">
        <v>156066.91964446084</v>
      </c>
      <c r="O12" s="28">
        <v>130231.68948011732</v>
      </c>
      <c r="P12" s="28">
        <v>135204.60792933108</v>
      </c>
      <c r="Q12" s="29">
        <v>650595.53853734653</v>
      </c>
    </row>
    <row r="13" spans="2:21" x14ac:dyDescent="0.2">
      <c r="B13" s="72" t="s">
        <v>39</v>
      </c>
      <c r="C13" s="53">
        <v>24.363058674764087</v>
      </c>
      <c r="D13" s="28">
        <v>410.05432812278411</v>
      </c>
      <c r="E13" s="28">
        <v>1.898091228205012</v>
      </c>
      <c r="F13" s="28">
        <v>13.901040752415806</v>
      </c>
      <c r="G13" s="28">
        <v>39.315275555310464</v>
      </c>
      <c r="H13" s="28">
        <v>639.04840322303073</v>
      </c>
      <c r="I13" s="28">
        <v>93.076234072623748</v>
      </c>
      <c r="J13" s="28">
        <v>0.80202708008597612</v>
      </c>
      <c r="K13" s="28">
        <v>29.874942155572317</v>
      </c>
      <c r="L13" s="28">
        <v>28.564372722180867</v>
      </c>
      <c r="M13" s="28">
        <v>220957.07041017932</v>
      </c>
      <c r="N13" s="28">
        <v>149620.0047212237</v>
      </c>
      <c r="O13" s="28">
        <v>125292.44172651551</v>
      </c>
      <c r="P13" s="28">
        <v>129026.60133624042</v>
      </c>
      <c r="Q13" s="29">
        <v>624896.118194159</v>
      </c>
    </row>
    <row r="14" spans="2:21" x14ac:dyDescent="0.2">
      <c r="B14" s="72" t="s">
        <v>39</v>
      </c>
      <c r="C14" s="101">
        <v>25.842445302228697</v>
      </c>
      <c r="D14" s="28">
        <v>408.76635583090973</v>
      </c>
      <c r="E14" s="28">
        <v>1.8919690915492591</v>
      </c>
      <c r="F14" s="28">
        <v>14.831262208185295</v>
      </c>
      <c r="G14" s="28">
        <v>38.83199043084614</v>
      </c>
      <c r="H14" s="28">
        <v>633.16459599928385</v>
      </c>
      <c r="I14" s="28">
        <v>93.445021494590165</v>
      </c>
      <c r="J14" s="28">
        <v>0.77279172013273811</v>
      </c>
      <c r="K14" s="28">
        <v>30.026521967963493</v>
      </c>
      <c r="L14" s="28">
        <v>28.434638725860861</v>
      </c>
      <c r="M14" s="28">
        <v>220881.87034362229</v>
      </c>
      <c r="N14" s="28">
        <v>149754.44401106157</v>
      </c>
      <c r="O14" s="28">
        <v>124832.6567755822</v>
      </c>
      <c r="P14" s="28">
        <v>128914.54740991164</v>
      </c>
      <c r="Q14" s="29">
        <v>624383.51854017773</v>
      </c>
    </row>
    <row r="15" spans="2:21" x14ac:dyDescent="0.2">
      <c r="B15" s="72" t="s">
        <v>40</v>
      </c>
      <c r="C15" s="53">
        <v>24.750853814407794</v>
      </c>
      <c r="D15" s="30">
        <v>511.22006380949188</v>
      </c>
      <c r="E15" s="30">
        <v>1.8620244383615023</v>
      </c>
      <c r="F15" s="30">
        <v>10.267125434895428</v>
      </c>
      <c r="G15" s="30">
        <v>47.014288921859141</v>
      </c>
      <c r="H15" s="30">
        <v>582.04172895948</v>
      </c>
      <c r="I15" s="30">
        <v>90.768108947987372</v>
      </c>
      <c r="J15" s="30">
        <v>0.60777580067347792</v>
      </c>
      <c r="K15" s="30">
        <v>29.386121170230044</v>
      </c>
      <c r="L15" s="30">
        <v>19.917300733682989</v>
      </c>
      <c r="M15" s="30">
        <v>208938.15346624644</v>
      </c>
      <c r="N15" s="30">
        <v>143327.44115129564</v>
      </c>
      <c r="O15" s="30">
        <v>119335.10142085003</v>
      </c>
      <c r="P15" s="30">
        <v>123118.88717063196</v>
      </c>
      <c r="Q15" s="31">
        <v>594719.58320902404</v>
      </c>
    </row>
    <row r="16" spans="2:21" x14ac:dyDescent="0.2">
      <c r="B16" s="72" t="s">
        <v>40</v>
      </c>
      <c r="C16" s="53">
        <v>25.390576251265532</v>
      </c>
      <c r="D16" s="30">
        <v>511.50783965549999</v>
      </c>
      <c r="E16" s="30">
        <v>1.8412714827281234</v>
      </c>
      <c r="F16" s="30">
        <v>11.002324145171647</v>
      </c>
      <c r="G16" s="30">
        <v>46.68700332660989</v>
      </c>
      <c r="H16" s="30">
        <v>583.13007813164677</v>
      </c>
      <c r="I16" s="30">
        <v>90.385153751681443</v>
      </c>
      <c r="J16" s="30">
        <v>0.58880842094611408</v>
      </c>
      <c r="K16" s="30">
        <v>29.43219633325122</v>
      </c>
      <c r="L16" s="30">
        <v>19.654654979180666</v>
      </c>
      <c r="M16" s="30">
        <v>209008.66543205327</v>
      </c>
      <c r="N16" s="30">
        <v>143655.55431820595</v>
      </c>
      <c r="O16" s="30">
        <v>119678.35337552146</v>
      </c>
      <c r="P16" s="30">
        <v>123246.98674528601</v>
      </c>
      <c r="Q16" s="31">
        <v>595589.55987106671</v>
      </c>
    </row>
    <row r="17" spans="2:17" x14ac:dyDescent="0.2">
      <c r="B17" s="72" t="s">
        <v>41</v>
      </c>
      <c r="C17" s="101">
        <v>22.246912453504308</v>
      </c>
      <c r="D17" s="28">
        <v>499.27439437436504</v>
      </c>
      <c r="E17" s="28">
        <v>1.5305857404630414</v>
      </c>
      <c r="F17" s="28">
        <v>12.254477370011438</v>
      </c>
      <c r="G17" s="28">
        <v>42.39711687772612</v>
      </c>
      <c r="H17" s="28">
        <v>596.74337749460415</v>
      </c>
      <c r="I17" s="28">
        <v>91.02631461067709</v>
      </c>
      <c r="J17" s="28">
        <v>0.65197256876882204</v>
      </c>
      <c r="K17" s="28">
        <v>26.354963915943983</v>
      </c>
      <c r="L17" s="28">
        <v>19.957706575820609</v>
      </c>
      <c r="M17" s="28">
        <v>205492.38063150324</v>
      </c>
      <c r="N17" s="28">
        <v>138792.57338315944</v>
      </c>
      <c r="O17" s="28">
        <v>115470.64924546957</v>
      </c>
      <c r="P17" s="28">
        <v>119563.78081207428</v>
      </c>
      <c r="Q17" s="29">
        <v>579319.38407220657</v>
      </c>
    </row>
    <row r="18" spans="2:17" x14ac:dyDescent="0.2">
      <c r="B18" s="72" t="s">
        <v>41</v>
      </c>
      <c r="C18" s="101">
        <v>22.774522778149159</v>
      </c>
      <c r="D18" s="28">
        <v>499.12313723950939</v>
      </c>
      <c r="E18" s="28">
        <v>1.5321164056628598</v>
      </c>
      <c r="F18" s="28">
        <v>11.631268505848704</v>
      </c>
      <c r="G18" s="28">
        <v>42.347109263311552</v>
      </c>
      <c r="H18" s="28">
        <v>596.31245599169495</v>
      </c>
      <c r="I18" s="28">
        <v>91.708014527654541</v>
      </c>
      <c r="J18" s="28">
        <v>0.61181894959173566</v>
      </c>
      <c r="K18" s="28">
        <v>26.345716801168749</v>
      </c>
      <c r="L18" s="28">
        <v>19.619252662540767</v>
      </c>
      <c r="M18" s="28">
        <v>204697.90086100885</v>
      </c>
      <c r="N18" s="28">
        <v>138389.07424508358</v>
      </c>
      <c r="O18" s="28">
        <v>115529.10525640933</v>
      </c>
      <c r="P18" s="28">
        <v>118779.00512662833</v>
      </c>
      <c r="Q18" s="29">
        <v>577395.08548913011</v>
      </c>
    </row>
    <row r="19" spans="2:17" x14ac:dyDescent="0.2">
      <c r="B19" s="72" t="s">
        <v>42</v>
      </c>
      <c r="C19" s="53">
        <v>27.984191038697116</v>
      </c>
      <c r="D19" s="28">
        <v>570.15983712671698</v>
      </c>
      <c r="E19" s="28">
        <v>2.1335805548578324</v>
      </c>
      <c r="F19" s="28">
        <v>12.183286115965981</v>
      </c>
      <c r="G19" s="28">
        <v>45.566131126350967</v>
      </c>
      <c r="H19" s="28">
        <v>677.31663243089997</v>
      </c>
      <c r="I19" s="28">
        <v>103.07328173178371</v>
      </c>
      <c r="J19" s="28">
        <v>0.71893418440139301</v>
      </c>
      <c r="K19" s="28">
        <v>32.163062166011571</v>
      </c>
      <c r="L19" s="28">
        <v>21.794534459432839</v>
      </c>
      <c r="M19" s="28">
        <v>226399.46946069156</v>
      </c>
      <c r="N19" s="28">
        <v>156470.13461029806</v>
      </c>
      <c r="O19" s="28">
        <v>130093.10939354851</v>
      </c>
      <c r="P19" s="28">
        <v>134820.53793933825</v>
      </c>
      <c r="Q19" s="29">
        <v>647783.25140387635</v>
      </c>
    </row>
    <row r="20" spans="2:17" x14ac:dyDescent="0.2">
      <c r="B20" s="72" t="s">
        <v>42</v>
      </c>
      <c r="C20" s="53">
        <v>28.947652745484895</v>
      </c>
      <c r="D20" s="28">
        <v>572.37603781511507</v>
      </c>
      <c r="E20" s="28">
        <v>2.1400293846641918</v>
      </c>
      <c r="F20" s="28">
        <v>12.61745133162292</v>
      </c>
      <c r="G20" s="28">
        <v>46.441926618313566</v>
      </c>
      <c r="H20" s="28">
        <v>675.31402334429549</v>
      </c>
      <c r="I20" s="28">
        <v>102.61505660810329</v>
      </c>
      <c r="J20" s="28">
        <v>0.76187242344011208</v>
      </c>
      <c r="K20" s="28">
        <v>32.485509384920029</v>
      </c>
      <c r="L20" s="28">
        <v>21.855722364190726</v>
      </c>
      <c r="M20" s="28">
        <v>226140.98812464636</v>
      </c>
      <c r="N20" s="28">
        <v>156540.02457362509</v>
      </c>
      <c r="O20" s="28">
        <v>129903.46979198285</v>
      </c>
      <c r="P20" s="28">
        <v>134676.50984041509</v>
      </c>
      <c r="Q20" s="29">
        <v>647260.99233066943</v>
      </c>
    </row>
    <row r="21" spans="2:17" x14ac:dyDescent="0.2">
      <c r="B21" s="72" t="s">
        <v>43</v>
      </c>
      <c r="C21" s="101">
        <v>24.726987257169405</v>
      </c>
      <c r="D21" s="28">
        <v>509.66563397417963</v>
      </c>
      <c r="E21" s="28">
        <v>1.9216370124810285</v>
      </c>
      <c r="F21" s="28">
        <v>13.184130824814313</v>
      </c>
      <c r="G21" s="28">
        <v>43.541593822343195</v>
      </c>
      <c r="H21" s="28">
        <v>623.71300139135724</v>
      </c>
      <c r="I21" s="28">
        <v>94.111188141390585</v>
      </c>
      <c r="J21" s="28">
        <v>0.67955995039785633</v>
      </c>
      <c r="K21" s="28">
        <v>30.384084189019287</v>
      </c>
      <c r="L21" s="28">
        <v>23.337585972355221</v>
      </c>
      <c r="M21" s="28">
        <v>210700.93107249105</v>
      </c>
      <c r="N21" s="28">
        <v>144424.72053085981</v>
      </c>
      <c r="O21" s="28">
        <v>120291.78774584463</v>
      </c>
      <c r="P21" s="28">
        <v>124527.93564254319</v>
      </c>
      <c r="Q21" s="29">
        <v>599945.3749917387</v>
      </c>
    </row>
    <row r="22" spans="2:17" x14ac:dyDescent="0.2">
      <c r="B22" s="72" t="s">
        <v>43</v>
      </c>
      <c r="C22" s="101">
        <v>25.03758556014018</v>
      </c>
      <c r="D22" s="28">
        <v>512.98189920125833</v>
      </c>
      <c r="E22" s="28">
        <v>1.884960541760426</v>
      </c>
      <c r="F22" s="28">
        <v>13.475636364297005</v>
      </c>
      <c r="G22" s="28">
        <v>43.736695972950621</v>
      </c>
      <c r="H22" s="28">
        <v>624.7487036690203</v>
      </c>
      <c r="I22" s="28">
        <v>93.779363539476037</v>
      </c>
      <c r="J22" s="28">
        <v>0.70084742686038148</v>
      </c>
      <c r="K22" s="28">
        <v>30.290063534096337</v>
      </c>
      <c r="L22" s="28">
        <v>23.071580168665534</v>
      </c>
      <c r="M22" s="28">
        <v>211006.47464027518</v>
      </c>
      <c r="N22" s="28">
        <v>144742.06185372543</v>
      </c>
      <c r="O22" s="28">
        <v>120919.77844039377</v>
      </c>
      <c r="P22" s="28">
        <v>124607.99212865689</v>
      </c>
      <c r="Q22" s="29">
        <v>601276.30706305127</v>
      </c>
    </row>
    <row r="23" spans="2:17" x14ac:dyDescent="0.2">
      <c r="B23" s="71" t="s">
        <v>11</v>
      </c>
      <c r="C23" s="101">
        <v>1.0673844023978647</v>
      </c>
      <c r="D23" s="28">
        <v>9.0778749531925038E-2</v>
      </c>
      <c r="E23" s="28">
        <v>4.8005712534915056E-2</v>
      </c>
      <c r="F23" s="28">
        <v>1.7226977560029737</v>
      </c>
      <c r="G23" s="28">
        <v>0.23830241048778561</v>
      </c>
      <c r="H23" s="28">
        <v>0.12902470744270259</v>
      </c>
      <c r="I23" s="28">
        <v>7.4497842151059993E-2</v>
      </c>
      <c r="J23" s="28">
        <v>4.3396211351133607E-3</v>
      </c>
      <c r="K23" s="28">
        <v>0.37076342901233772</v>
      </c>
      <c r="L23" s="28">
        <v>0.27742853579153876</v>
      </c>
      <c r="M23" s="28"/>
      <c r="N23" s="28"/>
      <c r="O23" s="28"/>
      <c r="P23" s="28"/>
      <c r="Q23" s="29"/>
    </row>
    <row r="24" spans="2:17" ht="16" thickBot="1" x14ac:dyDescent="0.25">
      <c r="B24" s="71" t="s">
        <v>11</v>
      </c>
      <c r="C24" s="94">
        <v>1.104377294259876</v>
      </c>
      <c r="D24" s="32">
        <v>9.0963723035165631E-2</v>
      </c>
      <c r="E24" s="32">
        <v>4.127802992832047E-2</v>
      </c>
      <c r="F24" s="32">
        <v>1.7689017765915034</v>
      </c>
      <c r="G24" s="32">
        <v>0.23955008197707139</v>
      </c>
      <c r="H24" s="32">
        <v>0.12616628669509056</v>
      </c>
      <c r="I24" s="32">
        <v>8.2005417566732283E-2</v>
      </c>
      <c r="J24" s="32">
        <v>4.3923824863001532E-3</v>
      </c>
      <c r="K24" s="32">
        <v>0.40501388490054524</v>
      </c>
      <c r="L24" s="32">
        <v>0.28073230128984716</v>
      </c>
      <c r="M24" s="32"/>
      <c r="N24" s="32"/>
      <c r="O24" s="32"/>
      <c r="P24" s="32"/>
      <c r="Q24" s="33"/>
    </row>
    <row r="25" spans="2:17" ht="16" thickBot="1" x14ac:dyDescent="0.25">
      <c r="B25" s="73"/>
      <c r="C25" s="12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1"/>
    </row>
    <row r="26" spans="2:17" ht="16" thickBot="1" x14ac:dyDescent="0.25">
      <c r="B26" s="114" t="s">
        <v>12</v>
      </c>
      <c r="C26" s="127"/>
      <c r="D26" s="127"/>
      <c r="E26" s="127"/>
      <c r="F26" s="126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1"/>
    </row>
  </sheetData>
  <mergeCells count="6">
    <mergeCell ref="B2:Q3"/>
    <mergeCell ref="C4:L4"/>
    <mergeCell ref="M4:Q4"/>
    <mergeCell ref="C25:Q25"/>
    <mergeCell ref="B26:E26"/>
    <mergeCell ref="F26:Q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C775-5B4B-064B-91A0-66ACBD80FBE4}">
  <dimension ref="B1:W22"/>
  <sheetViews>
    <sheetView tabSelected="1" workbookViewId="0">
      <selection activeCell="G23" sqref="G23"/>
    </sheetView>
  </sheetViews>
  <sheetFormatPr baseColWidth="10" defaultRowHeight="15" x14ac:dyDescent="0.2"/>
  <cols>
    <col min="2" max="2" width="14.83203125" bestFit="1" customWidth="1"/>
    <col min="3" max="3" width="20.6640625" bestFit="1" customWidth="1"/>
    <col min="6" max="6" width="18.33203125" bestFit="1" customWidth="1"/>
  </cols>
  <sheetData>
    <row r="1" spans="2:23" ht="16" thickBot="1" x14ac:dyDescent="0.25"/>
    <row r="2" spans="2:23" ht="16" thickBot="1" x14ac:dyDescent="0.25">
      <c r="F2" s="44"/>
      <c r="G2" s="45"/>
      <c r="H2" s="45"/>
      <c r="I2" s="120" t="s">
        <v>15</v>
      </c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</row>
    <row r="3" spans="2:23" ht="16" thickBot="1" x14ac:dyDescent="0.25">
      <c r="F3" s="46"/>
      <c r="G3" s="47"/>
      <c r="H3" s="48"/>
      <c r="I3" s="119" t="s">
        <v>16</v>
      </c>
      <c r="J3" s="119"/>
      <c r="K3" s="119"/>
      <c r="L3" s="119"/>
      <c r="M3" s="119"/>
      <c r="N3" s="119"/>
      <c r="O3" s="120"/>
      <c r="P3" s="120"/>
      <c r="Q3" s="120"/>
      <c r="R3" s="120"/>
      <c r="S3" s="120"/>
      <c r="T3" s="120"/>
      <c r="U3" s="120"/>
      <c r="V3" s="120"/>
      <c r="W3" s="121"/>
    </row>
    <row r="4" spans="2:23" ht="16" thickBot="1" x14ac:dyDescent="0.25">
      <c r="B4" s="38" t="s">
        <v>13</v>
      </c>
      <c r="C4" s="39" t="s">
        <v>14</v>
      </c>
      <c r="F4" s="59" t="s">
        <v>2</v>
      </c>
      <c r="G4" s="57" t="s">
        <v>17</v>
      </c>
      <c r="H4" s="60" t="s">
        <v>18</v>
      </c>
      <c r="I4" s="41">
        <v>1</v>
      </c>
      <c r="J4" s="49">
        <v>2</v>
      </c>
      <c r="K4" s="51">
        <v>3</v>
      </c>
      <c r="L4" s="41">
        <v>4</v>
      </c>
      <c r="M4" s="49"/>
      <c r="N4" s="51"/>
      <c r="O4" s="52"/>
      <c r="P4" s="49"/>
      <c r="Q4" s="51"/>
      <c r="R4" s="52"/>
      <c r="S4" s="49"/>
      <c r="T4" s="51"/>
      <c r="U4" s="52"/>
      <c r="V4" s="49"/>
      <c r="W4" s="51"/>
    </row>
    <row r="5" spans="2:23" ht="16" thickBot="1" x14ac:dyDescent="0.25">
      <c r="B5" s="41">
        <v>1</v>
      </c>
      <c r="C5" s="43" t="s">
        <v>40</v>
      </c>
      <c r="E5" s="122"/>
      <c r="F5" s="41" t="s">
        <v>44</v>
      </c>
      <c r="G5" s="49">
        <f>AVERAGE(I5:Q5)</f>
        <v>3.9812426120572203E-3</v>
      </c>
      <c r="H5" s="50">
        <f>_xlfn.STDEV.P(I5:Q5)</f>
        <v>1.8737757916923933E-4</v>
      </c>
      <c r="I5" s="63">
        <v>4.0299805063531945E-3</v>
      </c>
      <c r="J5" s="28">
        <v>3.7045157625691999E-3</v>
      </c>
      <c r="K5" s="29">
        <v>4.2284639925080098E-3</v>
      </c>
      <c r="L5" s="63">
        <v>3.9620101867984779E-3</v>
      </c>
      <c r="M5" s="30"/>
      <c r="N5" s="31"/>
      <c r="O5" s="53"/>
      <c r="P5" s="30"/>
      <c r="Q5" s="31"/>
      <c r="R5" s="53"/>
      <c r="S5" s="30"/>
      <c r="T5" s="31"/>
      <c r="U5" s="53"/>
      <c r="V5" s="30"/>
      <c r="W5" s="31"/>
    </row>
    <row r="6" spans="2:23" ht="16" thickBot="1" x14ac:dyDescent="0.25">
      <c r="B6" s="40">
        <v>2</v>
      </c>
      <c r="C6" s="43" t="s">
        <v>41</v>
      </c>
      <c r="E6" s="122"/>
      <c r="F6" s="42" t="s">
        <v>45</v>
      </c>
      <c r="G6" s="36">
        <f>AVERAGE(I6:Q6)</f>
        <v>3.8546080896473302E-3</v>
      </c>
      <c r="H6" s="62">
        <f>_xlfn.STDEV.P(I6:Q6)</f>
        <v>1.0060106450750541E-4</v>
      </c>
      <c r="I6" s="58">
        <v>3.9499011961598024E-3</v>
      </c>
      <c r="J6" s="32">
        <v>3.6942235883501008E-3</v>
      </c>
      <c r="K6" s="33">
        <v>3.9293431664941527E-3</v>
      </c>
      <c r="L6" s="58">
        <v>3.8449644075852626E-3</v>
      </c>
      <c r="M6" s="36"/>
      <c r="N6" s="37"/>
      <c r="O6" s="54"/>
      <c r="P6" s="36"/>
      <c r="Q6" s="37"/>
      <c r="R6" s="54"/>
      <c r="S6" s="36"/>
      <c r="T6" s="37"/>
      <c r="U6" s="54"/>
      <c r="V6" s="36"/>
      <c r="W6" s="37"/>
    </row>
    <row r="7" spans="2:23" ht="16" thickBot="1" x14ac:dyDescent="0.25">
      <c r="B7" s="42">
        <v>3</v>
      </c>
      <c r="C7" s="43" t="s">
        <v>42</v>
      </c>
    </row>
    <row r="8" spans="2:23" ht="16" thickBot="1" x14ac:dyDescent="0.25">
      <c r="B8" s="102">
        <v>4</v>
      </c>
      <c r="C8" s="43" t="s">
        <v>43</v>
      </c>
    </row>
    <row r="9" spans="2:23" ht="16" thickBot="1" x14ac:dyDescent="0.25">
      <c r="B9" s="56" t="s">
        <v>13</v>
      </c>
      <c r="C9" s="39" t="s">
        <v>14</v>
      </c>
    </row>
    <row r="10" spans="2:23" ht="18" thickBot="1" x14ac:dyDescent="0.25">
      <c r="B10" s="41">
        <v>1</v>
      </c>
      <c r="C10" s="95" t="s">
        <v>36</v>
      </c>
      <c r="F10" s="44"/>
      <c r="G10" s="45"/>
      <c r="H10" s="45"/>
      <c r="I10" s="120" t="s">
        <v>20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1"/>
    </row>
    <row r="11" spans="2:23" ht="16" thickBot="1" x14ac:dyDescent="0.25">
      <c r="B11" s="40">
        <v>2</v>
      </c>
      <c r="C11" s="96" t="s">
        <v>37</v>
      </c>
      <c r="F11" s="46"/>
      <c r="G11" s="47"/>
      <c r="H11" s="48"/>
      <c r="I11" s="119" t="s">
        <v>16</v>
      </c>
      <c r="J11" s="119"/>
      <c r="K11" s="119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1"/>
    </row>
    <row r="12" spans="2:23" ht="18" thickBot="1" x14ac:dyDescent="0.25">
      <c r="B12" s="40">
        <v>3</v>
      </c>
      <c r="C12" s="96" t="s">
        <v>38</v>
      </c>
      <c r="F12" s="61" t="s">
        <v>19</v>
      </c>
      <c r="G12" s="57" t="s">
        <v>17</v>
      </c>
      <c r="H12" s="60" t="s">
        <v>18</v>
      </c>
      <c r="I12" s="41">
        <v>1</v>
      </c>
      <c r="J12" s="49">
        <v>2</v>
      </c>
      <c r="K12" s="51">
        <v>3</v>
      </c>
      <c r="L12" s="41">
        <v>4</v>
      </c>
      <c r="M12" s="49"/>
      <c r="N12" s="51"/>
      <c r="O12" s="52"/>
      <c r="P12" s="49"/>
      <c r="Q12" s="51"/>
      <c r="R12" s="52"/>
      <c r="S12" s="49"/>
      <c r="T12" s="51"/>
      <c r="U12" s="52"/>
      <c r="V12" s="49"/>
      <c r="W12" s="51"/>
    </row>
    <row r="13" spans="2:23" ht="16" thickBot="1" x14ac:dyDescent="0.25">
      <c r="B13" s="42">
        <v>4</v>
      </c>
      <c r="C13" s="97" t="s">
        <v>39</v>
      </c>
      <c r="F13" s="41" t="s">
        <v>44</v>
      </c>
      <c r="G13" s="49">
        <f>AVERAGE(I13:Q13)</f>
        <v>8.6383013963571176E-2</v>
      </c>
      <c r="H13" s="50">
        <f>_xlfn.STDEV.P(I13:Q13)</f>
        <v>1.1369342378577435E-3</v>
      </c>
      <c r="I13" s="63">
        <v>8.5905960047486934E-2</v>
      </c>
      <c r="J13" s="28">
        <v>8.6297727432308402E-2</v>
      </c>
      <c r="K13" s="29">
        <v>8.8209743992659101E-2</v>
      </c>
      <c r="L13" s="63">
        <v>8.5118624381830266E-2</v>
      </c>
      <c r="M13" s="30"/>
      <c r="N13" s="31"/>
      <c r="O13" s="53"/>
      <c r="P13" s="30"/>
      <c r="Q13" s="31"/>
      <c r="R13" s="53"/>
      <c r="S13" s="30"/>
      <c r="T13" s="31"/>
      <c r="U13" s="53"/>
      <c r="V13" s="30"/>
      <c r="W13" s="31"/>
    </row>
    <row r="14" spans="2:23" ht="16" thickBot="1" x14ac:dyDescent="0.25">
      <c r="F14" s="42" t="s">
        <v>45</v>
      </c>
      <c r="G14" s="36">
        <f>AVERAGE(I14:Q14)</f>
        <v>7.1280140761733807E-2</v>
      </c>
      <c r="H14" s="62">
        <f>_xlfn.STDEV.P(I14:Q14)</f>
        <v>3.8725926366459463E-3</v>
      </c>
      <c r="I14" s="58">
        <v>7.628841184258596E-2</v>
      </c>
      <c r="J14" s="32">
        <v>7.0770827322433713E-2</v>
      </c>
      <c r="K14" s="33">
        <v>7.2532476155663189E-2</v>
      </c>
      <c r="L14" s="58">
        <v>6.5528847726252337E-2</v>
      </c>
      <c r="M14" s="36"/>
      <c r="N14" s="37"/>
      <c r="O14" s="54"/>
      <c r="P14" s="36"/>
      <c r="Q14" s="37"/>
      <c r="R14" s="54"/>
      <c r="S14" s="36"/>
      <c r="T14" s="37"/>
      <c r="U14" s="54"/>
      <c r="V14" s="36"/>
      <c r="W14" s="37"/>
    </row>
    <row r="17" spans="6:23" ht="16" thickBot="1" x14ac:dyDescent="0.25"/>
    <row r="18" spans="6:23" ht="18" thickBot="1" x14ac:dyDescent="0.25">
      <c r="F18" s="44"/>
      <c r="G18" s="45"/>
      <c r="H18" s="45"/>
      <c r="I18" s="120" t="s">
        <v>22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1"/>
    </row>
    <row r="19" spans="6:23" ht="16" thickBot="1" x14ac:dyDescent="0.25">
      <c r="F19" s="46"/>
      <c r="G19" s="47"/>
      <c r="H19" s="48"/>
      <c r="I19" s="119" t="s">
        <v>16</v>
      </c>
      <c r="J19" s="119"/>
      <c r="K19" s="119"/>
      <c r="L19" s="119"/>
      <c r="M19" s="119"/>
      <c r="N19" s="119"/>
      <c r="O19" s="120"/>
      <c r="P19" s="120"/>
      <c r="Q19" s="120"/>
      <c r="R19" s="120"/>
      <c r="S19" s="120"/>
      <c r="T19" s="120"/>
      <c r="U19" s="120"/>
      <c r="V19" s="120"/>
      <c r="W19" s="121"/>
    </row>
    <row r="20" spans="6:23" ht="18" thickBot="1" x14ac:dyDescent="0.25">
      <c r="F20" s="64" t="s">
        <v>21</v>
      </c>
      <c r="G20" s="57" t="s">
        <v>17</v>
      </c>
      <c r="H20" s="60" t="s">
        <v>18</v>
      </c>
      <c r="I20" s="41">
        <v>1</v>
      </c>
      <c r="J20" s="49">
        <v>2</v>
      </c>
      <c r="K20" s="51">
        <v>3</v>
      </c>
      <c r="L20" s="41">
        <v>4</v>
      </c>
      <c r="M20" s="49"/>
      <c r="N20" s="51"/>
      <c r="O20" s="52"/>
      <c r="P20" s="49"/>
      <c r="Q20" s="51"/>
      <c r="R20" s="52"/>
      <c r="S20" s="49"/>
      <c r="T20" s="51"/>
      <c r="U20" s="52"/>
      <c r="V20" s="49"/>
      <c r="W20" s="51"/>
    </row>
    <row r="21" spans="6:23" x14ac:dyDescent="0.2">
      <c r="F21" s="41" t="s">
        <v>44</v>
      </c>
      <c r="G21" s="49">
        <f>AVERAGE(I21:Q21)</f>
        <v>1.5622370518091533E-2</v>
      </c>
      <c r="H21" s="50">
        <f>_xlfn.STDEV.P(I21:Q21)</f>
        <v>2.5561296938238172E-4</v>
      </c>
      <c r="I21" s="63">
        <v>1.5205893113940225E-2</v>
      </c>
      <c r="J21" s="28">
        <v>1.5784315839969421E-2</v>
      </c>
      <c r="K21" s="29">
        <v>1.5870630266845515E-2</v>
      </c>
      <c r="L21" s="63">
        <v>1.5628642851610974E-2</v>
      </c>
      <c r="M21" s="30"/>
      <c r="N21" s="31"/>
      <c r="O21" s="53"/>
      <c r="P21" s="30"/>
      <c r="Q21" s="31"/>
      <c r="R21" s="53"/>
      <c r="S21" s="30"/>
      <c r="T21" s="31"/>
      <c r="U21" s="53"/>
      <c r="V21" s="30"/>
      <c r="W21" s="31"/>
    </row>
    <row r="22" spans="6:23" ht="16" thickBot="1" x14ac:dyDescent="0.25">
      <c r="F22" s="42" t="s">
        <v>45</v>
      </c>
      <c r="G22" s="36">
        <f>AVERAGE(I22:Q22)</f>
        <v>1.5429088151353271E-2</v>
      </c>
      <c r="H22" s="62">
        <f>_xlfn.STDEV.P(I22:Q22)</f>
        <v>3.1080465654076346E-4</v>
      </c>
      <c r="I22" s="58">
        <v>1.5756792090964592E-2</v>
      </c>
      <c r="J22" s="32">
        <v>1.5501763688291502E-2</v>
      </c>
      <c r="K22" s="33">
        <v>1.5540005042534217E-2</v>
      </c>
      <c r="L22" s="58">
        <v>1.4917791783622772E-2</v>
      </c>
      <c r="M22" s="36"/>
      <c r="N22" s="37"/>
      <c r="O22" s="54"/>
      <c r="P22" s="36"/>
      <c r="Q22" s="37"/>
      <c r="R22" s="54"/>
      <c r="S22" s="36"/>
      <c r="T22" s="37"/>
      <c r="U22" s="54"/>
      <c r="V22" s="36"/>
      <c r="W22" s="37"/>
    </row>
  </sheetData>
  <mergeCells count="7">
    <mergeCell ref="I18:W18"/>
    <mergeCell ref="I19:W19"/>
    <mergeCell ref="I2:W2"/>
    <mergeCell ref="I3:W3"/>
    <mergeCell ref="E5:E6"/>
    <mergeCell ref="I10:W10"/>
    <mergeCell ref="I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2C Raw data</vt:lpstr>
      <vt:lpstr>Fig 2C</vt:lpstr>
      <vt:lpstr>Fig 2D Raw data</vt:lpstr>
      <vt:lpstr>Fig 2D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Stejskal</dc:creator>
  <cp:lastModifiedBy>Veronika Šemberová Rájecká</cp:lastModifiedBy>
  <dcterms:created xsi:type="dcterms:W3CDTF">2023-05-25T11:20:51Z</dcterms:created>
  <dcterms:modified xsi:type="dcterms:W3CDTF">2024-12-10T13:09:42Z</dcterms:modified>
</cp:coreProperties>
</file>