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eronika/Desktop/"/>
    </mc:Choice>
  </mc:AlternateContent>
  <xr:revisionPtr revIDLastSave="0" documentId="13_ncr:1_{486AA0E5-0DB8-A04B-9FBA-DF3F7DA5E504}" xr6:coauthVersionLast="47" xr6:coauthVersionMax="47" xr10:uidLastSave="{00000000-0000-0000-0000-000000000000}"/>
  <bookViews>
    <workbookView xWindow="3300" yWindow="500" windowWidth="37660" windowHeight="21060" activeTab="6" xr2:uid="{20751D26-878E-427E-A6C4-20C8EC32AB30}"/>
  </bookViews>
  <sheets>
    <sheet name="Fig 1B Raw data" sheetId="5" r:id="rId1"/>
    <sheet name="Fig 1B" sheetId="6" r:id="rId2"/>
    <sheet name="Fig 1C Raw data" sheetId="3" r:id="rId3"/>
    <sheet name="Fig 1C" sheetId="4" r:id="rId4"/>
    <sheet name="Fig 1D Raw data" sheetId="7" r:id="rId5"/>
    <sheet name="Fig 1D" sheetId="8" r:id="rId6"/>
    <sheet name="Fig1 E-I Raw data" sheetId="1" r:id="rId7"/>
    <sheet name="Fig 1E-I"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G29" i="4"/>
  <c r="G62" i="2" l="1"/>
  <c r="G54" i="2"/>
  <c r="G46" i="2"/>
  <c r="G38" i="2"/>
  <c r="G30" i="2"/>
  <c r="G22" i="2"/>
  <c r="G14" i="2"/>
  <c r="G6" i="2"/>
  <c r="G5" i="6"/>
  <c r="H61" i="6"/>
  <c r="G61" i="6"/>
  <c r="H54" i="6"/>
  <c r="G54" i="6"/>
  <c r="H47" i="6"/>
  <c r="G47" i="6"/>
  <c r="H40" i="6"/>
  <c r="G40" i="6"/>
  <c r="H33" i="6"/>
  <c r="G33" i="6"/>
  <c r="H26" i="6"/>
  <c r="G26" i="6"/>
  <c r="H19" i="6"/>
  <c r="G19" i="6"/>
  <c r="H12" i="6"/>
  <c r="G12" i="6"/>
  <c r="H5" i="6"/>
  <c r="H62" i="4" l="1"/>
  <c r="G62" i="4"/>
  <c r="H54" i="4"/>
  <c r="G54" i="4"/>
  <c r="H46" i="4"/>
  <c r="G46" i="4"/>
  <c r="H38" i="4"/>
  <c r="G38" i="4"/>
  <c r="H29" i="4"/>
  <c r="H21" i="4"/>
  <c r="G21" i="4"/>
  <c r="H5" i="4"/>
  <c r="G5" i="4"/>
  <c r="G13" i="2" l="1"/>
  <c r="H62" i="2"/>
  <c r="H61" i="2"/>
  <c r="G61" i="2"/>
  <c r="H54" i="2" l="1"/>
  <c r="H53" i="2"/>
  <c r="G53" i="2"/>
  <c r="H38" i="2"/>
  <c r="H37" i="2"/>
  <c r="G37" i="2"/>
  <c r="H46" i="2"/>
  <c r="H45" i="2"/>
  <c r="G45" i="2"/>
  <c r="H30" i="2"/>
  <c r="H29" i="2"/>
  <c r="G29" i="2"/>
  <c r="H22" i="2"/>
  <c r="H21" i="2"/>
  <c r="G21" i="2"/>
  <c r="H14" i="2"/>
  <c r="H13" i="2"/>
  <c r="H6" i="2"/>
  <c r="H5" i="2"/>
  <c r="G5" i="2"/>
  <c r="H13" i="4" l="1"/>
</calcChain>
</file>

<file path=xl/sharedStrings.xml><?xml version="1.0" encoding="utf-8"?>
<sst xmlns="http://schemas.openxmlformats.org/spreadsheetml/2006/main" count="488" uniqueCount="112">
  <si>
    <r>
      <t xml:space="preserve">Experiment date 08.2.2022, biological replicas n=3, </t>
    </r>
    <r>
      <rPr>
        <b/>
        <sz val="11"/>
        <color theme="1"/>
        <rFont val="Calibri"/>
        <family val="2"/>
        <charset val="238"/>
        <scheme val="minor"/>
      </rPr>
      <t>source poly (A) RNA</t>
    </r>
  </si>
  <si>
    <t>Modified nucleosides (molar amouth)</t>
  </si>
  <si>
    <t>Canonical nucleosides (molar amouth)</t>
  </si>
  <si>
    <t>Inosine</t>
  </si>
  <si>
    <t>Am</t>
  </si>
  <si>
    <t>A</t>
  </si>
  <si>
    <t>G</t>
  </si>
  <si>
    <t>U</t>
  </si>
  <si>
    <t>C</t>
  </si>
  <si>
    <t>N*</t>
  </si>
  <si>
    <t>Sample name</t>
  </si>
  <si>
    <t>(fmol)</t>
  </si>
  <si>
    <t>SIL-IS</t>
  </si>
  <si>
    <r>
      <t>*</t>
    </r>
    <r>
      <rPr>
        <b/>
        <sz val="11"/>
        <color theme="1"/>
        <rFont val="Calibri"/>
        <family val="2"/>
        <charset val="238"/>
        <scheme val="minor"/>
      </rPr>
      <t xml:space="preserve"> N</t>
    </r>
    <r>
      <rPr>
        <sz val="11"/>
        <color theme="1"/>
        <rFont val="Calibri"/>
        <family val="2"/>
        <charset val="238"/>
        <scheme val="minor"/>
      </rPr>
      <t xml:space="preserve"> = C + U + G + A</t>
    </r>
  </si>
  <si>
    <r>
      <t xml:space="preserve">Experiment date 03.03.2022, biological replicas n=3, </t>
    </r>
    <r>
      <rPr>
        <b/>
        <sz val="11"/>
        <color theme="1"/>
        <rFont val="Calibri"/>
        <family val="2"/>
        <charset val="238"/>
        <scheme val="minor"/>
      </rPr>
      <t>source total RNA</t>
    </r>
  </si>
  <si>
    <t>Biological replicas</t>
  </si>
  <si>
    <t>poly(A) RNA</t>
  </si>
  <si>
    <t>total RNA</t>
  </si>
  <si>
    <t>I/N (%)</t>
  </si>
  <si>
    <t>Biological replica</t>
  </si>
  <si>
    <t>average</t>
  </si>
  <si>
    <t>st.dev. P</t>
  </si>
  <si>
    <r>
      <t>m</t>
    </r>
    <r>
      <rPr>
        <vertAlign val="superscript"/>
        <sz val="11"/>
        <color theme="1"/>
        <rFont val="Calibri"/>
        <family val="2"/>
        <charset val="238"/>
        <scheme val="minor"/>
      </rPr>
      <t>6</t>
    </r>
    <r>
      <rPr>
        <sz val="11"/>
        <color theme="1"/>
        <rFont val="Calibri"/>
        <family val="2"/>
        <charset val="238"/>
        <scheme val="minor"/>
      </rPr>
      <t>A</t>
    </r>
  </si>
  <si>
    <r>
      <t>m</t>
    </r>
    <r>
      <rPr>
        <vertAlign val="superscript"/>
        <sz val="11"/>
        <color theme="1"/>
        <rFont val="Calibri"/>
        <family val="2"/>
        <charset val="238"/>
        <scheme val="minor"/>
      </rPr>
      <t>6</t>
    </r>
    <r>
      <rPr>
        <sz val="11"/>
        <color theme="1"/>
        <rFont val="Calibri"/>
        <family val="2"/>
        <charset val="238"/>
        <scheme val="minor"/>
      </rPr>
      <t>A/N (%)</t>
    </r>
  </si>
  <si>
    <r>
      <t>m</t>
    </r>
    <r>
      <rPr>
        <vertAlign val="superscript"/>
        <sz val="11"/>
        <color theme="1"/>
        <rFont val="Calibri"/>
        <family val="2"/>
        <charset val="238"/>
        <scheme val="minor"/>
      </rPr>
      <t>6</t>
    </r>
    <r>
      <rPr>
        <vertAlign val="subscript"/>
        <sz val="11"/>
        <color theme="1"/>
        <rFont val="Calibri"/>
        <family val="2"/>
        <charset val="238"/>
        <scheme val="minor"/>
      </rPr>
      <t>2</t>
    </r>
    <r>
      <rPr>
        <sz val="11"/>
        <color theme="1"/>
        <rFont val="Calibri"/>
        <family val="2"/>
        <charset val="238"/>
        <scheme val="minor"/>
      </rPr>
      <t>A</t>
    </r>
  </si>
  <si>
    <r>
      <t>m</t>
    </r>
    <r>
      <rPr>
        <vertAlign val="superscript"/>
        <sz val="11"/>
        <color theme="1"/>
        <rFont val="Calibri"/>
        <family val="2"/>
        <charset val="238"/>
        <scheme val="minor"/>
      </rPr>
      <t>6</t>
    </r>
    <r>
      <rPr>
        <vertAlign val="subscript"/>
        <sz val="11"/>
        <color theme="1"/>
        <rFont val="Calibri"/>
        <family val="2"/>
        <charset val="238"/>
        <scheme val="minor"/>
      </rPr>
      <t>2</t>
    </r>
    <r>
      <rPr>
        <sz val="11"/>
        <color theme="1"/>
        <rFont val="Calibri"/>
        <family val="2"/>
        <charset val="238"/>
        <scheme val="minor"/>
      </rPr>
      <t>A/N (%)</t>
    </r>
  </si>
  <si>
    <r>
      <t>m</t>
    </r>
    <r>
      <rPr>
        <vertAlign val="superscript"/>
        <sz val="11"/>
        <color theme="1"/>
        <rFont val="Calibri"/>
        <family val="2"/>
        <charset val="238"/>
        <scheme val="minor"/>
      </rPr>
      <t>5</t>
    </r>
    <r>
      <rPr>
        <sz val="11"/>
        <color theme="1"/>
        <rFont val="Calibri"/>
        <family val="2"/>
        <charset val="238"/>
        <scheme val="minor"/>
      </rPr>
      <t>U</t>
    </r>
  </si>
  <si>
    <r>
      <t>m</t>
    </r>
    <r>
      <rPr>
        <vertAlign val="superscript"/>
        <sz val="11"/>
        <color theme="1"/>
        <rFont val="Calibri"/>
        <family val="2"/>
        <charset val="238"/>
        <scheme val="minor"/>
      </rPr>
      <t>5</t>
    </r>
    <r>
      <rPr>
        <sz val="11"/>
        <color theme="1"/>
        <rFont val="Calibri"/>
        <family val="2"/>
        <charset val="238"/>
        <scheme val="minor"/>
      </rPr>
      <t>U/N (%)</t>
    </r>
  </si>
  <si>
    <r>
      <t>m</t>
    </r>
    <r>
      <rPr>
        <vertAlign val="superscript"/>
        <sz val="11"/>
        <color theme="1"/>
        <rFont val="Calibri"/>
        <family val="2"/>
        <charset val="238"/>
        <scheme val="minor"/>
      </rPr>
      <t>6</t>
    </r>
    <r>
      <rPr>
        <sz val="11"/>
        <color theme="1"/>
        <rFont val="Calibri"/>
        <family val="2"/>
        <charset val="238"/>
        <scheme val="minor"/>
      </rPr>
      <t>Am</t>
    </r>
  </si>
  <si>
    <r>
      <t>m</t>
    </r>
    <r>
      <rPr>
        <vertAlign val="superscript"/>
        <sz val="11"/>
        <color theme="1"/>
        <rFont val="Calibri"/>
        <family val="2"/>
        <charset val="238"/>
        <scheme val="minor"/>
      </rPr>
      <t>6</t>
    </r>
    <r>
      <rPr>
        <sz val="11"/>
        <color theme="1"/>
        <rFont val="Calibri"/>
        <family val="2"/>
        <charset val="238"/>
        <scheme val="minor"/>
      </rPr>
      <t>Am/N (%)</t>
    </r>
  </si>
  <si>
    <r>
      <t>m</t>
    </r>
    <r>
      <rPr>
        <vertAlign val="superscript"/>
        <sz val="11"/>
        <color theme="1"/>
        <rFont val="Calibri"/>
        <family val="2"/>
        <charset val="238"/>
        <scheme val="minor"/>
      </rPr>
      <t>7</t>
    </r>
    <r>
      <rPr>
        <sz val="11"/>
        <color theme="1"/>
        <rFont val="Calibri"/>
        <family val="2"/>
        <charset val="238"/>
        <scheme val="minor"/>
      </rPr>
      <t>G</t>
    </r>
  </si>
  <si>
    <r>
      <t>m</t>
    </r>
    <r>
      <rPr>
        <vertAlign val="superscript"/>
        <sz val="11"/>
        <color theme="1"/>
        <rFont val="Calibri"/>
        <family val="2"/>
        <charset val="238"/>
        <scheme val="minor"/>
      </rPr>
      <t>7</t>
    </r>
    <r>
      <rPr>
        <sz val="11"/>
        <color theme="1"/>
        <rFont val="Calibri"/>
        <family val="2"/>
        <charset val="238"/>
        <scheme val="minor"/>
      </rPr>
      <t>G/N (%)</t>
    </r>
  </si>
  <si>
    <r>
      <t>m</t>
    </r>
    <r>
      <rPr>
        <vertAlign val="superscript"/>
        <sz val="11"/>
        <color theme="1"/>
        <rFont val="Calibri"/>
        <family val="2"/>
        <charset val="238"/>
        <scheme val="minor"/>
      </rPr>
      <t>227</t>
    </r>
    <r>
      <rPr>
        <sz val="11"/>
        <color theme="1"/>
        <rFont val="Calibri"/>
        <family val="2"/>
        <charset val="238"/>
        <scheme val="minor"/>
      </rPr>
      <t>G/N (%)</t>
    </r>
  </si>
  <si>
    <r>
      <t>m</t>
    </r>
    <r>
      <rPr>
        <vertAlign val="superscript"/>
        <sz val="11"/>
        <color theme="0"/>
        <rFont val="Calibri"/>
        <family val="2"/>
        <charset val="238"/>
        <scheme val="minor"/>
      </rPr>
      <t>227</t>
    </r>
    <r>
      <rPr>
        <sz val="11"/>
        <color theme="0"/>
        <rFont val="Calibri"/>
        <family val="2"/>
        <charset val="238"/>
        <scheme val="minor"/>
      </rPr>
      <t>G</t>
    </r>
  </si>
  <si>
    <r>
      <t>m</t>
    </r>
    <r>
      <rPr>
        <b/>
        <vertAlign val="superscript"/>
        <sz val="11"/>
        <color theme="1"/>
        <rFont val="Calibri"/>
        <family val="2"/>
        <charset val="238"/>
        <scheme val="minor"/>
      </rPr>
      <t>6</t>
    </r>
    <r>
      <rPr>
        <b/>
        <sz val="11"/>
        <color theme="1"/>
        <rFont val="Calibri"/>
        <family val="2"/>
        <charset val="238"/>
        <scheme val="minor"/>
      </rPr>
      <t>A</t>
    </r>
  </si>
  <si>
    <r>
      <t>m</t>
    </r>
    <r>
      <rPr>
        <b/>
        <vertAlign val="superscript"/>
        <sz val="11"/>
        <color theme="1"/>
        <rFont val="Calibri"/>
        <family val="2"/>
        <charset val="238"/>
        <scheme val="minor"/>
      </rPr>
      <t>6</t>
    </r>
    <r>
      <rPr>
        <b/>
        <vertAlign val="subscript"/>
        <sz val="11"/>
        <color theme="1"/>
        <rFont val="Calibri"/>
        <family val="2"/>
        <charset val="238"/>
        <scheme val="minor"/>
      </rPr>
      <t>2</t>
    </r>
    <r>
      <rPr>
        <b/>
        <sz val="11"/>
        <color theme="1"/>
        <rFont val="Calibri"/>
        <family val="2"/>
        <charset val="238"/>
        <scheme val="minor"/>
      </rPr>
      <t>A</t>
    </r>
  </si>
  <si>
    <r>
      <t>m</t>
    </r>
    <r>
      <rPr>
        <b/>
        <vertAlign val="superscript"/>
        <sz val="11"/>
        <color theme="1"/>
        <rFont val="Calibri"/>
        <family val="2"/>
        <charset val="238"/>
        <scheme val="minor"/>
      </rPr>
      <t>5</t>
    </r>
    <r>
      <rPr>
        <b/>
        <sz val="11"/>
        <color theme="1"/>
        <rFont val="Calibri"/>
        <family val="2"/>
        <charset val="238"/>
        <scheme val="minor"/>
      </rPr>
      <t>U</t>
    </r>
  </si>
  <si>
    <r>
      <t>m</t>
    </r>
    <r>
      <rPr>
        <b/>
        <vertAlign val="superscript"/>
        <sz val="11"/>
        <color theme="1"/>
        <rFont val="Calibri"/>
        <family val="2"/>
        <charset val="238"/>
        <scheme val="minor"/>
      </rPr>
      <t>5</t>
    </r>
    <r>
      <rPr>
        <b/>
        <sz val="11"/>
        <color theme="1"/>
        <rFont val="Calibri"/>
        <family val="2"/>
        <charset val="238"/>
        <scheme val="minor"/>
      </rPr>
      <t>C</t>
    </r>
  </si>
  <si>
    <r>
      <t>m</t>
    </r>
    <r>
      <rPr>
        <b/>
        <vertAlign val="superscript"/>
        <sz val="11"/>
        <color theme="1"/>
        <rFont val="Calibri"/>
        <family val="2"/>
        <charset val="238"/>
        <scheme val="minor"/>
      </rPr>
      <t>7</t>
    </r>
    <r>
      <rPr>
        <b/>
        <sz val="11"/>
        <color theme="1"/>
        <rFont val="Calibri"/>
        <family val="2"/>
        <charset val="238"/>
        <scheme val="minor"/>
      </rPr>
      <t>G</t>
    </r>
  </si>
  <si>
    <r>
      <t>m</t>
    </r>
    <r>
      <rPr>
        <b/>
        <vertAlign val="superscript"/>
        <sz val="11"/>
        <color theme="1"/>
        <rFont val="Calibri"/>
        <family val="2"/>
        <charset val="238"/>
        <scheme val="minor"/>
      </rPr>
      <t>6</t>
    </r>
    <r>
      <rPr>
        <b/>
        <sz val="11"/>
        <color theme="1"/>
        <rFont val="Calibri"/>
        <family val="2"/>
        <charset val="238"/>
        <scheme val="minor"/>
      </rPr>
      <t>Am</t>
    </r>
  </si>
  <si>
    <r>
      <t>m</t>
    </r>
    <r>
      <rPr>
        <b/>
        <vertAlign val="superscript"/>
        <sz val="11"/>
        <color theme="0"/>
        <rFont val="Calibri"/>
        <family val="2"/>
        <charset val="238"/>
        <scheme val="minor"/>
      </rPr>
      <t>227</t>
    </r>
    <r>
      <rPr>
        <b/>
        <sz val="11"/>
        <color theme="0"/>
        <rFont val="Calibri"/>
        <family val="2"/>
        <charset val="238"/>
        <scheme val="minor"/>
      </rPr>
      <t>G</t>
    </r>
  </si>
  <si>
    <t>A/N (%)</t>
  </si>
  <si>
    <r>
      <t xml:space="preserve">Experiment date 09.11.2020, biological replicas n=3, </t>
    </r>
    <r>
      <rPr>
        <b/>
        <sz val="11"/>
        <color theme="1"/>
        <rFont val="Calibri"/>
        <family val="2"/>
        <charset val="238"/>
        <scheme val="minor"/>
      </rPr>
      <t>source poly (A) RNA</t>
    </r>
  </si>
  <si>
    <r>
      <t>m</t>
    </r>
    <r>
      <rPr>
        <b/>
        <vertAlign val="superscript"/>
        <sz val="11"/>
        <color theme="1"/>
        <rFont val="Calibri"/>
        <family val="2"/>
        <charset val="238"/>
        <scheme val="minor"/>
      </rPr>
      <t>1</t>
    </r>
    <r>
      <rPr>
        <b/>
        <sz val="11"/>
        <color theme="1"/>
        <rFont val="Calibri"/>
        <family val="2"/>
        <charset val="238"/>
        <scheme val="minor"/>
      </rPr>
      <t>A</t>
    </r>
  </si>
  <si>
    <t>HEK293 TFI (1)</t>
  </si>
  <si>
    <t>HEK293 TFI (1) (-SVP)</t>
  </si>
  <si>
    <t>HEK293 TFI (2)</t>
  </si>
  <si>
    <t>HEK293 TFI (2) (-SVP)</t>
  </si>
  <si>
    <t>HEK293 TFI (3)</t>
  </si>
  <si>
    <t>HEK293 TFI (3) (-SVP)</t>
  </si>
  <si>
    <t>poly (A) RNA</t>
  </si>
  <si>
    <t>percentage of Inosine in RNA caps  (%)</t>
  </si>
  <si>
    <t>HEK293 TFI</t>
  </si>
  <si>
    <r>
      <t>percentage of m</t>
    </r>
    <r>
      <rPr>
        <vertAlign val="superscript"/>
        <sz val="11"/>
        <color theme="1"/>
        <rFont val="Calibri"/>
        <family val="2"/>
        <charset val="238"/>
        <scheme val="minor"/>
      </rPr>
      <t>6</t>
    </r>
    <r>
      <rPr>
        <sz val="11"/>
        <color theme="1"/>
        <rFont val="Calibri"/>
        <family val="2"/>
        <charset val="238"/>
        <scheme val="minor"/>
      </rPr>
      <t>A  in RNA caps  (%)</t>
    </r>
  </si>
  <si>
    <r>
      <t>percentage of m</t>
    </r>
    <r>
      <rPr>
        <vertAlign val="superscript"/>
        <sz val="11"/>
        <color theme="1"/>
        <rFont val="Calibri"/>
        <family val="2"/>
        <charset val="238"/>
        <scheme val="minor"/>
      </rPr>
      <t>6</t>
    </r>
    <r>
      <rPr>
        <vertAlign val="subscript"/>
        <sz val="11"/>
        <color theme="1"/>
        <rFont val="Calibri"/>
        <family val="2"/>
        <charset val="238"/>
        <scheme val="minor"/>
      </rPr>
      <t>2</t>
    </r>
    <r>
      <rPr>
        <sz val="11"/>
        <color theme="1"/>
        <rFont val="Calibri"/>
        <family val="2"/>
        <charset val="238"/>
        <scheme val="minor"/>
      </rPr>
      <t>A in RNA caps  (%)</t>
    </r>
  </si>
  <si>
    <r>
      <t>percentage of m</t>
    </r>
    <r>
      <rPr>
        <vertAlign val="superscript"/>
        <sz val="11"/>
        <color theme="1"/>
        <rFont val="Calibri"/>
        <family val="2"/>
        <charset val="238"/>
        <scheme val="minor"/>
      </rPr>
      <t>5</t>
    </r>
    <r>
      <rPr>
        <sz val="11"/>
        <color theme="1"/>
        <rFont val="Calibri"/>
        <family val="2"/>
        <charset val="238"/>
        <scheme val="minor"/>
      </rPr>
      <t>U in RNA caps  (%)</t>
    </r>
  </si>
  <si>
    <r>
      <t>percentage of m</t>
    </r>
    <r>
      <rPr>
        <vertAlign val="superscript"/>
        <sz val="11"/>
        <rFont val="Calibri"/>
        <family val="2"/>
        <charset val="238"/>
        <scheme val="minor"/>
      </rPr>
      <t>7</t>
    </r>
    <r>
      <rPr>
        <sz val="11"/>
        <rFont val="Calibri"/>
        <family val="2"/>
        <charset val="238"/>
        <scheme val="minor"/>
      </rPr>
      <t>G  in RNA caps  (%)</t>
    </r>
  </si>
  <si>
    <r>
      <t>percentage of m</t>
    </r>
    <r>
      <rPr>
        <vertAlign val="superscript"/>
        <sz val="11"/>
        <color theme="1"/>
        <rFont val="Calibri"/>
        <family val="2"/>
        <charset val="238"/>
        <scheme val="minor"/>
      </rPr>
      <t>6</t>
    </r>
    <r>
      <rPr>
        <sz val="11"/>
        <color theme="1"/>
        <rFont val="Calibri"/>
        <family val="2"/>
        <charset val="238"/>
        <scheme val="minor"/>
      </rPr>
      <t>Am in RNA caps  (%)</t>
    </r>
  </si>
  <si>
    <t>percentage of Am in RNA caps  (%)</t>
  </si>
  <si>
    <r>
      <t>percentage of m</t>
    </r>
    <r>
      <rPr>
        <vertAlign val="superscript"/>
        <sz val="11"/>
        <color theme="1"/>
        <rFont val="Calibri"/>
        <family val="2"/>
        <charset val="238"/>
        <scheme val="minor"/>
      </rPr>
      <t>1</t>
    </r>
    <r>
      <rPr>
        <sz val="11"/>
        <color theme="1"/>
        <rFont val="Calibri"/>
        <family val="2"/>
        <charset val="238"/>
        <scheme val="minor"/>
      </rPr>
      <t>A in RNA caps  (%)</t>
    </r>
  </si>
  <si>
    <r>
      <t>m</t>
    </r>
    <r>
      <rPr>
        <vertAlign val="superscript"/>
        <sz val="11"/>
        <color theme="1"/>
        <rFont val="Calibri"/>
        <family val="2"/>
        <charset val="238"/>
        <scheme val="minor"/>
      </rPr>
      <t>1</t>
    </r>
    <r>
      <rPr>
        <sz val="11"/>
        <color theme="1"/>
        <rFont val="Calibri"/>
        <family val="2"/>
        <charset val="238"/>
        <scheme val="minor"/>
      </rPr>
      <t>A</t>
    </r>
  </si>
  <si>
    <r>
      <t xml:space="preserve">Experiment date 31.11.2020, biological replicas n=3, </t>
    </r>
    <r>
      <rPr>
        <b/>
        <sz val="11"/>
        <color theme="1"/>
        <rFont val="Calibri"/>
        <family val="2"/>
        <charset val="238"/>
        <scheme val="minor"/>
      </rPr>
      <t>source total RNA</t>
    </r>
  </si>
  <si>
    <r>
      <t>m</t>
    </r>
    <r>
      <rPr>
        <b/>
        <vertAlign val="superscript"/>
        <sz val="11"/>
        <color theme="1"/>
        <rFont val="Calibri"/>
        <family val="2"/>
        <charset val="238"/>
        <scheme val="minor"/>
      </rPr>
      <t>227</t>
    </r>
    <r>
      <rPr>
        <b/>
        <sz val="11"/>
        <color theme="1"/>
        <rFont val="Calibri"/>
        <family val="2"/>
        <charset val="238"/>
        <scheme val="minor"/>
      </rPr>
      <t>G</t>
    </r>
  </si>
  <si>
    <t>SIL-IS (-SVP)</t>
  </si>
  <si>
    <t>HEK293 TFI (4)</t>
  </si>
  <si>
    <t>HEK293 TFI (4) (-SVP)</t>
  </si>
  <si>
    <r>
      <t>percentage of m</t>
    </r>
    <r>
      <rPr>
        <vertAlign val="superscript"/>
        <sz val="11"/>
        <color theme="1"/>
        <rFont val="Calibri"/>
        <family val="2"/>
        <charset val="238"/>
        <scheme val="minor"/>
      </rPr>
      <t>227</t>
    </r>
    <r>
      <rPr>
        <sz val="11"/>
        <color theme="1"/>
        <rFont val="Calibri"/>
        <family val="2"/>
        <charset val="238"/>
        <scheme val="minor"/>
      </rPr>
      <t>G  in RNA caps  (%)</t>
    </r>
  </si>
  <si>
    <r>
      <t>m</t>
    </r>
    <r>
      <rPr>
        <vertAlign val="superscript"/>
        <sz val="11"/>
        <color theme="1"/>
        <rFont val="Calibri"/>
        <family val="2"/>
        <charset val="238"/>
        <scheme val="minor"/>
      </rPr>
      <t>227</t>
    </r>
    <r>
      <rPr>
        <sz val="11"/>
        <color theme="1"/>
        <rFont val="Calibri"/>
        <family val="2"/>
        <charset val="238"/>
        <scheme val="minor"/>
      </rPr>
      <t>G</t>
    </r>
  </si>
  <si>
    <t>293T 1</t>
  </si>
  <si>
    <t>293T 2</t>
  </si>
  <si>
    <t>293T 3</t>
  </si>
  <si>
    <t>FTO KO 1</t>
  </si>
  <si>
    <t>FTO KO 2</t>
  </si>
  <si>
    <t>FTO KO 3</t>
  </si>
  <si>
    <t>ALKBH5 KO 1</t>
  </si>
  <si>
    <t>ALKBH5 KO 2</t>
  </si>
  <si>
    <t>ALKBH5 KO 3</t>
  </si>
  <si>
    <t>293T 1 1st poly(A)</t>
  </si>
  <si>
    <t>FTO KO 1 1st poly(A)</t>
  </si>
  <si>
    <t>ALKBH5 KO 1 1st poly(A)</t>
  </si>
  <si>
    <t>293T 2 1st poly(A)</t>
  </si>
  <si>
    <t>FTO KO 2 1st poly(A)</t>
  </si>
  <si>
    <t>ALKBH5 KO 2 1st poly(A)</t>
  </si>
  <si>
    <t>293T 3 1st poly(A)</t>
  </si>
  <si>
    <t>FTO KO 3 1st poly(A)</t>
  </si>
  <si>
    <t>ALKBH5 KO 3 1st poly(A)</t>
  </si>
  <si>
    <t>2nd poly(A) 293T 1</t>
  </si>
  <si>
    <t>2nd poly(A) 293T 2</t>
  </si>
  <si>
    <t>2nd poly(A) 293T 3</t>
  </si>
  <si>
    <r>
      <t xml:space="preserve">Biological replicas n=9, </t>
    </r>
    <r>
      <rPr>
        <b/>
        <sz val="11"/>
        <color theme="1"/>
        <rFont val="Calibri"/>
        <family val="2"/>
        <scheme val="minor"/>
      </rPr>
      <t>source total RNA, 1st poly(A) RNA, 2nd poly(A) RNA</t>
    </r>
  </si>
  <si>
    <t>293T (4)</t>
  </si>
  <si>
    <t>293T (5)</t>
  </si>
  <si>
    <t>293T (6)</t>
  </si>
  <si>
    <t>293T (1)</t>
  </si>
  <si>
    <t>293T (2)</t>
  </si>
  <si>
    <t>293T (3)</t>
  </si>
  <si>
    <t>FTO KO (1)</t>
  </si>
  <si>
    <t>FTO KO (2)</t>
  </si>
  <si>
    <t>FTO KO (3)</t>
  </si>
  <si>
    <t>ALKBH5 KO (1)</t>
  </si>
  <si>
    <t>ALKBH5 KO (2)</t>
  </si>
  <si>
    <t>ALKBH5 KO (3)</t>
  </si>
  <si>
    <t>1st poly(A) RNA</t>
  </si>
  <si>
    <t>2nd poly(A) RNA</t>
  </si>
  <si>
    <t>totalRNA</t>
  </si>
  <si>
    <t>2nd poly(A) FTO  KO 1</t>
  </si>
  <si>
    <t>2nd poly(A) FTO KO 1</t>
  </si>
  <si>
    <t>2nd poly(A) ALKBH5 KO 1</t>
  </si>
  <si>
    <t>2nd poly(A) FTO KO 2</t>
  </si>
  <si>
    <t>2nd poly(A) ALKBH5 KO 2</t>
  </si>
  <si>
    <t>2nd poly(A) FTO KO 3</t>
  </si>
  <si>
    <t>2nd poly(A) ALKBH5 KO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</si>
</sst>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vertAlign val="superscript"/>
      <sz val="11"/>
      <color theme="1"/>
      <name val="Calibri"/>
      <family val="2"/>
      <charset val="238"/>
      <scheme val="minor"/>
    </font>
    <font>
      <vertAlign val="subscript"/>
      <sz val="11"/>
      <color theme="1"/>
      <name val="Calibri"/>
      <family val="2"/>
      <charset val="238"/>
      <scheme val="minor"/>
    </font>
    <font>
      <vertAlign val="superscript"/>
      <sz val="11"/>
      <color theme="0"/>
      <name val="Calibri"/>
      <family val="2"/>
      <charset val="238"/>
      <scheme val="minor"/>
    </font>
    <font>
      <b/>
      <vertAlign val="superscript"/>
      <sz val="11"/>
      <color theme="1"/>
      <name val="Calibri"/>
      <family val="2"/>
      <charset val="238"/>
      <scheme val="minor"/>
    </font>
    <font>
      <b/>
      <vertAlign val="subscript"/>
      <sz val="11"/>
      <color theme="1"/>
      <name val="Calibri"/>
      <family val="2"/>
      <charset val="238"/>
      <scheme val="minor"/>
    </font>
    <font>
      <b/>
      <vertAlign val="superscript"/>
      <sz val="11"/>
      <color theme="0"/>
      <name val="Calibri"/>
      <family val="2"/>
      <charset val="238"/>
      <scheme val="minor"/>
    </font>
    <font>
      <b/>
      <sz val="11"/>
      <color rgb="FFC00000"/>
      <name val="Calibri"/>
      <family val="2"/>
      <charset val="238"/>
      <scheme val="minor"/>
    </font>
    <font>
      <sz val="11"/>
      <name val="Calibri"/>
      <family val="2"/>
      <charset val="238"/>
      <scheme val="minor"/>
    </font>
    <font>
      <vertAlign val="superscript"/>
      <sz val="11"/>
      <name val="Calibri"/>
      <family val="2"/>
      <charset val="238"/>
      <scheme val="minor"/>
    </font>
    <font>
      <b/>
      <sz val="11"/>
      <color theme="1"/>
      <name val="Calibri"/>
      <family val="2"/>
      <scheme val="minor"/>
    </font>
    <font>
      <sz val="11"/>
      <color theme="1"/>
      <name val="Arial"/>
      <family val="2"/>
    </font>
  </fonts>
  <fills count="21">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2"/>
        <bgColor indexed="64"/>
      </patternFill>
    </fill>
    <fill>
      <patternFill patternType="solid">
        <fgColor theme="1"/>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bgColor indexed="64"/>
      </patternFill>
    </fill>
    <fill>
      <patternFill patternType="solid">
        <fgColor rgb="FF00B05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92">
    <xf numFmtId="0" fontId="0" fillId="0" borderId="0" xfId="0"/>
    <xf numFmtId="0" fontId="2" fillId="0" borderId="1" xfId="0" applyFont="1" applyBorder="1" applyAlignment="1">
      <alignment horizontal="center"/>
    </xf>
    <xf numFmtId="0" fontId="2" fillId="0" borderId="8" xfId="0" applyFont="1" applyBorder="1" applyAlignment="1">
      <alignment horizontal="center"/>
    </xf>
    <xf numFmtId="0" fontId="2" fillId="2" borderId="9" xfId="0" applyFont="1" applyFill="1" applyBorder="1" applyAlignment="1">
      <alignment horizontal="center" vertical="center"/>
    </xf>
    <xf numFmtId="0" fontId="2" fillId="3" borderId="9"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9" xfId="0" applyFont="1" applyFill="1" applyBorder="1" applyAlignment="1">
      <alignment horizontal="center" vertical="center"/>
    </xf>
    <xf numFmtId="0" fontId="2" fillId="6" borderId="9" xfId="0" applyFont="1" applyFill="1" applyBorder="1" applyAlignment="1">
      <alignment horizontal="center" vertical="center"/>
    </xf>
    <xf numFmtId="0" fontId="2" fillId="7" borderId="9" xfId="0" applyFont="1" applyFill="1" applyBorder="1" applyAlignment="1">
      <alignment horizontal="center" vertical="center"/>
    </xf>
    <xf numFmtId="0" fontId="2" fillId="8" borderId="9" xfId="0" applyFont="1" applyFill="1" applyBorder="1" applyAlignment="1">
      <alignment horizontal="center" vertical="center"/>
    </xf>
    <xf numFmtId="0" fontId="1" fillId="9" borderId="9" xfId="0" applyFont="1" applyFill="1" applyBorder="1" applyAlignment="1">
      <alignment horizontal="center" vertical="center"/>
    </xf>
    <xf numFmtId="0" fontId="2" fillId="10" borderId="9" xfId="0" applyFont="1" applyFill="1" applyBorder="1" applyAlignment="1">
      <alignment horizontal="center" vertical="center"/>
    </xf>
    <xf numFmtId="0" fontId="2" fillId="11" borderId="9" xfId="0" applyFont="1" applyFill="1" applyBorder="1" applyAlignment="1">
      <alignment horizontal="center" vertical="center"/>
    </xf>
    <xf numFmtId="0" fontId="2" fillId="12" borderId="9" xfId="0" applyFont="1" applyFill="1" applyBorder="1" applyAlignment="1">
      <alignment horizontal="center" vertical="center"/>
    </xf>
    <xf numFmtId="0" fontId="2" fillId="13" borderId="9" xfId="0" applyFont="1" applyFill="1" applyBorder="1" applyAlignment="1">
      <alignment horizontal="center" vertical="center"/>
    </xf>
    <xf numFmtId="0" fontId="2" fillId="14" borderId="9" xfId="0" applyFont="1" applyFill="1" applyBorder="1" applyAlignment="1">
      <alignment horizontal="center" vertical="center"/>
    </xf>
    <xf numFmtId="0" fontId="2" fillId="15" borderId="10" xfId="0" applyFont="1" applyFill="1" applyBorder="1" applyAlignment="1">
      <alignment horizontal="center" vertical="center"/>
    </xf>
    <xf numFmtId="0" fontId="2" fillId="0" borderId="11" xfId="0" applyFont="1" applyBorder="1" applyAlignment="1">
      <alignment horizontal="center"/>
    </xf>
    <xf numFmtId="0" fontId="0" fillId="2" borderId="12" xfId="0" applyFill="1" applyBorder="1" applyAlignment="1">
      <alignment horizontal="center" vertical="center"/>
    </xf>
    <xf numFmtId="0" fontId="0" fillId="3" borderId="12" xfId="0" applyFill="1" applyBorder="1" applyAlignment="1">
      <alignment horizontal="center" vertical="center"/>
    </xf>
    <xf numFmtId="0" fontId="0" fillId="4" borderId="12" xfId="0" applyFill="1" applyBorder="1" applyAlignment="1">
      <alignment horizontal="center" vertical="center"/>
    </xf>
    <xf numFmtId="0" fontId="0" fillId="5" borderId="12" xfId="0" applyFill="1" applyBorder="1" applyAlignment="1">
      <alignment horizontal="center" vertical="center"/>
    </xf>
    <xf numFmtId="0" fontId="0" fillId="6" borderId="12" xfId="0" applyFill="1" applyBorder="1" applyAlignment="1">
      <alignment horizontal="center" vertical="center"/>
    </xf>
    <xf numFmtId="0" fontId="0" fillId="7" borderId="12" xfId="0" applyFill="1" applyBorder="1" applyAlignment="1">
      <alignment horizontal="center" vertical="center"/>
    </xf>
    <xf numFmtId="0" fontId="0" fillId="8" borderId="12" xfId="0" applyFill="1" applyBorder="1" applyAlignment="1">
      <alignment horizontal="center" vertical="center"/>
    </xf>
    <xf numFmtId="0" fontId="3" fillId="9" borderId="12" xfId="0" applyFont="1" applyFill="1" applyBorder="1" applyAlignment="1">
      <alignment horizontal="center" vertical="center"/>
    </xf>
    <xf numFmtId="0" fontId="0" fillId="10" borderId="12" xfId="0" applyFill="1" applyBorder="1" applyAlignment="1">
      <alignment horizontal="center" vertical="center"/>
    </xf>
    <xf numFmtId="0" fontId="0" fillId="11" borderId="12" xfId="0" applyFill="1" applyBorder="1" applyAlignment="1">
      <alignment horizontal="center"/>
    </xf>
    <xf numFmtId="0" fontId="0" fillId="12" borderId="12" xfId="0" applyFill="1" applyBorder="1" applyAlignment="1">
      <alignment horizontal="center"/>
    </xf>
    <xf numFmtId="0" fontId="0" fillId="13" borderId="12" xfId="0" applyFill="1" applyBorder="1" applyAlignment="1">
      <alignment horizontal="center"/>
    </xf>
    <xf numFmtId="0" fontId="0" fillId="14" borderId="12" xfId="0" applyFill="1" applyBorder="1" applyAlignment="1">
      <alignment horizontal="center"/>
    </xf>
    <xf numFmtId="0" fontId="0" fillId="15" borderId="13" xfId="0" applyFill="1" applyBorder="1" applyAlignment="1">
      <alignment horizontal="center"/>
    </xf>
    <xf numFmtId="0" fontId="0" fillId="0" borderId="9" xfId="0" applyBorder="1"/>
    <xf numFmtId="0" fontId="0" fillId="0" borderId="10" xfId="0" applyBorder="1"/>
    <xf numFmtId="0" fontId="0" fillId="0" borderId="14" xfId="0" applyBorder="1"/>
    <xf numFmtId="0" fontId="0" fillId="0" borderId="15" xfId="0" applyBorder="1"/>
    <xf numFmtId="0" fontId="0" fillId="0" borderId="14" xfId="0" applyBorder="1" applyAlignment="1">
      <alignment horizontal="center"/>
    </xf>
    <xf numFmtId="0" fontId="2" fillId="0" borderId="11" xfId="0" applyFont="1" applyBorder="1" applyAlignment="1">
      <alignment horizontal="center" vertical="center"/>
    </xf>
    <xf numFmtId="0" fontId="0" fillId="0" borderId="15" xfId="0" applyBorder="1" applyAlignment="1">
      <alignment horizontal="center"/>
    </xf>
    <xf numFmtId="0" fontId="2" fillId="0" borderId="16" xfId="0" applyFont="1"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5" xfId="0" applyBorder="1"/>
    <xf numFmtId="0" fontId="0" fillId="0" borderId="6" xfId="0" applyBorder="1"/>
    <xf numFmtId="0" fontId="0" fillId="0" borderId="17"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1" xfId="0" applyBorder="1" applyAlignment="1">
      <alignment horizontal="center"/>
    </xf>
    <xf numFmtId="0" fontId="2" fillId="6" borderId="15" xfId="0" applyFont="1" applyFill="1" applyBorder="1" applyAlignment="1">
      <alignment horizontal="center"/>
    </xf>
    <xf numFmtId="0" fontId="0" fillId="0" borderId="8" xfId="0" applyBorder="1" applyAlignment="1">
      <alignment horizontal="center"/>
    </xf>
    <xf numFmtId="0" fontId="0" fillId="0" borderId="16" xfId="0" applyBorder="1" applyAlignment="1">
      <alignment horizontal="center"/>
    </xf>
    <xf numFmtId="0" fontId="2" fillId="6" borderId="10" xfId="0" applyFont="1" applyFill="1" applyBorder="1" applyAlignment="1">
      <alignment horizontal="center"/>
    </xf>
    <xf numFmtId="0" fontId="2" fillId="6" borderId="18"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9" xfId="0" applyBorder="1" applyAlignment="1">
      <alignment horizontal="center"/>
    </xf>
    <xf numFmtId="0" fontId="0" fillId="0" borderId="26" xfId="0" applyBorder="1" applyAlignment="1">
      <alignment horizontal="center"/>
    </xf>
    <xf numFmtId="0" fontId="0" fillId="0" borderId="1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8" xfId="0" applyBorder="1"/>
    <xf numFmtId="0" fontId="0" fillId="0" borderId="16" xfId="0" applyBorder="1"/>
    <xf numFmtId="0" fontId="0" fillId="2" borderId="30" xfId="0" applyFill="1" applyBorder="1" applyAlignment="1">
      <alignment horizontal="center"/>
    </xf>
    <xf numFmtId="0" fontId="0" fillId="0" borderId="7" xfId="0" applyBorder="1" applyAlignment="1">
      <alignment horizontal="center"/>
    </xf>
    <xf numFmtId="0" fontId="0" fillId="3" borderId="30" xfId="0" applyFill="1" applyBorder="1" applyAlignment="1">
      <alignment horizontal="center"/>
    </xf>
    <xf numFmtId="0" fontId="0" fillId="4" borderId="30" xfId="0" applyFill="1" applyBorder="1" applyAlignment="1">
      <alignment horizontal="center"/>
    </xf>
    <xf numFmtId="0" fontId="0" fillId="0" borderId="33" xfId="0" applyBorder="1" applyAlignment="1">
      <alignment horizontal="center"/>
    </xf>
    <xf numFmtId="0" fontId="0" fillId="0" borderId="11" xfId="0" applyBorder="1"/>
    <xf numFmtId="0" fontId="0" fillId="5" borderId="30" xfId="0" applyFill="1" applyBorder="1" applyAlignment="1">
      <alignment horizontal="center"/>
    </xf>
    <xf numFmtId="0" fontId="0" fillId="8" borderId="30" xfId="0" applyFill="1" applyBorder="1" applyAlignment="1">
      <alignment horizontal="center"/>
    </xf>
    <xf numFmtId="0" fontId="0" fillId="7" borderId="30" xfId="0" applyFill="1" applyBorder="1" applyAlignment="1">
      <alignment horizontal="center"/>
    </xf>
    <xf numFmtId="0" fontId="3" fillId="9" borderId="30" xfId="0" applyFont="1" applyFill="1" applyBorder="1" applyAlignment="1">
      <alignment horizontal="center"/>
    </xf>
    <xf numFmtId="0" fontId="3" fillId="16" borderId="30" xfId="0" applyFont="1" applyFill="1" applyBorder="1" applyAlignment="1">
      <alignment horizontal="center"/>
    </xf>
    <xf numFmtId="0" fontId="0" fillId="0" borderId="0" xfId="0" applyAlignment="1">
      <alignment horizontal="center"/>
    </xf>
    <xf numFmtId="0" fontId="2" fillId="0" borderId="34" xfId="0" applyFont="1" applyBorder="1" applyAlignment="1">
      <alignment horizontal="center"/>
    </xf>
    <xf numFmtId="0" fontId="2" fillId="2" borderId="8" xfId="0" applyFont="1" applyFill="1" applyBorder="1" applyAlignment="1">
      <alignment horizontal="center" vertical="center"/>
    </xf>
    <xf numFmtId="0" fontId="2" fillId="5" borderId="35" xfId="0" applyFont="1" applyFill="1" applyBorder="1" applyAlignment="1">
      <alignment horizontal="center" vertical="center"/>
    </xf>
    <xf numFmtId="0" fontId="2" fillId="6" borderId="35" xfId="0" applyFont="1" applyFill="1" applyBorder="1" applyAlignment="1">
      <alignment horizontal="center" vertical="center"/>
    </xf>
    <xf numFmtId="0" fontId="2" fillId="8" borderId="10" xfId="0" applyFont="1" applyFill="1" applyBorder="1" applyAlignment="1">
      <alignment horizontal="center" vertical="center"/>
    </xf>
    <xf numFmtId="0" fontId="2" fillId="10" borderId="35" xfId="0" applyFont="1" applyFill="1" applyBorder="1" applyAlignment="1">
      <alignment horizontal="center" vertical="center"/>
    </xf>
    <xf numFmtId="0" fontId="2" fillId="17" borderId="35" xfId="0" applyFont="1" applyFill="1" applyBorder="1" applyAlignment="1">
      <alignment horizontal="center" vertical="center"/>
    </xf>
    <xf numFmtId="0" fontId="2" fillId="11" borderId="35" xfId="0" applyFont="1" applyFill="1" applyBorder="1" applyAlignment="1">
      <alignment horizontal="center" vertical="center"/>
    </xf>
    <xf numFmtId="0" fontId="2" fillId="12" borderId="35" xfId="0" applyFont="1" applyFill="1" applyBorder="1" applyAlignment="1">
      <alignment horizontal="center" vertical="center"/>
    </xf>
    <xf numFmtId="0" fontId="2" fillId="13" borderId="35" xfId="0" applyFont="1" applyFill="1" applyBorder="1" applyAlignment="1">
      <alignment horizontal="center" vertical="center"/>
    </xf>
    <xf numFmtId="0" fontId="2" fillId="14" borderId="36" xfId="0" applyFont="1" applyFill="1" applyBorder="1" applyAlignment="1">
      <alignment horizontal="center" vertical="center"/>
    </xf>
    <xf numFmtId="0" fontId="2" fillId="15" borderId="34" xfId="0" applyFont="1" applyFill="1" applyBorder="1" applyAlignment="1">
      <alignment horizontal="center" vertical="center"/>
    </xf>
    <xf numFmtId="0" fontId="2" fillId="0" borderId="37" xfId="0" applyFont="1" applyBorder="1" applyAlignment="1">
      <alignment horizontal="center"/>
    </xf>
    <xf numFmtId="0" fontId="0" fillId="2" borderId="38" xfId="0" applyFill="1" applyBorder="1" applyAlignment="1">
      <alignment horizontal="center" vertical="center"/>
    </xf>
    <xf numFmtId="0" fontId="0" fillId="17" borderId="12" xfId="0" applyFill="1" applyBorder="1" applyAlignment="1">
      <alignment horizontal="center" vertical="center"/>
    </xf>
    <xf numFmtId="0" fontId="0" fillId="15" borderId="12" xfId="0" applyFill="1" applyBorder="1" applyAlignment="1">
      <alignment horizontal="center"/>
    </xf>
    <xf numFmtId="0" fontId="2" fillId="0" borderId="39" xfId="0" applyFont="1" applyBorder="1" applyAlignment="1">
      <alignment horizontal="center" vertical="center"/>
    </xf>
    <xf numFmtId="0" fontId="10" fillId="0" borderId="39" xfId="0" applyFont="1" applyBorder="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0" fillId="0" borderId="34" xfId="0" applyBorder="1" applyAlignment="1">
      <alignment horizontal="center"/>
    </xf>
    <xf numFmtId="0" fontId="0" fillId="0" borderId="41" xfId="0" applyBorder="1" applyAlignment="1">
      <alignment horizontal="center"/>
    </xf>
    <xf numFmtId="0" fontId="2" fillId="6" borderId="39" xfId="0" applyFont="1" applyFill="1" applyBorder="1" applyAlignment="1">
      <alignment horizontal="center"/>
    </xf>
    <xf numFmtId="0" fontId="0" fillId="2" borderId="8" xfId="0" applyFill="1" applyBorder="1" applyAlignment="1">
      <alignment horizontal="center"/>
    </xf>
    <xf numFmtId="0" fontId="0" fillId="0" borderId="42" xfId="0" applyBorder="1" applyAlignment="1">
      <alignment horizontal="center"/>
    </xf>
    <xf numFmtId="0" fontId="0" fillId="0" borderId="14" xfId="0" applyBorder="1" applyAlignment="1">
      <alignment horizontal="center" vertical="center"/>
    </xf>
    <xf numFmtId="0" fontId="0" fillId="0" borderId="19" xfId="0" applyBorder="1" applyAlignment="1">
      <alignment horizontal="center"/>
    </xf>
    <xf numFmtId="0" fontId="0" fillId="3" borderId="8" xfId="0" applyFill="1" applyBorder="1" applyAlignment="1">
      <alignment horizontal="center"/>
    </xf>
    <xf numFmtId="0" fontId="1" fillId="18" borderId="39" xfId="0" applyFont="1" applyFill="1" applyBorder="1" applyAlignment="1">
      <alignment horizontal="center"/>
    </xf>
    <xf numFmtId="0" fontId="0" fillId="4" borderId="8" xfId="0" applyFill="1" applyBorder="1" applyAlignment="1">
      <alignment horizontal="center"/>
    </xf>
    <xf numFmtId="0" fontId="0" fillId="0" borderId="43" xfId="0" applyBorder="1" applyAlignment="1">
      <alignment horizontal="center"/>
    </xf>
    <xf numFmtId="0" fontId="0" fillId="5" borderId="8" xfId="0" applyFill="1" applyBorder="1" applyAlignment="1">
      <alignment horizontal="center"/>
    </xf>
    <xf numFmtId="0" fontId="0" fillId="7" borderId="8" xfId="0" applyFill="1" applyBorder="1" applyAlignment="1">
      <alignment horizontal="center"/>
    </xf>
    <xf numFmtId="0" fontId="0" fillId="8" borderId="8" xfId="0" applyFill="1" applyBorder="1" applyAlignment="1">
      <alignment horizontal="center"/>
    </xf>
    <xf numFmtId="0" fontId="0" fillId="10" borderId="8" xfId="0" applyFill="1" applyBorder="1" applyAlignment="1">
      <alignment horizontal="center"/>
    </xf>
    <xf numFmtId="0" fontId="0" fillId="17" borderId="8" xfId="0" applyFill="1" applyBorder="1" applyAlignment="1">
      <alignment horizontal="center"/>
    </xf>
    <xf numFmtId="0" fontId="1" fillId="0" borderId="0" xfId="0" applyFont="1" applyAlignment="1">
      <alignment horizontal="center"/>
    </xf>
    <xf numFmtId="0" fontId="1" fillId="18" borderId="40" xfId="0" applyFont="1" applyFill="1" applyBorder="1" applyAlignment="1">
      <alignment horizontal="center"/>
    </xf>
    <xf numFmtId="0" fontId="0" fillId="0" borderId="17" xfId="0" applyBorder="1" applyAlignment="1">
      <alignment horizontal="center" vertical="center"/>
    </xf>
    <xf numFmtId="0" fontId="2" fillId="5" borderId="31" xfId="0" applyFont="1" applyFill="1" applyBorder="1" applyAlignment="1">
      <alignment horizontal="center" vertical="center"/>
    </xf>
    <xf numFmtId="0" fontId="2" fillId="6" borderId="31" xfId="0" applyFont="1" applyFill="1" applyBorder="1" applyAlignment="1">
      <alignment horizontal="center" vertical="center"/>
    </xf>
    <xf numFmtId="0" fontId="2" fillId="10" borderId="31" xfId="0" applyFont="1" applyFill="1" applyBorder="1" applyAlignment="1">
      <alignment horizontal="center" vertical="center"/>
    </xf>
    <xf numFmtId="0" fontId="2" fillId="17" borderId="31" xfId="0" applyFont="1" applyFill="1" applyBorder="1" applyAlignment="1">
      <alignment horizontal="center" vertical="center"/>
    </xf>
    <xf numFmtId="0" fontId="2" fillId="20" borderId="31"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31" xfId="0" applyFont="1" applyFill="1" applyBorder="1" applyAlignment="1">
      <alignment horizontal="center" vertical="center"/>
    </xf>
    <xf numFmtId="0" fontId="2" fillId="13" borderId="31" xfId="0" applyFont="1" applyFill="1" applyBorder="1" applyAlignment="1">
      <alignment horizontal="center" vertical="center"/>
    </xf>
    <xf numFmtId="0" fontId="2" fillId="14" borderId="7" xfId="0" applyFont="1" applyFill="1" applyBorder="1" applyAlignment="1">
      <alignment horizontal="center" vertical="center"/>
    </xf>
    <xf numFmtId="0" fontId="0" fillId="2" borderId="16" xfId="0" applyFill="1" applyBorder="1" applyAlignment="1">
      <alignment horizontal="center" vertical="center"/>
    </xf>
    <xf numFmtId="0" fontId="0" fillId="3" borderId="17" xfId="0" applyFill="1" applyBorder="1" applyAlignment="1">
      <alignment horizontal="center" vertical="center"/>
    </xf>
    <xf numFmtId="0" fontId="0" fillId="4" borderId="17" xfId="0" applyFill="1" applyBorder="1" applyAlignment="1">
      <alignment horizontal="center" vertical="center"/>
    </xf>
    <xf numFmtId="0" fontId="0" fillId="5" borderId="17" xfId="0" applyFill="1" applyBorder="1" applyAlignment="1">
      <alignment horizontal="center" vertical="center"/>
    </xf>
    <xf numFmtId="0" fontId="0" fillId="6" borderId="17" xfId="0" applyFill="1" applyBorder="1" applyAlignment="1">
      <alignment horizontal="center" vertical="center"/>
    </xf>
    <xf numFmtId="0" fontId="0" fillId="7" borderId="17" xfId="0" applyFill="1" applyBorder="1" applyAlignment="1">
      <alignment horizontal="center" vertical="center"/>
    </xf>
    <xf numFmtId="0" fontId="0" fillId="8" borderId="17" xfId="0" applyFill="1" applyBorder="1" applyAlignment="1">
      <alignment horizontal="center" vertical="center"/>
    </xf>
    <xf numFmtId="0" fontId="0" fillId="10" borderId="17" xfId="0" applyFill="1" applyBorder="1" applyAlignment="1">
      <alignment horizontal="center" vertical="center"/>
    </xf>
    <xf numFmtId="0" fontId="0" fillId="17" borderId="17" xfId="0" applyFill="1" applyBorder="1" applyAlignment="1">
      <alignment horizontal="center" vertical="center"/>
    </xf>
    <xf numFmtId="0" fontId="0" fillId="20" borderId="17" xfId="0" applyFill="1" applyBorder="1" applyAlignment="1">
      <alignment horizontal="center" vertical="center"/>
    </xf>
    <xf numFmtId="0" fontId="0" fillId="11" borderId="17" xfId="0" applyFill="1" applyBorder="1" applyAlignment="1">
      <alignment horizontal="center"/>
    </xf>
    <xf numFmtId="0" fontId="0" fillId="12" borderId="17" xfId="0" applyFill="1" applyBorder="1" applyAlignment="1">
      <alignment horizontal="center"/>
    </xf>
    <xf numFmtId="0" fontId="0" fillId="13" borderId="17" xfId="0" applyFill="1" applyBorder="1" applyAlignment="1">
      <alignment horizontal="center"/>
    </xf>
    <xf numFmtId="0" fontId="0" fillId="14" borderId="17" xfId="0" applyFill="1" applyBorder="1" applyAlignment="1">
      <alignment horizontal="center"/>
    </xf>
    <xf numFmtId="0" fontId="0" fillId="15" borderId="18" xfId="0" applyFill="1" applyBorder="1" applyAlignment="1">
      <alignment horizontal="center"/>
    </xf>
    <xf numFmtId="0" fontId="2" fillId="0" borderId="44" xfId="0" applyFont="1" applyBorder="1" applyAlignment="1">
      <alignment horizontal="center"/>
    </xf>
    <xf numFmtId="0" fontId="0" fillId="0" borderId="45" xfId="0" applyBorder="1"/>
    <xf numFmtId="0" fontId="0" fillId="0" borderId="46" xfId="0" applyBorder="1"/>
    <xf numFmtId="0" fontId="0" fillId="0" borderId="47" xfId="0" applyBorder="1"/>
    <xf numFmtId="0" fontId="10" fillId="0" borderId="40" xfId="0" applyFont="1" applyBorder="1" applyAlignment="1">
      <alignment horizontal="center" vertical="center"/>
    </xf>
    <xf numFmtId="0" fontId="0" fillId="0" borderId="3" xfId="0" applyBorder="1" applyAlignment="1">
      <alignment horizontal="center"/>
    </xf>
    <xf numFmtId="0" fontId="0" fillId="0" borderId="29" xfId="0" applyBorder="1"/>
    <xf numFmtId="0" fontId="0" fillId="0" borderId="48" xfId="0" applyBorder="1" applyAlignment="1">
      <alignment horizontal="center"/>
    </xf>
    <xf numFmtId="0" fontId="2" fillId="6" borderId="37" xfId="0" applyFont="1" applyFill="1" applyBorder="1" applyAlignment="1">
      <alignment horizontal="center"/>
    </xf>
    <xf numFmtId="0" fontId="0" fillId="20" borderId="8" xfId="0" applyFill="1" applyBorder="1" applyAlignment="1">
      <alignment horizontal="center"/>
    </xf>
    <xf numFmtId="0" fontId="0" fillId="2" borderId="29" xfId="0" applyFill="1" applyBorder="1" applyAlignment="1">
      <alignment horizontal="center" vertical="center"/>
    </xf>
    <xf numFmtId="0" fontId="0" fillId="0" borderId="28" xfId="0" applyBorder="1"/>
    <xf numFmtId="0" fontId="0" fillId="0" borderId="42" xfId="0" applyBorder="1"/>
    <xf numFmtId="0" fontId="0" fillId="0" borderId="33" xfId="0" applyBorder="1"/>
    <xf numFmtId="0" fontId="13" fillId="0" borderId="0" xfId="0" applyFont="1"/>
    <xf numFmtId="0" fontId="13" fillId="0" borderId="34" xfId="0" applyFont="1" applyBorder="1" applyAlignment="1">
      <alignment horizontal="center"/>
    </xf>
    <xf numFmtId="0" fontId="13" fillId="0" borderId="40" xfId="0" applyFont="1" applyBorder="1" applyAlignment="1">
      <alignment horizontal="center"/>
    </xf>
    <xf numFmtId="0" fontId="13" fillId="0" borderId="49" xfId="0" applyFont="1" applyBorder="1"/>
    <xf numFmtId="0" fontId="13" fillId="0" borderId="39" xfId="0" applyFont="1" applyBorder="1"/>
    <xf numFmtId="0" fontId="13" fillId="0" borderId="40" xfId="0" applyFont="1" applyBorder="1"/>
    <xf numFmtId="0" fontId="13" fillId="0" borderId="19" xfId="0" applyFont="1"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25"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1" fillId="19" borderId="23" xfId="0" applyFont="1" applyFill="1" applyBorder="1" applyAlignment="1">
      <alignment horizontal="center"/>
    </xf>
    <xf numFmtId="0" fontId="11" fillId="19" borderId="24" xfId="0" applyFont="1" applyFill="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3" xfId="0" applyBorder="1"/>
    <xf numFmtId="0" fontId="0" fillId="0" borderId="24" xfId="0" applyBorder="1"/>
    <xf numFmtId="0" fontId="0" fillId="0" borderId="20" xfId="0" applyBorder="1" applyAlignment="1">
      <alignment horizontal="center"/>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812800</xdr:colOff>
      <xdr:row>28</xdr:row>
      <xdr:rowOff>177800</xdr:rowOff>
    </xdr:from>
    <xdr:to>
      <xdr:col>13</xdr:col>
      <xdr:colOff>203200</xdr:colOff>
      <xdr:row>45</xdr:row>
      <xdr:rowOff>177800</xdr:rowOff>
    </xdr:to>
    <xdr:sp macro="" textlink="">
      <xdr:nvSpPr>
        <xdr:cNvPr id="2" name="TextBox 1">
          <a:extLst>
            <a:ext uri="{FF2B5EF4-FFF2-40B4-BE49-F238E27FC236}">
              <a16:creationId xmlns:a16="http://schemas.microsoft.com/office/drawing/2014/main" id="{BC2AC0DE-2132-A446-9BDB-C72EFE8F967A}"/>
            </a:ext>
          </a:extLst>
        </xdr:cNvPr>
        <xdr:cNvSpPr txBox="1"/>
      </xdr:nvSpPr>
      <xdr:spPr>
        <a:xfrm>
          <a:off x="812800" y="5613400"/>
          <a:ext cx="10591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This method was developed to compare two identical RNA samples (total RNA or mRNA) subjected to enzymatic digestion using two distinct enzymatic mixes: NP1 and SVP+NP1. The primary aim is to determine whether RNA modifications are located on the cap structure or within the RNA strand. Normalization to canonical nucleosides was avoided because RNA modifications are present in much lower quantities and are measured using distinct DAD detectors. The significant difference in abundance between canonical nucleosides and RNA modifications can introduce analytical errors, particularly when comparing the results of the two enzymatic reactions.</a:t>
          </a:r>
        </a:p>
        <a:p>
          <a:r>
            <a:rPr lang="en-GB">
              <a:latin typeface="Arial" panose="020B0604020202020204" pitchFamily="34" charset="0"/>
              <a:cs typeface="Arial" panose="020B0604020202020204" pitchFamily="34" charset="0"/>
            </a:rPr>
            <a:t>The normalization approach is more robust against several sources of error, including pipetting inaccuracies affecting the sample or the internal standard (SIL-IS), RNA degradation, and enzymatic inefficiency. RNA degradation, especially in mRNA, can be identified by an increased adenosine-to-other-nucleosides ratio and reduced levels of m7G. Incomplete enzymatic digestion may also skew the quantification of specific modifications.</a:t>
          </a:r>
        </a:p>
        <a:p>
          <a:r>
            <a:rPr lang="en-GB">
              <a:latin typeface="Arial" panose="020B0604020202020204" pitchFamily="34" charset="0"/>
              <a:cs typeface="Arial" panose="020B0604020202020204" pitchFamily="34" charset="0"/>
            </a:rPr>
            <a:t>The method assumes that the ratio of RNA modifications located within the RNA strand remains consistent across identical samples. This assumption allows internal modifications to serve as reliable references for normalization. In total RNA samples, modifications such as m5C and m62A are used as references. For mRNA, m6A is employed to analyze cap-specific modifications.</a:t>
          </a:r>
        </a:p>
        <a:p>
          <a:r>
            <a:rPr lang="en-GB">
              <a:latin typeface="Arial" panose="020B0604020202020204" pitchFamily="34" charset="0"/>
              <a:cs typeface="Arial" panose="020B0604020202020204" pitchFamily="34" charset="0"/>
            </a:rPr>
            <a:t>For each RNA modification, the ratio relative to m5C is calculated in the sample digested with SVP (+SVP), for example n(m6Am/m5C). The calculated ratio is multiplied by the molar amount of m5C from the sample digested without SVP (-SVP), providing the theoretical concentration of m6Am as if it had been digested in the presence of SVP. The experimentally measured molar concentration of m6Am is then compared to its theoretical concentration, revealing the proportion of m6Am located in the cap structure versus within the RNA strand.</a:t>
          </a:r>
        </a:p>
        <a:p>
          <a:r>
            <a:rPr lang="en-GB">
              <a:latin typeface="Arial" panose="020B0604020202020204" pitchFamily="34" charset="0"/>
              <a:cs typeface="Arial" panose="020B0604020202020204" pitchFamily="34" charset="0"/>
            </a:rPr>
            <a:t>By comparing the measured and theoretical concentrations, this method determines the percentage distribution of modifications such as m6Am between the RNA cap and internal regions. This approach enables precise localization of RNA modifications, distinguishing between cap-specific and internal modifications, and advancing the understanding of their functional roles.</a:t>
          </a:r>
        </a:p>
        <a:p>
          <a:endParaRPr lang="en-GB" sz="1100" kern="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12</xdr:col>
      <xdr:colOff>393700</xdr:colOff>
      <xdr:row>40</xdr:row>
      <xdr:rowOff>0</xdr:rowOff>
    </xdr:to>
    <xdr:sp macro="" textlink="">
      <xdr:nvSpPr>
        <xdr:cNvPr id="2" name="TextBox 1">
          <a:extLst>
            <a:ext uri="{FF2B5EF4-FFF2-40B4-BE49-F238E27FC236}">
              <a16:creationId xmlns:a16="http://schemas.microsoft.com/office/drawing/2014/main" id="{CE059E1B-79FD-AE2D-0E54-014606D32808}"/>
            </a:ext>
          </a:extLst>
        </xdr:cNvPr>
        <xdr:cNvSpPr txBox="1"/>
      </xdr:nvSpPr>
      <xdr:spPr>
        <a:xfrm>
          <a:off x="825500" y="4470400"/>
          <a:ext cx="105918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This method was developed to compare two identical RNA samples (total RNA or mRNA) subjected to enzymatic digestion using two distinct enzymatic mixes: NP1 and SVP+NP1. The primary aim is to determine whether RNA modifications are located on the cap structure or within the RNA strand. Normalization to canonical nucleosides was avoided because RNA modifications are present in much lower quantities and are measured using distinct DAD detectors. The significant difference in abundance between canonical nucleosides and RNA modifications can introduce analytical errors, particularly when comparing the results of the two enzymatic reactions.</a:t>
          </a:r>
        </a:p>
        <a:p>
          <a:r>
            <a:rPr lang="en-GB">
              <a:latin typeface="Arial" panose="020B0604020202020204" pitchFamily="34" charset="0"/>
              <a:cs typeface="Arial" panose="020B0604020202020204" pitchFamily="34" charset="0"/>
            </a:rPr>
            <a:t>The normalization approach is more robust against several sources of error, including pipetting inaccuracies affecting the sample or the internal standard (SIL-IS), RNA degradation, and enzymatic inefficiency. RNA degradation, especially in mRNA, can be identified by an increased adenosine-to-other-nucleosides ratio and reduced levels of m7G. Incomplete enzymatic digestion may also skew the quantification of specific modifications.</a:t>
          </a:r>
        </a:p>
        <a:p>
          <a:r>
            <a:rPr lang="en-GB">
              <a:latin typeface="Arial" panose="020B0604020202020204" pitchFamily="34" charset="0"/>
              <a:cs typeface="Arial" panose="020B0604020202020204" pitchFamily="34" charset="0"/>
            </a:rPr>
            <a:t>The method assumes that the ratio of RNA modifications located within the RNA strand remains consistent across identical samples. This assumption allows internal modifications to serve as reliable references for normalization. In total RNA samples, modifications such as m5C and m62A are used as references. For mRNA, m6A is employed to analyze cap-specific modifications.</a:t>
          </a:r>
        </a:p>
        <a:p>
          <a:r>
            <a:rPr lang="en-GB">
              <a:latin typeface="Arial" panose="020B0604020202020204" pitchFamily="34" charset="0"/>
              <a:cs typeface="Arial" panose="020B0604020202020204" pitchFamily="34" charset="0"/>
            </a:rPr>
            <a:t>For each RNA modification, the ratio relative to m5C is calculated in the sample digested with SVP (+SVP), for example n(m6Am/m5C). The calculated ratio is multiplied by the molar amount of m5C from the sample digested without SVP (-SVP), providing the theoretical concentration of m6Am as if it had been digested in the presence of SVP. The experimentally measured molar concentration of m6Am is then compared to its theoretical concentration, revealing the proportion of m6Am located in the cap structure versus within the RNA strand.</a:t>
          </a:r>
        </a:p>
        <a:p>
          <a:r>
            <a:rPr lang="en-GB">
              <a:latin typeface="Arial" panose="020B0604020202020204" pitchFamily="34" charset="0"/>
              <a:cs typeface="Arial" panose="020B0604020202020204" pitchFamily="34" charset="0"/>
            </a:rPr>
            <a:t>By comparing the measured and theoretical concentrations, this method determines the percentage distribution of modifications such as m6Am between the RNA cap and internal regions. This approach enables precise localization of RNA modifications, distinguishing between cap-specific and internal modifications, and advancing the understanding of their functional roles.</a:t>
          </a:r>
        </a:p>
        <a:p>
          <a:endParaRPr lang="en-GB" sz="1100" kern="12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12700</xdr:rowOff>
    </xdr:from>
    <xdr:to>
      <xdr:col>10</xdr:col>
      <xdr:colOff>647700</xdr:colOff>
      <xdr:row>37</xdr:row>
      <xdr:rowOff>101600</xdr:rowOff>
    </xdr:to>
    <xdr:sp macro="" textlink="">
      <xdr:nvSpPr>
        <xdr:cNvPr id="2" name="TextBox 1">
          <a:extLst>
            <a:ext uri="{FF2B5EF4-FFF2-40B4-BE49-F238E27FC236}">
              <a16:creationId xmlns:a16="http://schemas.microsoft.com/office/drawing/2014/main" id="{97A3B811-904A-208C-23D1-01B6F7ECDFC7}"/>
            </a:ext>
          </a:extLst>
        </xdr:cNvPr>
        <xdr:cNvSpPr txBox="1"/>
      </xdr:nvSpPr>
      <xdr:spPr>
        <a:xfrm>
          <a:off x="673100" y="6667500"/>
          <a:ext cx="77724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For the analysis of canonical nucleosides using DAD, it is essential to subtract the values of A, U, C, and G from the blank sample (a reaction containing only the SIL-IS). This step is necessary because DAD cannot distinguish between isotopes of nucleosides.</a:t>
          </a:r>
        </a:p>
        <a:p>
          <a:endParaRPr lang="en-GB" sz="1100" kern="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83AE-21CA-7E42-8187-A4EDC0A745F8}">
  <dimension ref="B1:Q28"/>
  <sheetViews>
    <sheetView workbookViewId="0">
      <selection activeCell="S41" sqref="S41"/>
    </sheetView>
  </sheetViews>
  <sheetFormatPr baseColWidth="10" defaultRowHeight="15" x14ac:dyDescent="0.2"/>
  <cols>
    <col min="2" max="2" width="17" bestFit="1" customWidth="1"/>
  </cols>
  <sheetData>
    <row r="1" spans="2:17" ht="16" thickBot="1" x14ac:dyDescent="0.25"/>
    <row r="2" spans="2:17" x14ac:dyDescent="0.2">
      <c r="B2" s="168" t="s">
        <v>61</v>
      </c>
      <c r="C2" s="169"/>
      <c r="D2" s="169"/>
      <c r="E2" s="169"/>
      <c r="F2" s="169"/>
      <c r="G2" s="169"/>
      <c r="H2" s="169"/>
      <c r="I2" s="169"/>
      <c r="J2" s="169"/>
      <c r="K2" s="169"/>
      <c r="L2" s="169"/>
      <c r="M2" s="169"/>
      <c r="N2" s="169"/>
      <c r="O2" s="169"/>
      <c r="P2" s="169"/>
      <c r="Q2" s="170"/>
    </row>
    <row r="3" spans="2:17" ht="16" thickBot="1" x14ac:dyDescent="0.25">
      <c r="B3" s="171"/>
      <c r="C3" s="172"/>
      <c r="D3" s="172"/>
      <c r="E3" s="172"/>
      <c r="F3" s="172"/>
      <c r="G3" s="172"/>
      <c r="H3" s="172"/>
      <c r="I3" s="172"/>
      <c r="J3" s="172"/>
      <c r="K3" s="172"/>
      <c r="L3" s="172"/>
      <c r="M3" s="172"/>
      <c r="N3" s="172"/>
      <c r="O3" s="172"/>
      <c r="P3" s="172"/>
      <c r="Q3" s="173"/>
    </row>
    <row r="4" spans="2:17" ht="16" thickBot="1" x14ac:dyDescent="0.25">
      <c r="B4" s="174" t="s">
        <v>1</v>
      </c>
      <c r="C4" s="175"/>
      <c r="D4" s="175"/>
      <c r="E4" s="175"/>
      <c r="F4" s="175"/>
      <c r="G4" s="175"/>
      <c r="H4" s="175"/>
      <c r="I4" s="175"/>
      <c r="J4" s="175"/>
      <c r="K4" s="175"/>
      <c r="L4" s="176"/>
      <c r="M4" s="174" t="s">
        <v>2</v>
      </c>
      <c r="N4" s="175"/>
      <c r="O4" s="175"/>
      <c r="P4" s="175"/>
      <c r="Q4" s="176"/>
    </row>
    <row r="5" spans="2:17" ht="17" x14ac:dyDescent="0.2">
      <c r="B5" s="84"/>
      <c r="C5" s="85" t="s">
        <v>3</v>
      </c>
      <c r="D5" s="4" t="s">
        <v>34</v>
      </c>
      <c r="E5" s="5" t="s">
        <v>35</v>
      </c>
      <c r="F5" s="123" t="s">
        <v>36</v>
      </c>
      <c r="G5" s="124" t="s">
        <v>37</v>
      </c>
      <c r="H5" s="8" t="s">
        <v>38</v>
      </c>
      <c r="I5" s="88" t="s">
        <v>39</v>
      </c>
      <c r="J5" s="125" t="s">
        <v>4</v>
      </c>
      <c r="K5" s="126" t="s">
        <v>43</v>
      </c>
      <c r="L5" s="127" t="s">
        <v>62</v>
      </c>
      <c r="M5" s="128" t="s">
        <v>5</v>
      </c>
      <c r="N5" s="129" t="s">
        <v>6</v>
      </c>
      <c r="O5" s="130" t="s">
        <v>7</v>
      </c>
      <c r="P5" s="131" t="s">
        <v>8</v>
      </c>
      <c r="Q5" s="95" t="s">
        <v>9</v>
      </c>
    </row>
    <row r="6" spans="2:17" ht="16" thickBot="1" x14ac:dyDescent="0.25">
      <c r="B6" s="103" t="s">
        <v>10</v>
      </c>
      <c r="C6" s="132" t="s">
        <v>11</v>
      </c>
      <c r="D6" s="133" t="s">
        <v>11</v>
      </c>
      <c r="E6" s="134" t="s">
        <v>11</v>
      </c>
      <c r="F6" s="135" t="s">
        <v>11</v>
      </c>
      <c r="G6" s="136" t="s">
        <v>11</v>
      </c>
      <c r="H6" s="137" t="s">
        <v>11</v>
      </c>
      <c r="I6" s="138" t="s">
        <v>11</v>
      </c>
      <c r="J6" s="139" t="s">
        <v>11</v>
      </c>
      <c r="K6" s="140" t="s">
        <v>11</v>
      </c>
      <c r="L6" s="141" t="s">
        <v>11</v>
      </c>
      <c r="M6" s="142" t="s">
        <v>11</v>
      </c>
      <c r="N6" s="143" t="s">
        <v>11</v>
      </c>
      <c r="O6" s="144" t="s">
        <v>11</v>
      </c>
      <c r="P6" s="145" t="s">
        <v>11</v>
      </c>
      <c r="Q6" s="146" t="s">
        <v>11</v>
      </c>
    </row>
    <row r="7" spans="2:17" x14ac:dyDescent="0.2">
      <c r="B7" s="147" t="s">
        <v>12</v>
      </c>
      <c r="C7" s="148">
        <v>3.6755010809310171</v>
      </c>
      <c r="D7" s="149">
        <v>0.21174102446474574</v>
      </c>
      <c r="E7" s="149">
        <v>0.24070902171313219</v>
      </c>
      <c r="F7" s="149">
        <v>3.185251166945803</v>
      </c>
      <c r="G7" s="149">
        <v>2.3010682859613598</v>
      </c>
      <c r="H7" s="149">
        <v>2.227194892608265</v>
      </c>
      <c r="I7" s="149">
        <v>6.9958261672463745E-2</v>
      </c>
      <c r="J7" s="149">
        <v>3.1571805325228461</v>
      </c>
      <c r="K7" s="149">
        <v>1.4833410933656745</v>
      </c>
      <c r="L7" s="149">
        <v>3.0193252168731439E-2</v>
      </c>
      <c r="M7" s="149">
        <v>-127.66387270879932</v>
      </c>
      <c r="N7" s="149">
        <v>-164.67406404903159</v>
      </c>
      <c r="O7" s="149">
        <v>117.74008636477811</v>
      </c>
      <c r="P7" s="149">
        <v>-157.47242228529649</v>
      </c>
      <c r="Q7" s="150">
        <v>-332.07027267834928</v>
      </c>
    </row>
    <row r="8" spans="2:17" x14ac:dyDescent="0.2">
      <c r="B8" s="102" t="s">
        <v>12</v>
      </c>
      <c r="C8" s="77">
        <v>3.6941579345463915</v>
      </c>
      <c r="D8" s="34">
        <v>0.18908823656086896</v>
      </c>
      <c r="E8" s="34">
        <v>0.22061589133411966</v>
      </c>
      <c r="F8" s="34">
        <v>3.5524834904798848</v>
      </c>
      <c r="G8" s="34">
        <v>2.2747077503857693</v>
      </c>
      <c r="H8" s="34">
        <v>2.2228607583823141</v>
      </c>
      <c r="I8" s="34">
        <v>4.1893138728268102E-2</v>
      </c>
      <c r="J8" s="34">
        <v>3.302902328503547</v>
      </c>
      <c r="K8" s="34">
        <v>1.4841268617084353</v>
      </c>
      <c r="L8" s="34">
        <v>4.3191869579303745E-2</v>
      </c>
      <c r="M8" s="34">
        <v>34.544331401921227</v>
      </c>
      <c r="N8" s="34">
        <v>41.168523360101972</v>
      </c>
      <c r="O8" s="34">
        <v>-200.16169100048137</v>
      </c>
      <c r="P8" s="34">
        <v>-233.66896674614691</v>
      </c>
      <c r="Q8" s="35">
        <v>-358.11780298460508</v>
      </c>
    </row>
    <row r="9" spans="2:17" x14ac:dyDescent="0.2">
      <c r="B9" s="101" t="s">
        <v>63</v>
      </c>
      <c r="C9" s="50">
        <v>9.1314517011533294</v>
      </c>
      <c r="D9" s="36">
        <v>0.41075462814322289</v>
      </c>
      <c r="E9" s="36">
        <v>0.27105067825166074</v>
      </c>
      <c r="F9" s="36">
        <v>3.5605745179916841</v>
      </c>
      <c r="G9" s="36">
        <v>2.3364872837369197</v>
      </c>
      <c r="H9" s="36">
        <v>2.1871399896735348</v>
      </c>
      <c r="I9" s="36">
        <v>7.1654968201837616E-2</v>
      </c>
      <c r="J9" s="36">
        <v>3.4710016706527962</v>
      </c>
      <c r="K9" s="36">
        <v>1.7517951674800452</v>
      </c>
      <c r="L9" s="36">
        <v>5.4422433044552548E-2</v>
      </c>
      <c r="M9" s="36">
        <v>-24.030841904197587</v>
      </c>
      <c r="N9" s="36">
        <v>-61.752779531001579</v>
      </c>
      <c r="O9" s="36">
        <v>32.967379697802244</v>
      </c>
      <c r="P9" s="36">
        <v>55.877169955056161</v>
      </c>
      <c r="Q9" s="38">
        <v>3.0609282176592387</v>
      </c>
    </row>
    <row r="10" spans="2:17" x14ac:dyDescent="0.2">
      <c r="B10" s="101" t="s">
        <v>63</v>
      </c>
      <c r="C10" s="50">
        <v>9.0719123798349006</v>
      </c>
      <c r="D10" s="36">
        <v>0.40604948944992653</v>
      </c>
      <c r="E10" s="36">
        <v>0.26684611424328009</v>
      </c>
      <c r="F10" s="36">
        <v>3.4464195567953251</v>
      </c>
      <c r="G10" s="36">
        <v>2.230385432415217</v>
      </c>
      <c r="H10" s="36">
        <v>2.1645807873004435</v>
      </c>
      <c r="I10" s="36">
        <v>6.4297122448282173E-2</v>
      </c>
      <c r="J10" s="36">
        <v>3.3836505392147735</v>
      </c>
      <c r="K10" s="36">
        <v>1.7256644837106103</v>
      </c>
      <c r="L10" s="36">
        <v>1.5837843196724358E-3</v>
      </c>
      <c r="M10" s="36">
        <v>16.521202539239312</v>
      </c>
      <c r="N10" s="36">
        <v>20.58426131294982</v>
      </c>
      <c r="O10" s="36">
        <v>-150.70956353521615</v>
      </c>
      <c r="P10" s="36">
        <v>101.59479951618414</v>
      </c>
      <c r="Q10" s="38">
        <v>-12.009300166842877</v>
      </c>
    </row>
    <row r="11" spans="2:17" x14ac:dyDescent="0.2">
      <c r="B11" s="100" t="s">
        <v>44</v>
      </c>
      <c r="C11" s="50">
        <v>249.50949762396306</v>
      </c>
      <c r="D11" s="36">
        <v>226.98278715774035</v>
      </c>
      <c r="E11" s="36">
        <v>188.90172399400913</v>
      </c>
      <c r="F11" s="36">
        <v>535.05832897272694</v>
      </c>
      <c r="G11" s="36">
        <v>2035.8119495808101</v>
      </c>
      <c r="H11" s="36">
        <v>906.34679164171712</v>
      </c>
      <c r="I11" s="36">
        <v>19.68778471120422</v>
      </c>
      <c r="J11" s="36">
        <v>3932.4544977666869</v>
      </c>
      <c r="K11" s="36">
        <v>1175.8367696534815</v>
      </c>
      <c r="L11" s="36">
        <v>55.410482789011716</v>
      </c>
      <c r="M11" s="36">
        <v>136688.29415335049</v>
      </c>
      <c r="N11" s="36">
        <v>284602.64716895169</v>
      </c>
      <c r="O11" s="36">
        <v>119409.23292423341</v>
      </c>
      <c r="P11" s="36">
        <v>245169.74923679105</v>
      </c>
      <c r="Q11" s="38">
        <v>785869.92348332668</v>
      </c>
    </row>
    <row r="12" spans="2:17" x14ac:dyDescent="0.2">
      <c r="B12" s="100" t="s">
        <v>44</v>
      </c>
      <c r="C12" s="50">
        <v>246.75007161266527</v>
      </c>
      <c r="D12" s="36">
        <v>227.98395335773853</v>
      </c>
      <c r="E12" s="36">
        <v>187.76149183778674</v>
      </c>
      <c r="F12" s="36">
        <v>531.28192826221857</v>
      </c>
      <c r="G12" s="36">
        <v>2034.3837064561624</v>
      </c>
      <c r="H12" s="36">
        <v>907.47680036369889</v>
      </c>
      <c r="I12" s="36">
        <v>19.875330751588336</v>
      </c>
      <c r="J12" s="36">
        <v>3932.9241405810922</v>
      </c>
      <c r="K12" s="36">
        <v>1164.0610841921541</v>
      </c>
      <c r="L12" s="36">
        <v>55.009248844337307</v>
      </c>
      <c r="M12" s="36">
        <v>136377.49226025361</v>
      </c>
      <c r="N12" s="36">
        <v>284437.93437982816</v>
      </c>
      <c r="O12" s="36">
        <v>119514.33343900689</v>
      </c>
      <c r="P12" s="36">
        <v>245063.36263722565</v>
      </c>
      <c r="Q12" s="38">
        <v>785393.12271631439</v>
      </c>
    </row>
    <row r="13" spans="2:17" x14ac:dyDescent="0.2">
      <c r="B13" s="101" t="s">
        <v>45</v>
      </c>
      <c r="C13" s="50">
        <v>280.28617392482971</v>
      </c>
      <c r="D13" s="36">
        <v>261.49498510709554</v>
      </c>
      <c r="E13" s="36">
        <v>210.27843418791113</v>
      </c>
      <c r="F13" s="36">
        <v>598.61112573028049</v>
      </c>
      <c r="G13" s="36">
        <v>2292.6073683300856</v>
      </c>
      <c r="H13" s="36">
        <v>990.18057735810828</v>
      </c>
      <c r="I13" s="36">
        <v>16.670122905302996</v>
      </c>
      <c r="J13" s="36">
        <v>4356.9308753342275</v>
      </c>
      <c r="K13" s="36">
        <v>1316.4012584239872</v>
      </c>
      <c r="L13" s="36">
        <v>0.28740748542871869</v>
      </c>
      <c r="M13" s="36">
        <v>154687.53932625594</v>
      </c>
      <c r="N13" s="36">
        <v>322528.0856800492</v>
      </c>
      <c r="O13" s="36">
        <v>136240.12372170505</v>
      </c>
      <c r="P13" s="36">
        <v>277417.05469849228</v>
      </c>
      <c r="Q13" s="38">
        <v>890872.80342650251</v>
      </c>
    </row>
    <row r="14" spans="2:17" x14ac:dyDescent="0.2">
      <c r="B14" s="101" t="s">
        <v>45</v>
      </c>
      <c r="C14" s="50">
        <v>279.06772451772588</v>
      </c>
      <c r="D14" s="36">
        <v>262.79696272357529</v>
      </c>
      <c r="E14" s="36">
        <v>212.82411132241015</v>
      </c>
      <c r="F14" s="36">
        <v>599.29703575713961</v>
      </c>
      <c r="G14" s="36">
        <v>2305.7153251299637</v>
      </c>
      <c r="H14" s="36">
        <v>995.44638656098425</v>
      </c>
      <c r="I14" s="36">
        <v>16.831419165749004</v>
      </c>
      <c r="J14" s="36">
        <v>4376.8482800986039</v>
      </c>
      <c r="K14" s="36">
        <v>1348.4938157132967</v>
      </c>
      <c r="L14" s="36">
        <v>0.26758672650126131</v>
      </c>
      <c r="M14" s="36">
        <v>154637.99248126216</v>
      </c>
      <c r="N14" s="36">
        <v>322255.27563227195</v>
      </c>
      <c r="O14" s="36">
        <v>135672.98866033135</v>
      </c>
      <c r="P14" s="36">
        <v>277948.8886036069</v>
      </c>
      <c r="Q14" s="38">
        <v>890515.14537747228</v>
      </c>
    </row>
    <row r="15" spans="2:17" x14ac:dyDescent="0.2">
      <c r="B15" s="100" t="s">
        <v>46</v>
      </c>
      <c r="C15" s="50">
        <v>221.39924124310849</v>
      </c>
      <c r="D15" s="36">
        <v>208.18787676197599</v>
      </c>
      <c r="E15" s="36">
        <v>170.61105079738581</v>
      </c>
      <c r="F15" s="36">
        <v>475.69797467633913</v>
      </c>
      <c r="G15" s="36">
        <v>1816.3868959863839</v>
      </c>
      <c r="H15" s="36">
        <v>821.04112695384561</v>
      </c>
      <c r="I15" s="36">
        <v>17.803681160725084</v>
      </c>
      <c r="J15" s="36">
        <v>3604.2735622716118</v>
      </c>
      <c r="K15" s="36">
        <v>1053.5209942022282</v>
      </c>
      <c r="L15" s="36">
        <v>47.745687097181111</v>
      </c>
      <c r="M15" s="36">
        <v>123242.6001907016</v>
      </c>
      <c r="N15" s="36">
        <v>257574.47733844066</v>
      </c>
      <c r="O15" s="36">
        <v>108013.30924116522</v>
      </c>
      <c r="P15" s="36">
        <v>221519.81610430242</v>
      </c>
      <c r="Q15" s="38">
        <v>710350.20287460997</v>
      </c>
    </row>
    <row r="16" spans="2:17" x14ac:dyDescent="0.2">
      <c r="B16" s="100" t="s">
        <v>46</v>
      </c>
      <c r="C16" s="50">
        <v>222.49093973500641</v>
      </c>
      <c r="D16" s="36">
        <v>207.37730242525319</v>
      </c>
      <c r="E16" s="36">
        <v>171.26160545177919</v>
      </c>
      <c r="F16" s="36">
        <v>472.15215577563032</v>
      </c>
      <c r="G16" s="36">
        <v>1825.7247250138846</v>
      </c>
      <c r="H16" s="36">
        <v>819.1453057406593</v>
      </c>
      <c r="I16" s="36">
        <v>18.00599917666991</v>
      </c>
      <c r="J16" s="36">
        <v>3601.0190450973982</v>
      </c>
      <c r="K16" s="36">
        <v>1052.2336845847929</v>
      </c>
      <c r="L16" s="36">
        <v>50.903056303083702</v>
      </c>
      <c r="M16" s="36">
        <v>123566.92172503538</v>
      </c>
      <c r="N16" s="36">
        <v>258284.79232432193</v>
      </c>
      <c r="O16" s="36">
        <v>108609.18858259408</v>
      </c>
      <c r="P16" s="36">
        <v>222036.62608138891</v>
      </c>
      <c r="Q16" s="38">
        <v>712497.52871334041</v>
      </c>
    </row>
    <row r="17" spans="2:17" x14ac:dyDescent="0.2">
      <c r="B17" s="101" t="s">
        <v>47</v>
      </c>
      <c r="C17" s="50">
        <v>225.71504902226297</v>
      </c>
      <c r="D17" s="36">
        <v>216.28591312246743</v>
      </c>
      <c r="E17" s="36">
        <v>171.47114252605189</v>
      </c>
      <c r="F17" s="36">
        <v>476.87468096919099</v>
      </c>
      <c r="G17" s="36">
        <v>1840.5178246024893</v>
      </c>
      <c r="H17" s="36">
        <v>802.18262321081329</v>
      </c>
      <c r="I17" s="36">
        <v>13.141655567900823</v>
      </c>
      <c r="J17" s="36">
        <v>3532.344771621455</v>
      </c>
      <c r="K17" s="36">
        <v>1050.4988914506814</v>
      </c>
      <c r="L17" s="36">
        <v>0.27738757105357476</v>
      </c>
      <c r="M17" s="36">
        <v>124715.55916087792</v>
      </c>
      <c r="N17" s="36">
        <v>260631.92185528576</v>
      </c>
      <c r="O17" s="36">
        <v>110137.36620312526</v>
      </c>
      <c r="P17" s="36">
        <v>224149.44897287275</v>
      </c>
      <c r="Q17" s="38">
        <v>719634.29619216174</v>
      </c>
    </row>
    <row r="18" spans="2:17" x14ac:dyDescent="0.2">
      <c r="B18" s="101" t="s">
        <v>47</v>
      </c>
      <c r="C18" s="50">
        <v>225.94378644737853</v>
      </c>
      <c r="D18" s="36">
        <v>213.32166989921086</v>
      </c>
      <c r="E18" s="36">
        <v>171.30753180626377</v>
      </c>
      <c r="F18" s="36">
        <v>477.51110075831224</v>
      </c>
      <c r="G18" s="36">
        <v>1834.2394367674806</v>
      </c>
      <c r="H18" s="36">
        <v>800.89043952937902</v>
      </c>
      <c r="I18" s="36">
        <v>13.73825366938998</v>
      </c>
      <c r="J18" s="36">
        <v>3566.0437419518385</v>
      </c>
      <c r="K18" s="36">
        <v>1052.487977957275</v>
      </c>
      <c r="L18" s="36">
        <v>0.25801244024216641</v>
      </c>
      <c r="M18" s="36">
        <v>125274.11151884063</v>
      </c>
      <c r="N18" s="36">
        <v>261532.68499638495</v>
      </c>
      <c r="O18" s="36">
        <v>110032.21993275547</v>
      </c>
      <c r="P18" s="36">
        <v>224179.84909297543</v>
      </c>
      <c r="Q18" s="38">
        <v>721018.86554095638</v>
      </c>
    </row>
    <row r="19" spans="2:17" x14ac:dyDescent="0.2">
      <c r="B19" s="100" t="s">
        <v>48</v>
      </c>
      <c r="C19" s="50">
        <v>201.98131571215882</v>
      </c>
      <c r="D19" s="36">
        <v>181.70792048990594</v>
      </c>
      <c r="E19" s="36">
        <v>148.47358681953756</v>
      </c>
      <c r="F19" s="36">
        <v>438.47969885770578</v>
      </c>
      <c r="G19" s="36">
        <v>1644.3736770207367</v>
      </c>
      <c r="H19" s="36">
        <v>735.11444062302019</v>
      </c>
      <c r="I19" s="36">
        <v>14.693050140727477</v>
      </c>
      <c r="J19" s="36">
        <v>3105.011173025965</v>
      </c>
      <c r="K19" s="36">
        <v>946.51291040774493</v>
      </c>
      <c r="L19" s="36">
        <v>39.147471925586821</v>
      </c>
      <c r="M19" s="36">
        <v>110738.07413389927</v>
      </c>
      <c r="N19" s="36">
        <v>231184.91094818484</v>
      </c>
      <c r="O19" s="36">
        <v>97586.11546053148</v>
      </c>
      <c r="P19" s="36">
        <v>198778.42435939074</v>
      </c>
      <c r="Q19" s="38">
        <v>638287.52490200638</v>
      </c>
    </row>
    <row r="20" spans="2:17" x14ac:dyDescent="0.2">
      <c r="B20" s="100" t="s">
        <v>48</v>
      </c>
      <c r="C20" s="50">
        <v>201.98841705529179</v>
      </c>
      <c r="D20" s="36">
        <v>177.31596472233133</v>
      </c>
      <c r="E20" s="36">
        <v>148.5435386473666</v>
      </c>
      <c r="F20" s="36">
        <v>432.0076856459911</v>
      </c>
      <c r="G20" s="36">
        <v>1651.6864810396189</v>
      </c>
      <c r="H20" s="36">
        <v>734.47479649737113</v>
      </c>
      <c r="I20" s="36">
        <v>14.854235396374419</v>
      </c>
      <c r="J20" s="36">
        <v>3133.1201823118654</v>
      </c>
      <c r="K20" s="36">
        <v>947.44876150751793</v>
      </c>
      <c r="L20" s="36">
        <v>42.572712684168962</v>
      </c>
      <c r="M20" s="36">
        <v>110990.32936003894</v>
      </c>
      <c r="N20" s="36">
        <v>231478.29795308737</v>
      </c>
      <c r="O20" s="36">
        <v>97207.352592306459</v>
      </c>
      <c r="P20" s="36">
        <v>198291.93900557508</v>
      </c>
      <c r="Q20" s="38">
        <v>637967.91891100793</v>
      </c>
    </row>
    <row r="21" spans="2:17" x14ac:dyDescent="0.2">
      <c r="B21" s="101" t="s">
        <v>49</v>
      </c>
      <c r="C21" s="50">
        <v>215.28035335975559</v>
      </c>
      <c r="D21" s="36">
        <v>190.41886858863336</v>
      </c>
      <c r="E21" s="36">
        <v>159.3331808075869</v>
      </c>
      <c r="F21" s="36">
        <v>458.23087426316653</v>
      </c>
      <c r="G21" s="36">
        <v>1766.2266643881803</v>
      </c>
      <c r="H21" s="36">
        <v>767.81431819955765</v>
      </c>
      <c r="I21" s="36">
        <v>11.802412660466571</v>
      </c>
      <c r="J21" s="36">
        <v>3284.7493740052705</v>
      </c>
      <c r="K21" s="36">
        <v>1008.2162769294251</v>
      </c>
      <c r="L21" s="36">
        <v>0.26276108064899889</v>
      </c>
      <c r="M21" s="36">
        <v>116990.36896179611</v>
      </c>
      <c r="N21" s="36">
        <v>245391.0700600844</v>
      </c>
      <c r="O21" s="36">
        <v>103869.72038822588</v>
      </c>
      <c r="P21" s="36">
        <v>210909.62539419445</v>
      </c>
      <c r="Q21" s="38">
        <v>677160.78480430087</v>
      </c>
    </row>
    <row r="22" spans="2:17" x14ac:dyDescent="0.2">
      <c r="B22" s="101" t="s">
        <v>49</v>
      </c>
      <c r="C22" s="50">
        <v>217.3662540278049</v>
      </c>
      <c r="D22" s="36">
        <v>195.41916665769128</v>
      </c>
      <c r="E22" s="36">
        <v>157.35370659437297</v>
      </c>
      <c r="F22" s="36">
        <v>468.21709944501208</v>
      </c>
      <c r="G22" s="36">
        <v>1768.7160379109232</v>
      </c>
      <c r="H22" s="36">
        <v>771.67962667865709</v>
      </c>
      <c r="I22" s="36">
        <v>12.045346117174526</v>
      </c>
      <c r="J22" s="36">
        <v>3288.8164582697104</v>
      </c>
      <c r="K22" s="36">
        <v>1011.4545600713617</v>
      </c>
      <c r="L22" s="36">
        <v>0.23988876202829976</v>
      </c>
      <c r="M22" s="36">
        <v>117467.84705222957</v>
      </c>
      <c r="N22" s="36">
        <v>245905.78791676677</v>
      </c>
      <c r="O22" s="36">
        <v>104311.46259659364</v>
      </c>
      <c r="P22" s="36">
        <v>210940.02815119893</v>
      </c>
      <c r="Q22" s="38">
        <v>678625.12571678893</v>
      </c>
    </row>
    <row r="23" spans="2:17" x14ac:dyDescent="0.2">
      <c r="B23" s="100" t="s">
        <v>64</v>
      </c>
      <c r="C23" s="77">
        <v>230.57976728456018</v>
      </c>
      <c r="D23" s="34">
        <v>222.34686725836946</v>
      </c>
      <c r="E23" s="34">
        <v>182.60987328753239</v>
      </c>
      <c r="F23" s="34">
        <v>495.12324797169487</v>
      </c>
      <c r="G23" s="34">
        <v>1911.6845280763564</v>
      </c>
      <c r="H23" s="34">
        <v>857.75332594650058</v>
      </c>
      <c r="I23" s="34">
        <v>19.651467028649964</v>
      </c>
      <c r="J23" s="34">
        <v>3877.998531620126</v>
      </c>
      <c r="K23" s="34">
        <v>1107.9282709273866</v>
      </c>
      <c r="L23" s="34">
        <v>53.696118374870757</v>
      </c>
      <c r="M23" s="34">
        <v>131138.88206878322</v>
      </c>
      <c r="N23" s="34">
        <v>274266.94381672097</v>
      </c>
      <c r="O23" s="34">
        <v>115982.68029458828</v>
      </c>
      <c r="P23" s="34">
        <v>236141.84250218834</v>
      </c>
      <c r="Q23" s="35">
        <v>757530.34868228086</v>
      </c>
    </row>
    <row r="24" spans="2:17" x14ac:dyDescent="0.2">
      <c r="B24" s="100" t="s">
        <v>64</v>
      </c>
      <c r="C24" s="77">
        <v>229.89228408899629</v>
      </c>
      <c r="D24" s="34">
        <v>219.51313699585759</v>
      </c>
      <c r="E24" s="34">
        <v>182.54320436008283</v>
      </c>
      <c r="F24" s="34">
        <v>499.80318309168081</v>
      </c>
      <c r="G24" s="34">
        <v>1914.6286909268654</v>
      </c>
      <c r="H24" s="34">
        <v>856.94920716457887</v>
      </c>
      <c r="I24" s="34">
        <v>20.03373739770948</v>
      </c>
      <c r="J24" s="34">
        <v>3871.81183008567</v>
      </c>
      <c r="K24" s="34">
        <v>1103.4409945327645</v>
      </c>
      <c r="L24" s="34">
        <v>52.315467038578717</v>
      </c>
      <c r="M24" s="34">
        <v>131161.40412732388</v>
      </c>
      <c r="N24" s="34">
        <v>275013.29523860727</v>
      </c>
      <c r="O24" s="34">
        <v>115120.70180269469</v>
      </c>
      <c r="P24" s="34">
        <v>235609.87958765018</v>
      </c>
      <c r="Q24" s="35">
        <v>756905.2807562761</v>
      </c>
    </row>
    <row r="25" spans="2:17" x14ac:dyDescent="0.2">
      <c r="B25" s="101" t="s">
        <v>65</v>
      </c>
      <c r="C25" s="77">
        <v>231.64578471276468</v>
      </c>
      <c r="D25" s="34">
        <v>229.66776075007294</v>
      </c>
      <c r="E25" s="34">
        <v>183.76952974207879</v>
      </c>
      <c r="F25" s="34">
        <v>498.7726367360799</v>
      </c>
      <c r="G25" s="34">
        <v>1923.038502098922</v>
      </c>
      <c r="H25" s="34">
        <v>837.16956555026593</v>
      </c>
      <c r="I25" s="34">
        <v>14.645427939750475</v>
      </c>
      <c r="J25" s="34">
        <v>3819.398944146255</v>
      </c>
      <c r="K25" s="34">
        <v>1104.857215899309</v>
      </c>
      <c r="L25" s="34">
        <v>0.25208111977682923</v>
      </c>
      <c r="M25" s="34">
        <v>134287.45840014677</v>
      </c>
      <c r="N25" s="34">
        <v>279589.20721197204</v>
      </c>
      <c r="O25" s="34">
        <v>118281.12247387377</v>
      </c>
      <c r="P25" s="34">
        <v>240503.8728187384</v>
      </c>
      <c r="Q25" s="35">
        <v>772661.6609047309</v>
      </c>
    </row>
    <row r="26" spans="2:17" ht="16" thickBot="1" x14ac:dyDescent="0.25">
      <c r="B26" s="151" t="s">
        <v>65</v>
      </c>
      <c r="C26" s="71">
        <v>231.88261758638836</v>
      </c>
      <c r="D26" s="40">
        <v>224.73510760538215</v>
      </c>
      <c r="E26" s="40">
        <v>183.90879416294587</v>
      </c>
      <c r="F26" s="40">
        <v>502.61042870208411</v>
      </c>
      <c r="G26" s="40">
        <v>1926.549286331003</v>
      </c>
      <c r="H26" s="40">
        <v>835.87032424249674</v>
      </c>
      <c r="I26" s="40">
        <v>14.521618698994512</v>
      </c>
      <c r="J26" s="40">
        <v>3817.5201900374382</v>
      </c>
      <c r="K26" s="40">
        <v>1102.9546390906803</v>
      </c>
      <c r="L26" s="40">
        <v>0.25721587205707613</v>
      </c>
      <c r="M26" s="40">
        <v>133859.54117867866</v>
      </c>
      <c r="N26" s="40">
        <v>279728.18331797782</v>
      </c>
      <c r="O26" s="40">
        <v>118295.13662355761</v>
      </c>
      <c r="P26" s="40">
        <v>240534.26983446127</v>
      </c>
      <c r="Q26" s="41">
        <v>772417.13095467538</v>
      </c>
    </row>
    <row r="27" spans="2:17" x14ac:dyDescent="0.2">
      <c r="B27" s="42"/>
      <c r="P27" s="43"/>
    </row>
    <row r="28" spans="2:17" ht="16" thickBot="1" x14ac:dyDescent="0.25">
      <c r="B28" s="177" t="s">
        <v>13</v>
      </c>
      <c r="C28" s="178"/>
      <c r="D28" s="178"/>
      <c r="E28" s="178"/>
      <c r="F28" s="44"/>
      <c r="G28" s="44"/>
      <c r="H28" s="44"/>
      <c r="I28" s="44"/>
      <c r="J28" s="44"/>
      <c r="K28" s="44"/>
      <c r="L28" s="44"/>
      <c r="M28" s="44"/>
      <c r="N28" s="44"/>
      <c r="O28" s="44"/>
      <c r="P28" s="45"/>
    </row>
  </sheetData>
  <mergeCells count="4">
    <mergeCell ref="B2:Q3"/>
    <mergeCell ref="B4:L4"/>
    <mergeCell ref="M4:Q4"/>
    <mergeCell ref="B28:E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FF6D-B81B-8447-9912-A378A4250566}">
  <dimension ref="B1:W65"/>
  <sheetViews>
    <sheetView workbookViewId="0">
      <selection activeCell="I5" sqref="I5:L5"/>
    </sheetView>
  </sheetViews>
  <sheetFormatPr baseColWidth="10" defaultRowHeight="15" x14ac:dyDescent="0.2"/>
  <cols>
    <col min="2" max="2" width="14.83203125" bestFit="1" customWidth="1"/>
    <col min="3" max="3" width="17" bestFit="1" customWidth="1"/>
  </cols>
  <sheetData>
    <row r="1" spans="2:23" ht="16" thickBot="1" x14ac:dyDescent="0.25">
      <c r="F1" s="83"/>
      <c r="G1" s="83"/>
      <c r="H1" s="83"/>
      <c r="I1" s="83"/>
      <c r="J1" s="83"/>
      <c r="K1" s="83"/>
      <c r="L1" s="83"/>
      <c r="M1" s="83"/>
      <c r="N1" s="83"/>
      <c r="O1" s="83"/>
      <c r="P1" s="83"/>
      <c r="Q1" s="83"/>
      <c r="R1" s="83"/>
      <c r="S1" s="83"/>
      <c r="T1" s="83"/>
      <c r="U1" s="83"/>
      <c r="V1" s="83"/>
      <c r="W1" s="83"/>
    </row>
    <row r="2" spans="2:23" ht="16" thickBot="1" x14ac:dyDescent="0.25">
      <c r="B2" s="56" t="s">
        <v>15</v>
      </c>
      <c r="C2" s="104" t="s">
        <v>17</v>
      </c>
      <c r="F2" s="56"/>
      <c r="G2" s="57"/>
      <c r="H2" s="57"/>
      <c r="I2" s="181" t="s">
        <v>51</v>
      </c>
      <c r="J2" s="181"/>
      <c r="K2" s="181"/>
      <c r="L2" s="181"/>
      <c r="M2" s="181"/>
      <c r="N2" s="181"/>
      <c r="O2" s="181"/>
      <c r="P2" s="181"/>
      <c r="Q2" s="181"/>
      <c r="R2" s="181"/>
      <c r="S2" s="181"/>
      <c r="T2" s="181"/>
      <c r="U2" s="181"/>
      <c r="V2" s="181"/>
      <c r="W2" s="182"/>
    </row>
    <row r="3" spans="2:23" ht="16" thickBot="1" x14ac:dyDescent="0.25">
      <c r="B3" s="105">
        <v>1</v>
      </c>
      <c r="C3" s="106" t="s">
        <v>44</v>
      </c>
      <c r="F3" s="56"/>
      <c r="G3" s="57"/>
      <c r="H3" s="152"/>
      <c r="I3" s="179" t="s">
        <v>19</v>
      </c>
      <c r="J3" s="179"/>
      <c r="K3" s="179"/>
      <c r="L3" s="179"/>
      <c r="M3" s="179"/>
      <c r="N3" s="179"/>
      <c r="O3" s="179"/>
      <c r="P3" s="179"/>
      <c r="Q3" s="179"/>
      <c r="R3" s="179"/>
      <c r="S3" s="179"/>
      <c r="T3" s="179"/>
      <c r="U3" s="179"/>
      <c r="V3" s="179"/>
      <c r="W3" s="180"/>
    </row>
    <row r="4" spans="2:23" x14ac:dyDescent="0.2">
      <c r="B4" s="105">
        <v>2</v>
      </c>
      <c r="C4" s="106" t="s">
        <v>46</v>
      </c>
      <c r="F4" s="107" t="s">
        <v>3</v>
      </c>
      <c r="G4" s="61" t="s">
        <v>20</v>
      </c>
      <c r="H4" s="63" t="s">
        <v>21</v>
      </c>
      <c r="I4" s="64">
        <v>1</v>
      </c>
      <c r="J4" s="61">
        <v>2</v>
      </c>
      <c r="K4" s="61">
        <v>3</v>
      </c>
      <c r="L4" s="61">
        <v>4</v>
      </c>
      <c r="M4" s="61">
        <v>5</v>
      </c>
      <c r="N4" s="61">
        <v>6</v>
      </c>
      <c r="O4" s="61">
        <v>7</v>
      </c>
      <c r="P4" s="61">
        <v>8</v>
      </c>
      <c r="Q4" s="61">
        <v>9</v>
      </c>
      <c r="R4" s="61"/>
      <c r="S4" s="61"/>
      <c r="T4" s="61"/>
      <c r="U4" s="61"/>
      <c r="V4" s="61"/>
      <c r="W4" s="63"/>
    </row>
    <row r="5" spans="2:23" ht="16" thickBot="1" x14ac:dyDescent="0.25">
      <c r="B5" s="105">
        <v>3</v>
      </c>
      <c r="C5" s="106" t="s">
        <v>48</v>
      </c>
      <c r="F5" s="53" t="s">
        <v>52</v>
      </c>
      <c r="G5" s="46">
        <f>AVERAGE(I5:Q5)</f>
        <v>-2.732810937758817</v>
      </c>
      <c r="H5" s="47">
        <f>_xlfn.STDEV.P(I5:Q5)</f>
        <v>0.46007573216674957</v>
      </c>
      <c r="I5" s="153">
        <v>-2.1899944024399645</v>
      </c>
      <c r="J5" s="40">
        <v>-3.4418638448771901</v>
      </c>
      <c r="K5" s="40">
        <v>-2.7828386033752963</v>
      </c>
      <c r="L5" s="40">
        <v>-2.5165469003428171</v>
      </c>
      <c r="M5" s="46"/>
      <c r="N5" s="46"/>
      <c r="O5" s="46"/>
      <c r="P5" s="46"/>
      <c r="Q5" s="46"/>
      <c r="R5" s="46"/>
      <c r="S5" s="46"/>
      <c r="T5" s="46"/>
      <c r="U5" s="46"/>
      <c r="V5" s="46"/>
      <c r="W5" s="47"/>
    </row>
    <row r="6" spans="2:23" ht="16" thickBot="1" x14ac:dyDescent="0.25">
      <c r="B6" s="154">
        <v>4</v>
      </c>
      <c r="C6" s="155" t="s">
        <v>64</v>
      </c>
      <c r="F6" s="83"/>
      <c r="G6" s="83"/>
      <c r="H6" s="83"/>
      <c r="I6" s="83"/>
      <c r="J6" s="83"/>
      <c r="K6" s="83"/>
      <c r="L6" s="83"/>
      <c r="M6" s="83"/>
      <c r="N6" s="83"/>
      <c r="O6" s="83"/>
      <c r="P6" s="83"/>
      <c r="Q6" s="83"/>
      <c r="R6" s="83"/>
      <c r="S6" s="83"/>
      <c r="T6" s="83"/>
      <c r="U6" s="83"/>
      <c r="V6" s="83"/>
      <c r="W6" s="83"/>
    </row>
    <row r="7" spans="2:23" x14ac:dyDescent="0.2">
      <c r="B7" s="56" t="s">
        <v>15</v>
      </c>
      <c r="C7" s="104" t="s">
        <v>17</v>
      </c>
      <c r="F7" s="83"/>
      <c r="G7" s="83"/>
      <c r="H7" s="83"/>
      <c r="I7" s="83"/>
      <c r="J7" s="83"/>
      <c r="K7" s="83"/>
      <c r="L7" s="83"/>
      <c r="M7" s="83"/>
      <c r="N7" s="83"/>
      <c r="O7" s="83"/>
      <c r="P7" s="83"/>
      <c r="Q7" s="83"/>
      <c r="R7" s="83"/>
      <c r="S7" s="83"/>
      <c r="T7" s="83"/>
      <c r="U7" s="83"/>
      <c r="V7" s="83"/>
      <c r="W7" s="83"/>
    </row>
    <row r="8" spans="2:23" ht="16" thickBot="1" x14ac:dyDescent="0.25">
      <c r="B8" s="105">
        <v>1</v>
      </c>
      <c r="C8" s="112" t="s">
        <v>45</v>
      </c>
      <c r="F8" s="83"/>
      <c r="G8" s="83"/>
      <c r="H8" s="83"/>
      <c r="I8" s="83"/>
      <c r="J8" s="83"/>
      <c r="K8" s="83"/>
      <c r="L8" s="83"/>
      <c r="M8" s="83"/>
      <c r="N8" s="83"/>
      <c r="O8" s="83"/>
      <c r="P8" s="83"/>
      <c r="Q8" s="83"/>
      <c r="R8" s="83"/>
      <c r="S8" s="83"/>
      <c r="T8" s="83"/>
      <c r="U8" s="83"/>
      <c r="V8" s="83"/>
      <c r="W8" s="83"/>
    </row>
    <row r="9" spans="2:23" ht="18" thickBot="1" x14ac:dyDescent="0.25">
      <c r="B9" s="105">
        <v>2</v>
      </c>
      <c r="C9" s="112" t="s">
        <v>47</v>
      </c>
      <c r="F9" s="56"/>
      <c r="G9" s="57"/>
      <c r="H9" s="57"/>
      <c r="I9" s="181" t="s">
        <v>53</v>
      </c>
      <c r="J9" s="181"/>
      <c r="K9" s="181"/>
      <c r="L9" s="181"/>
      <c r="M9" s="181"/>
      <c r="N9" s="181"/>
      <c r="O9" s="181"/>
      <c r="P9" s="181"/>
      <c r="Q9" s="181"/>
      <c r="R9" s="181"/>
      <c r="S9" s="181"/>
      <c r="T9" s="181"/>
      <c r="U9" s="181"/>
      <c r="V9" s="181"/>
      <c r="W9" s="182"/>
    </row>
    <row r="10" spans="2:23" ht="16" thickBot="1" x14ac:dyDescent="0.25">
      <c r="B10" s="105">
        <v>3</v>
      </c>
      <c r="C10" s="112" t="s">
        <v>49</v>
      </c>
      <c r="F10" s="56"/>
      <c r="G10" s="57"/>
      <c r="H10" s="152"/>
      <c r="I10" s="179" t="s">
        <v>19</v>
      </c>
      <c r="J10" s="179"/>
      <c r="K10" s="179"/>
      <c r="L10" s="179"/>
      <c r="M10" s="179"/>
      <c r="N10" s="179"/>
      <c r="O10" s="179"/>
      <c r="P10" s="179"/>
      <c r="Q10" s="179"/>
      <c r="R10" s="179"/>
      <c r="S10" s="179"/>
      <c r="T10" s="179"/>
      <c r="U10" s="179"/>
      <c r="V10" s="179"/>
      <c r="W10" s="180"/>
    </row>
    <row r="11" spans="2:23" ht="18" thickBot="1" x14ac:dyDescent="0.25">
      <c r="B11" s="114">
        <v>4</v>
      </c>
      <c r="C11" s="121" t="s">
        <v>65</v>
      </c>
      <c r="F11" s="111" t="s">
        <v>22</v>
      </c>
      <c r="G11" s="61" t="s">
        <v>20</v>
      </c>
      <c r="H11" s="63" t="s">
        <v>21</v>
      </c>
      <c r="I11" s="64">
        <v>1</v>
      </c>
      <c r="J11" s="61">
        <v>2</v>
      </c>
      <c r="K11" s="61">
        <v>3</v>
      </c>
      <c r="L11" s="61">
        <v>4</v>
      </c>
      <c r="M11" s="61">
        <v>5</v>
      </c>
      <c r="N11" s="61">
        <v>6</v>
      </c>
      <c r="O11" s="61">
        <v>7</v>
      </c>
      <c r="P11" s="61">
        <v>8</v>
      </c>
      <c r="Q11" s="61">
        <v>9</v>
      </c>
      <c r="R11" s="61"/>
      <c r="S11" s="61"/>
      <c r="T11" s="61"/>
      <c r="U11" s="61"/>
      <c r="V11" s="61"/>
      <c r="W11" s="63"/>
    </row>
    <row r="12" spans="2:23" ht="16" thickBot="1" x14ac:dyDescent="0.25">
      <c r="F12" s="53" t="s">
        <v>52</v>
      </c>
      <c r="G12" s="46">
        <f>AVERAGE(I12:Q12)</f>
        <v>-1.8242179135931877</v>
      </c>
      <c r="H12" s="47">
        <f>_xlfn.STDEV.P(I12:Q12)</f>
        <v>0.88365796715471101</v>
      </c>
      <c r="I12" s="153">
        <v>-2.0945209501226998</v>
      </c>
      <c r="J12" s="40">
        <v>-2.5658204865648884</v>
      </c>
      <c r="K12" s="40">
        <v>-0.32117157697140897</v>
      </c>
      <c r="L12" s="40">
        <v>-2.3153586407137539</v>
      </c>
      <c r="M12" s="46"/>
      <c r="N12" s="46"/>
      <c r="O12" s="46"/>
      <c r="P12" s="46"/>
      <c r="Q12" s="46"/>
      <c r="R12" s="46"/>
      <c r="S12" s="46"/>
      <c r="T12" s="46"/>
      <c r="U12" s="46"/>
      <c r="V12" s="46"/>
      <c r="W12" s="47"/>
    </row>
    <row r="13" spans="2:23" x14ac:dyDescent="0.2">
      <c r="F13" s="83"/>
      <c r="G13" s="83"/>
      <c r="H13" s="83"/>
      <c r="I13" s="83"/>
      <c r="J13" s="83"/>
      <c r="K13" s="83"/>
      <c r="L13" s="83"/>
      <c r="M13" s="83"/>
      <c r="N13" s="83"/>
      <c r="O13" s="83"/>
      <c r="P13" s="83"/>
      <c r="Q13" s="83"/>
      <c r="R13" s="83"/>
      <c r="S13" s="83"/>
      <c r="T13" s="83"/>
      <c r="U13" s="83"/>
      <c r="V13" s="83"/>
      <c r="W13" s="83"/>
    </row>
    <row r="14" spans="2:23" x14ac:dyDescent="0.2">
      <c r="F14" s="83"/>
      <c r="G14" s="83"/>
      <c r="H14" s="83"/>
      <c r="I14" s="83"/>
      <c r="J14" s="83"/>
      <c r="K14" s="83"/>
      <c r="L14" s="83"/>
      <c r="M14" s="83"/>
      <c r="N14" s="83"/>
      <c r="O14" s="83"/>
      <c r="P14" s="83"/>
      <c r="Q14" s="83"/>
      <c r="R14" s="83"/>
      <c r="S14" s="83"/>
      <c r="T14" s="83"/>
      <c r="U14" s="83"/>
      <c r="V14" s="83"/>
      <c r="W14" s="83"/>
    </row>
    <row r="15" spans="2:23" ht="16" thickBot="1" x14ac:dyDescent="0.25">
      <c r="F15" s="83"/>
      <c r="G15" s="83"/>
      <c r="H15" s="83"/>
      <c r="I15" s="83"/>
      <c r="J15" s="83"/>
      <c r="K15" s="83"/>
      <c r="L15" s="83"/>
      <c r="M15" s="83"/>
      <c r="N15" s="83"/>
      <c r="O15" s="83"/>
      <c r="P15" s="83"/>
      <c r="Q15" s="83"/>
      <c r="R15" s="83"/>
      <c r="S15" s="83"/>
      <c r="T15" s="83"/>
      <c r="U15" s="83"/>
      <c r="V15" s="83"/>
      <c r="W15" s="83"/>
    </row>
    <row r="16" spans="2:23" ht="19" thickBot="1" x14ac:dyDescent="0.3">
      <c r="F16" s="56"/>
      <c r="G16" s="57"/>
      <c r="H16" s="57"/>
      <c r="I16" s="181" t="s">
        <v>54</v>
      </c>
      <c r="J16" s="181"/>
      <c r="K16" s="181"/>
      <c r="L16" s="181"/>
      <c r="M16" s="181"/>
      <c r="N16" s="181"/>
      <c r="O16" s="181"/>
      <c r="P16" s="181"/>
      <c r="Q16" s="181"/>
      <c r="R16" s="181"/>
      <c r="S16" s="181"/>
      <c r="T16" s="181"/>
      <c r="U16" s="181"/>
      <c r="V16" s="181"/>
      <c r="W16" s="182"/>
    </row>
    <row r="17" spans="6:23" ht="16" thickBot="1" x14ac:dyDescent="0.25">
      <c r="F17" s="56"/>
      <c r="G17" s="57"/>
      <c r="H17" s="152"/>
      <c r="I17" s="179" t="s">
        <v>19</v>
      </c>
      <c r="J17" s="179"/>
      <c r="K17" s="179"/>
      <c r="L17" s="179"/>
      <c r="M17" s="179"/>
      <c r="N17" s="179"/>
      <c r="O17" s="179"/>
      <c r="P17" s="179"/>
      <c r="Q17" s="179"/>
      <c r="R17" s="179"/>
      <c r="S17" s="179"/>
      <c r="T17" s="179"/>
      <c r="U17" s="179"/>
      <c r="V17" s="179"/>
      <c r="W17" s="180"/>
    </row>
    <row r="18" spans="6:23" ht="18" x14ac:dyDescent="0.25">
      <c r="F18" s="113" t="s">
        <v>24</v>
      </c>
      <c r="G18" s="61" t="s">
        <v>20</v>
      </c>
      <c r="H18" s="63" t="s">
        <v>21</v>
      </c>
      <c r="I18" s="64">
        <v>1</v>
      </c>
      <c r="J18" s="61">
        <v>2</v>
      </c>
      <c r="K18" s="61">
        <v>3</v>
      </c>
      <c r="L18" s="61">
        <v>4</v>
      </c>
      <c r="M18" s="61">
        <v>5</v>
      </c>
      <c r="N18" s="61">
        <v>6</v>
      </c>
      <c r="O18" s="61">
        <v>7</v>
      </c>
      <c r="P18" s="61">
        <v>8</v>
      </c>
      <c r="Q18" s="61">
        <v>9</v>
      </c>
      <c r="R18" s="61"/>
      <c r="S18" s="61"/>
      <c r="T18" s="61"/>
      <c r="U18" s="61"/>
      <c r="V18" s="61"/>
      <c r="W18" s="63"/>
    </row>
    <row r="19" spans="6:23" ht="16" thickBot="1" x14ac:dyDescent="0.25">
      <c r="F19" s="53" t="s">
        <v>52</v>
      </c>
      <c r="G19" s="46">
        <f>AVERAGE(I19:Q19)</f>
        <v>0.4018749413483107</v>
      </c>
      <c r="H19" s="47">
        <f>_xlfn.STDEV.P(I19:Q19)</f>
        <v>0.29288825688613179</v>
      </c>
      <c r="I19" s="153">
        <v>0.5511099817393017</v>
      </c>
      <c r="J19" s="40">
        <v>0.60393329329563983</v>
      </c>
      <c r="K19" s="40">
        <v>0.55663097327376931</v>
      </c>
      <c r="L19" s="40">
        <v>-0.10417448291546805</v>
      </c>
      <c r="M19" s="46"/>
      <c r="N19" s="46"/>
      <c r="O19" s="46"/>
      <c r="P19" s="46"/>
      <c r="Q19" s="46"/>
      <c r="R19" s="46"/>
      <c r="S19" s="46"/>
      <c r="T19" s="46"/>
      <c r="U19" s="46"/>
      <c r="V19" s="46"/>
      <c r="W19" s="47"/>
    </row>
    <row r="20" spans="6:23" x14ac:dyDescent="0.2">
      <c r="F20" s="83"/>
      <c r="G20" s="83"/>
      <c r="H20" s="83"/>
      <c r="I20" s="83"/>
      <c r="J20" s="83"/>
      <c r="K20" s="83"/>
      <c r="L20" s="83"/>
      <c r="M20" s="83"/>
      <c r="N20" s="83"/>
      <c r="O20" s="83"/>
      <c r="P20" s="83"/>
      <c r="Q20" s="83"/>
      <c r="R20" s="83"/>
      <c r="S20" s="83"/>
      <c r="T20" s="83"/>
      <c r="U20" s="83"/>
      <c r="V20" s="83"/>
      <c r="W20" s="83"/>
    </row>
    <row r="21" spans="6:23" x14ac:dyDescent="0.2">
      <c r="F21" s="83"/>
      <c r="G21" s="83"/>
      <c r="H21" s="83"/>
      <c r="I21" s="83"/>
      <c r="J21" s="83"/>
      <c r="K21" s="83"/>
      <c r="L21" s="83"/>
      <c r="M21" s="83"/>
      <c r="N21" s="83"/>
      <c r="O21" s="83"/>
      <c r="P21" s="83"/>
      <c r="Q21" s="83"/>
      <c r="R21" s="83"/>
      <c r="S21" s="83"/>
      <c r="T21" s="83"/>
      <c r="U21" s="83"/>
      <c r="V21" s="83"/>
      <c r="W21" s="83"/>
    </row>
    <row r="22" spans="6:23" ht="16" thickBot="1" x14ac:dyDescent="0.25">
      <c r="F22" s="83"/>
      <c r="G22" s="83"/>
      <c r="H22" s="83"/>
      <c r="I22" s="83"/>
      <c r="J22" s="83"/>
      <c r="K22" s="83"/>
      <c r="L22" s="83"/>
      <c r="M22" s="83"/>
      <c r="N22" s="83"/>
      <c r="O22" s="83"/>
      <c r="P22" s="83"/>
      <c r="Q22" s="83"/>
      <c r="R22" s="83"/>
      <c r="S22" s="83"/>
      <c r="T22" s="83"/>
      <c r="U22" s="83"/>
      <c r="V22" s="83"/>
      <c r="W22" s="83"/>
    </row>
    <row r="23" spans="6:23" ht="18" thickBot="1" x14ac:dyDescent="0.25">
      <c r="F23" s="56"/>
      <c r="G23" s="57"/>
      <c r="H23" s="57"/>
      <c r="I23" s="181" t="s">
        <v>55</v>
      </c>
      <c r="J23" s="181"/>
      <c r="K23" s="181"/>
      <c r="L23" s="181"/>
      <c r="M23" s="181"/>
      <c r="N23" s="181"/>
      <c r="O23" s="181"/>
      <c r="P23" s="181"/>
      <c r="Q23" s="181"/>
      <c r="R23" s="181"/>
      <c r="S23" s="181"/>
      <c r="T23" s="181"/>
      <c r="U23" s="181"/>
      <c r="V23" s="181"/>
      <c r="W23" s="182"/>
    </row>
    <row r="24" spans="6:23" ht="16" thickBot="1" x14ac:dyDescent="0.25">
      <c r="F24" s="56"/>
      <c r="G24" s="57"/>
      <c r="H24" s="152"/>
      <c r="I24" s="179" t="s">
        <v>19</v>
      </c>
      <c r="J24" s="179"/>
      <c r="K24" s="179"/>
      <c r="L24" s="179"/>
      <c r="M24" s="179"/>
      <c r="N24" s="179"/>
      <c r="O24" s="179"/>
      <c r="P24" s="179"/>
      <c r="Q24" s="179"/>
      <c r="R24" s="179"/>
      <c r="S24" s="179"/>
      <c r="T24" s="179"/>
      <c r="U24" s="179"/>
      <c r="V24" s="179"/>
      <c r="W24" s="180"/>
    </row>
    <row r="25" spans="6:23" ht="17" x14ac:dyDescent="0.2">
      <c r="F25" s="115" t="s">
        <v>26</v>
      </c>
      <c r="G25" s="61" t="s">
        <v>20</v>
      </c>
      <c r="H25" s="63" t="s">
        <v>21</v>
      </c>
      <c r="I25" s="64">
        <v>1</v>
      </c>
      <c r="J25" s="61">
        <v>2</v>
      </c>
      <c r="K25" s="61">
        <v>3</v>
      </c>
      <c r="L25" s="61">
        <v>4</v>
      </c>
      <c r="M25" s="61">
        <v>5</v>
      </c>
      <c r="N25" s="61">
        <v>6</v>
      </c>
      <c r="O25" s="61">
        <v>7</v>
      </c>
      <c r="P25" s="61">
        <v>8</v>
      </c>
      <c r="Q25" s="61">
        <v>9</v>
      </c>
      <c r="R25" s="61"/>
      <c r="S25" s="61"/>
      <c r="T25" s="61"/>
      <c r="U25" s="61"/>
      <c r="V25" s="61"/>
      <c r="W25" s="63"/>
    </row>
    <row r="26" spans="6:23" ht="16" thickBot="1" x14ac:dyDescent="0.25">
      <c r="F26" s="53" t="s">
        <v>52</v>
      </c>
      <c r="G26" s="46">
        <f>AVERAGE(I26:Q26)</f>
        <v>0.31939715817366476</v>
      </c>
      <c r="H26" s="47">
        <f>_xlfn.STDEV.P(I26:Q26)</f>
        <v>0.29235824174199593</v>
      </c>
      <c r="I26" s="153">
        <v>0.48192869439844799</v>
      </c>
      <c r="J26" s="40">
        <v>0.17239417127430556</v>
      </c>
      <c r="K26" s="40">
        <v>0.69487329089963623</v>
      </c>
      <c r="L26" s="40">
        <v>-7.1607523877730728E-2</v>
      </c>
      <c r="M26" s="46"/>
      <c r="N26" s="46"/>
      <c r="O26" s="46"/>
      <c r="P26" s="46"/>
      <c r="Q26" s="46"/>
      <c r="R26" s="46"/>
      <c r="S26" s="46"/>
      <c r="T26" s="46"/>
      <c r="U26" s="46"/>
      <c r="V26" s="46"/>
      <c r="W26" s="47"/>
    </row>
    <row r="27" spans="6:23" x14ac:dyDescent="0.2">
      <c r="F27" s="83"/>
      <c r="G27" s="83"/>
      <c r="H27" s="83"/>
      <c r="I27" s="83"/>
      <c r="J27" s="83"/>
      <c r="K27" s="83"/>
      <c r="L27" s="83"/>
      <c r="M27" s="83"/>
      <c r="N27" s="83"/>
      <c r="O27" s="83"/>
      <c r="P27" s="83"/>
      <c r="Q27" s="83"/>
      <c r="R27" s="83"/>
      <c r="S27" s="83"/>
      <c r="T27" s="83"/>
      <c r="U27" s="83"/>
      <c r="V27" s="83"/>
      <c r="W27" s="83"/>
    </row>
    <row r="28" spans="6:23" x14ac:dyDescent="0.2">
      <c r="F28" s="83"/>
      <c r="G28" s="83"/>
      <c r="H28" s="83"/>
      <c r="I28" s="83"/>
      <c r="J28" s="83"/>
      <c r="K28" s="83"/>
      <c r="L28" s="83"/>
      <c r="M28" s="83"/>
      <c r="N28" s="83"/>
      <c r="O28" s="83"/>
      <c r="P28" s="83"/>
      <c r="Q28" s="83"/>
      <c r="R28" s="83"/>
      <c r="S28" s="83"/>
      <c r="T28" s="83"/>
      <c r="U28" s="83"/>
      <c r="V28" s="83"/>
      <c r="W28" s="83"/>
    </row>
    <row r="29" spans="6:23" ht="16" thickBot="1" x14ac:dyDescent="0.25">
      <c r="F29" s="83"/>
      <c r="G29" s="83"/>
      <c r="H29" s="83"/>
      <c r="I29" s="83"/>
      <c r="J29" s="83"/>
      <c r="K29" s="83"/>
      <c r="L29" s="83"/>
      <c r="M29" s="83"/>
      <c r="N29" s="83"/>
      <c r="O29" s="83"/>
      <c r="P29" s="83"/>
      <c r="Q29" s="83"/>
      <c r="R29" s="83"/>
      <c r="S29" s="83"/>
      <c r="T29" s="83"/>
      <c r="U29" s="83"/>
      <c r="V29" s="83"/>
      <c r="W29" s="83"/>
    </row>
    <row r="30" spans="6:23" ht="18" thickBot="1" x14ac:dyDescent="0.25">
      <c r="F30" s="56"/>
      <c r="G30" s="57"/>
      <c r="H30" s="57"/>
      <c r="I30" s="181" t="s">
        <v>66</v>
      </c>
      <c r="J30" s="181"/>
      <c r="K30" s="181"/>
      <c r="L30" s="181"/>
      <c r="M30" s="181"/>
      <c r="N30" s="181"/>
      <c r="O30" s="181"/>
      <c r="P30" s="181"/>
      <c r="Q30" s="181"/>
      <c r="R30" s="181"/>
      <c r="S30" s="181"/>
      <c r="T30" s="181"/>
      <c r="U30" s="181"/>
      <c r="V30" s="181"/>
      <c r="W30" s="182"/>
    </row>
    <row r="31" spans="6:23" ht="16" thickBot="1" x14ac:dyDescent="0.25">
      <c r="F31" s="56"/>
      <c r="G31" s="57"/>
      <c r="H31" s="152"/>
      <c r="I31" s="179" t="s">
        <v>19</v>
      </c>
      <c r="J31" s="179"/>
      <c r="K31" s="179"/>
      <c r="L31" s="179"/>
      <c r="M31" s="179"/>
      <c r="N31" s="179"/>
      <c r="O31" s="179"/>
      <c r="P31" s="179"/>
      <c r="Q31" s="179"/>
      <c r="R31" s="179"/>
      <c r="S31" s="179"/>
      <c r="T31" s="179"/>
      <c r="U31" s="179"/>
      <c r="V31" s="179"/>
      <c r="W31" s="180"/>
    </row>
    <row r="32" spans="6:23" ht="17" x14ac:dyDescent="0.2">
      <c r="F32" s="156" t="s">
        <v>67</v>
      </c>
      <c r="G32" s="61" t="s">
        <v>20</v>
      </c>
      <c r="H32" s="63" t="s">
        <v>21</v>
      </c>
      <c r="I32" s="64">
        <v>1</v>
      </c>
      <c r="J32" s="61">
        <v>2</v>
      </c>
      <c r="K32" s="61">
        <v>3</v>
      </c>
      <c r="L32" s="61">
        <v>4</v>
      </c>
      <c r="M32" s="61">
        <v>5</v>
      </c>
      <c r="N32" s="61">
        <v>6</v>
      </c>
      <c r="O32" s="61">
        <v>7</v>
      </c>
      <c r="P32" s="61">
        <v>8</v>
      </c>
      <c r="Q32" s="61">
        <v>9</v>
      </c>
      <c r="R32" s="61"/>
      <c r="S32" s="61"/>
      <c r="T32" s="61"/>
      <c r="U32" s="61"/>
      <c r="V32" s="61"/>
      <c r="W32" s="63"/>
    </row>
    <row r="33" spans="6:23" ht="16" thickBot="1" x14ac:dyDescent="0.25">
      <c r="F33" s="53" t="s">
        <v>52</v>
      </c>
      <c r="G33" s="46">
        <f>AVERAGE(I33:Q33)</f>
        <v>99.562585599754243</v>
      </c>
      <c r="H33" s="47">
        <f>_xlfn.STDEV.P(I33:Q33)</f>
        <v>4.1645634423798525E-2</v>
      </c>
      <c r="I33" s="153">
        <v>99.613785138972801</v>
      </c>
      <c r="J33" s="40">
        <v>99.535557608488119</v>
      </c>
      <c r="K33" s="40">
        <v>99.509920283684991</v>
      </c>
      <c r="L33" s="40">
        <v>99.591079367871046</v>
      </c>
      <c r="M33" s="46"/>
      <c r="N33" s="46"/>
      <c r="O33" s="46"/>
      <c r="P33" s="46"/>
      <c r="Q33" s="46"/>
      <c r="R33" s="46"/>
      <c r="S33" s="46"/>
      <c r="T33" s="46"/>
      <c r="U33" s="46"/>
      <c r="V33" s="46"/>
      <c r="W33" s="47"/>
    </row>
    <row r="34" spans="6:23" x14ac:dyDescent="0.2">
      <c r="F34" s="83"/>
      <c r="G34" s="83"/>
      <c r="H34" s="83"/>
      <c r="I34" s="83"/>
      <c r="J34" s="83"/>
      <c r="K34" s="83"/>
      <c r="L34" s="83"/>
      <c r="M34" s="83"/>
      <c r="N34" s="83"/>
      <c r="O34" s="83"/>
      <c r="P34" s="83"/>
      <c r="Q34" s="83"/>
      <c r="R34" s="83"/>
      <c r="S34" s="83"/>
      <c r="T34" s="83"/>
      <c r="U34" s="83"/>
      <c r="V34" s="83"/>
      <c r="W34" s="83"/>
    </row>
    <row r="35" spans="6:23" x14ac:dyDescent="0.2">
      <c r="F35" s="83"/>
      <c r="G35" s="83"/>
      <c r="H35" s="83"/>
      <c r="I35" s="83"/>
      <c r="J35" s="83"/>
      <c r="K35" s="83"/>
      <c r="L35" s="83"/>
      <c r="M35" s="83"/>
      <c r="N35" s="83"/>
      <c r="O35" s="83"/>
      <c r="P35" s="83"/>
      <c r="Q35" s="83"/>
      <c r="R35" s="83"/>
      <c r="S35" s="83"/>
      <c r="T35" s="83"/>
      <c r="U35" s="83"/>
      <c r="V35" s="83"/>
      <c r="W35" s="83"/>
    </row>
    <row r="36" spans="6:23" ht="16" thickBot="1" x14ac:dyDescent="0.25">
      <c r="F36" s="83"/>
      <c r="G36" s="83"/>
      <c r="H36" s="83"/>
      <c r="I36" s="83"/>
      <c r="J36" s="83"/>
      <c r="K36" s="83"/>
      <c r="L36" s="83"/>
      <c r="M36" s="83"/>
      <c r="N36" s="83"/>
      <c r="O36" s="83"/>
      <c r="P36" s="83"/>
      <c r="Q36" s="83"/>
      <c r="R36" s="83"/>
      <c r="S36" s="83"/>
      <c r="T36" s="83"/>
      <c r="U36" s="83"/>
      <c r="V36" s="83"/>
      <c r="W36" s="83"/>
    </row>
    <row r="37" spans="6:23" ht="18" thickBot="1" x14ac:dyDescent="0.25">
      <c r="F37" s="56"/>
      <c r="G37" s="57"/>
      <c r="H37" s="57"/>
      <c r="I37" s="183" t="s">
        <v>56</v>
      </c>
      <c r="J37" s="183"/>
      <c r="K37" s="183"/>
      <c r="L37" s="183"/>
      <c r="M37" s="183"/>
      <c r="N37" s="183"/>
      <c r="O37" s="183"/>
      <c r="P37" s="183"/>
      <c r="Q37" s="183"/>
      <c r="R37" s="183"/>
      <c r="S37" s="183"/>
      <c r="T37" s="183"/>
      <c r="U37" s="183"/>
      <c r="V37" s="183"/>
      <c r="W37" s="184"/>
    </row>
    <row r="38" spans="6:23" ht="16" thickBot="1" x14ac:dyDescent="0.25">
      <c r="F38" s="56"/>
      <c r="G38" s="57"/>
      <c r="H38" s="152"/>
      <c r="I38" s="179" t="s">
        <v>19</v>
      </c>
      <c r="J38" s="179"/>
      <c r="K38" s="179"/>
      <c r="L38" s="179"/>
      <c r="M38" s="179"/>
      <c r="N38" s="179"/>
      <c r="O38" s="179"/>
      <c r="P38" s="179"/>
      <c r="Q38" s="179"/>
      <c r="R38" s="179"/>
      <c r="S38" s="179"/>
      <c r="T38" s="179"/>
      <c r="U38" s="179"/>
      <c r="V38" s="179"/>
      <c r="W38" s="180"/>
    </row>
    <row r="39" spans="6:23" ht="17" x14ac:dyDescent="0.2">
      <c r="F39" s="116" t="s">
        <v>30</v>
      </c>
      <c r="G39" s="61" t="s">
        <v>20</v>
      </c>
      <c r="H39" s="63" t="s">
        <v>21</v>
      </c>
      <c r="I39" s="64">
        <v>1</v>
      </c>
      <c r="J39" s="61">
        <v>2</v>
      </c>
      <c r="K39" s="61">
        <v>3</v>
      </c>
      <c r="L39" s="61">
        <v>4</v>
      </c>
      <c r="M39" s="61">
        <v>5</v>
      </c>
      <c r="N39" s="61">
        <v>6</v>
      </c>
      <c r="O39" s="61">
        <v>7</v>
      </c>
      <c r="P39" s="61">
        <v>8</v>
      </c>
      <c r="Q39" s="61">
        <v>9</v>
      </c>
      <c r="R39" s="61"/>
      <c r="S39" s="61"/>
      <c r="T39" s="61"/>
      <c r="U39" s="61"/>
      <c r="V39" s="61"/>
      <c r="W39" s="63"/>
    </row>
    <row r="40" spans="6:23" ht="16" thickBot="1" x14ac:dyDescent="0.25">
      <c r="F40" s="53" t="s">
        <v>52</v>
      </c>
      <c r="G40" s="46">
        <f>AVERAGE(I40:Q40)</f>
        <v>2.8995903720495058</v>
      </c>
      <c r="H40" s="47">
        <f>_xlfn.STDEV.P(I40:Q40)</f>
        <v>0.33443273605614504</v>
      </c>
      <c r="I40" s="153">
        <v>3.0981477563110786</v>
      </c>
      <c r="J40" s="40">
        <v>3.1437960269849299</v>
      </c>
      <c r="K40" s="40">
        <v>2.3244433732156295</v>
      </c>
      <c r="L40" s="40">
        <v>3.031974331686385</v>
      </c>
      <c r="M40" s="46"/>
      <c r="N40" s="46"/>
      <c r="O40" s="46"/>
      <c r="P40" s="46"/>
      <c r="Q40" s="46"/>
      <c r="R40" s="46"/>
      <c r="S40" s="46"/>
      <c r="T40" s="46"/>
      <c r="U40" s="46"/>
      <c r="V40" s="46"/>
      <c r="W40" s="47"/>
    </row>
    <row r="41" spans="6:23" x14ac:dyDescent="0.2">
      <c r="F41" s="83"/>
      <c r="G41" s="83"/>
      <c r="H41" s="83"/>
      <c r="I41" s="83"/>
      <c r="J41" s="83"/>
      <c r="K41" s="83"/>
      <c r="L41" s="83"/>
      <c r="M41" s="83"/>
      <c r="N41" s="83"/>
      <c r="O41" s="83"/>
      <c r="P41" s="83"/>
      <c r="Q41" s="83"/>
      <c r="R41" s="83"/>
      <c r="S41" s="83"/>
      <c r="T41" s="83"/>
      <c r="U41" s="83"/>
      <c r="V41" s="83"/>
      <c r="W41" s="83"/>
    </row>
    <row r="42" spans="6:23" x14ac:dyDescent="0.2">
      <c r="F42" s="83"/>
      <c r="G42" s="83"/>
      <c r="H42" s="83"/>
      <c r="I42" s="83"/>
      <c r="J42" s="83"/>
      <c r="K42" s="83"/>
      <c r="L42" s="83"/>
      <c r="M42" s="83"/>
      <c r="N42" s="83"/>
      <c r="O42" s="83"/>
      <c r="P42" s="83"/>
      <c r="Q42" s="83"/>
      <c r="R42" s="83"/>
      <c r="S42" s="83"/>
      <c r="T42" s="83"/>
      <c r="U42" s="83"/>
      <c r="V42" s="83"/>
      <c r="W42" s="83"/>
    </row>
    <row r="43" spans="6:23" ht="16" thickBot="1" x14ac:dyDescent="0.25">
      <c r="F43" s="83"/>
      <c r="G43" s="83"/>
      <c r="H43" s="83"/>
      <c r="I43" s="83"/>
      <c r="J43" s="83"/>
      <c r="K43" s="83"/>
      <c r="L43" s="83"/>
      <c r="M43" s="83"/>
      <c r="N43" s="83"/>
      <c r="O43" s="83"/>
      <c r="P43" s="83"/>
      <c r="Q43" s="83"/>
      <c r="R43" s="83"/>
      <c r="S43" s="83"/>
      <c r="T43" s="83"/>
      <c r="U43" s="83"/>
      <c r="V43" s="83"/>
      <c r="W43" s="83"/>
    </row>
    <row r="44" spans="6:23" ht="18" thickBot="1" x14ac:dyDescent="0.25">
      <c r="F44" s="56"/>
      <c r="G44" s="57"/>
      <c r="H44" s="57"/>
      <c r="I44" s="181" t="s">
        <v>57</v>
      </c>
      <c r="J44" s="181"/>
      <c r="K44" s="181"/>
      <c r="L44" s="181"/>
      <c r="M44" s="181"/>
      <c r="N44" s="181"/>
      <c r="O44" s="181"/>
      <c r="P44" s="181"/>
      <c r="Q44" s="181"/>
      <c r="R44" s="181"/>
      <c r="S44" s="181"/>
      <c r="T44" s="181"/>
      <c r="U44" s="181"/>
      <c r="V44" s="181"/>
      <c r="W44" s="182"/>
    </row>
    <row r="45" spans="6:23" ht="16" thickBot="1" x14ac:dyDescent="0.25">
      <c r="F45" s="56"/>
      <c r="G45" s="57"/>
      <c r="H45" s="152"/>
      <c r="I45" s="179" t="s">
        <v>19</v>
      </c>
      <c r="J45" s="179"/>
      <c r="K45" s="179"/>
      <c r="L45" s="179"/>
      <c r="M45" s="179"/>
      <c r="N45" s="179"/>
      <c r="O45" s="179"/>
      <c r="P45" s="179"/>
      <c r="Q45" s="179"/>
      <c r="R45" s="179"/>
      <c r="S45" s="179"/>
      <c r="T45" s="179"/>
      <c r="U45" s="179"/>
      <c r="V45" s="179"/>
      <c r="W45" s="180"/>
    </row>
    <row r="46" spans="6:23" ht="17" x14ac:dyDescent="0.2">
      <c r="F46" s="117" t="s">
        <v>28</v>
      </c>
      <c r="G46" s="61" t="s">
        <v>20</v>
      </c>
      <c r="H46" s="63" t="s">
        <v>21</v>
      </c>
      <c r="I46" s="64">
        <v>1</v>
      </c>
      <c r="J46" s="61">
        <v>2</v>
      </c>
      <c r="K46" s="61">
        <v>3</v>
      </c>
      <c r="L46" s="61">
        <v>4</v>
      </c>
      <c r="M46" s="61">
        <v>5</v>
      </c>
      <c r="N46" s="61">
        <v>6</v>
      </c>
      <c r="O46" s="61">
        <v>7</v>
      </c>
      <c r="P46" s="61">
        <v>8</v>
      </c>
      <c r="Q46" s="61">
        <v>9</v>
      </c>
      <c r="R46" s="61"/>
      <c r="S46" s="61"/>
      <c r="T46" s="61"/>
      <c r="U46" s="61"/>
      <c r="V46" s="61"/>
      <c r="W46" s="63"/>
    </row>
    <row r="47" spans="6:23" ht="16" thickBot="1" x14ac:dyDescent="0.25">
      <c r="F47" s="53" t="s">
        <v>52</v>
      </c>
      <c r="G47" s="46">
        <f>AVERAGE(I47:Q47)</f>
        <v>25.604115190881366</v>
      </c>
      <c r="H47" s="47">
        <f>_xlfn.STDEV.P(I47:Q47)</f>
        <v>0.85372830947998712</v>
      </c>
      <c r="I47" s="153">
        <v>25.04898463705419</v>
      </c>
      <c r="J47" s="40">
        <v>25.631475171439106</v>
      </c>
      <c r="K47" s="40">
        <v>24.7573207945523</v>
      </c>
      <c r="L47" s="40">
        <v>26.978680160479868</v>
      </c>
      <c r="M47" s="46"/>
      <c r="N47" s="46"/>
      <c r="O47" s="46"/>
      <c r="P47" s="46"/>
      <c r="Q47" s="46"/>
      <c r="R47" s="46"/>
      <c r="S47" s="46"/>
      <c r="T47" s="46"/>
      <c r="U47" s="46"/>
      <c r="V47" s="46"/>
      <c r="W47" s="47"/>
    </row>
    <row r="48" spans="6:23" x14ac:dyDescent="0.2">
      <c r="F48" s="83"/>
      <c r="G48" s="83"/>
      <c r="H48" s="83"/>
      <c r="I48" s="83"/>
      <c r="J48" s="83"/>
      <c r="K48" s="83"/>
      <c r="L48" s="83"/>
      <c r="M48" s="83"/>
      <c r="N48" s="83"/>
      <c r="O48" s="83"/>
      <c r="P48" s="83"/>
      <c r="Q48" s="83"/>
      <c r="R48" s="83"/>
      <c r="S48" s="83"/>
      <c r="T48" s="83"/>
      <c r="U48" s="83"/>
      <c r="V48" s="83"/>
      <c r="W48" s="83"/>
    </row>
    <row r="49" spans="6:23" x14ac:dyDescent="0.2">
      <c r="F49" s="83"/>
      <c r="G49" s="83"/>
      <c r="H49" s="83"/>
      <c r="I49" s="83"/>
      <c r="J49" s="83"/>
      <c r="K49" s="83"/>
      <c r="L49" s="83"/>
      <c r="M49" s="83"/>
      <c r="N49" s="83"/>
      <c r="O49" s="83"/>
      <c r="P49" s="83"/>
      <c r="Q49" s="83"/>
      <c r="R49" s="83"/>
      <c r="S49" s="83"/>
      <c r="T49" s="83"/>
      <c r="U49" s="83"/>
      <c r="V49" s="83"/>
      <c r="W49" s="83"/>
    </row>
    <row r="50" spans="6:23" ht="16" thickBot="1" x14ac:dyDescent="0.25">
      <c r="F50" s="83"/>
      <c r="G50" s="83"/>
      <c r="H50" s="83"/>
      <c r="I50" s="83"/>
      <c r="J50" s="83"/>
      <c r="K50" s="83"/>
      <c r="L50" s="83"/>
      <c r="M50" s="83"/>
      <c r="N50" s="83"/>
      <c r="O50" s="83"/>
      <c r="P50" s="83"/>
      <c r="Q50" s="83"/>
      <c r="R50" s="83"/>
      <c r="S50" s="83"/>
      <c r="T50" s="83"/>
      <c r="U50" s="83"/>
      <c r="V50" s="83"/>
      <c r="W50" s="83"/>
    </row>
    <row r="51" spans="6:23" ht="16" thickBot="1" x14ac:dyDescent="0.25">
      <c r="F51" s="56"/>
      <c r="G51" s="57"/>
      <c r="H51" s="57"/>
      <c r="I51" s="181" t="s">
        <v>58</v>
      </c>
      <c r="J51" s="181"/>
      <c r="K51" s="181"/>
      <c r="L51" s="181"/>
      <c r="M51" s="181"/>
      <c r="N51" s="181"/>
      <c r="O51" s="181"/>
      <c r="P51" s="181"/>
      <c r="Q51" s="181"/>
      <c r="R51" s="181"/>
      <c r="S51" s="181"/>
      <c r="T51" s="181"/>
      <c r="U51" s="181"/>
      <c r="V51" s="181"/>
      <c r="W51" s="182"/>
    </row>
    <row r="52" spans="6:23" ht="16" thickBot="1" x14ac:dyDescent="0.25">
      <c r="F52" s="56"/>
      <c r="G52" s="57"/>
      <c r="H52" s="152"/>
      <c r="I52" s="179" t="s">
        <v>19</v>
      </c>
      <c r="J52" s="179"/>
      <c r="K52" s="179"/>
      <c r="L52" s="179"/>
      <c r="M52" s="179"/>
      <c r="N52" s="179"/>
      <c r="O52" s="179"/>
      <c r="P52" s="179"/>
      <c r="Q52" s="179"/>
      <c r="R52" s="179"/>
      <c r="S52" s="179"/>
      <c r="T52" s="179"/>
      <c r="U52" s="179"/>
      <c r="V52" s="179"/>
      <c r="W52" s="180"/>
    </row>
    <row r="53" spans="6:23" x14ac:dyDescent="0.2">
      <c r="F53" s="118" t="s">
        <v>4</v>
      </c>
      <c r="G53" s="61" t="s">
        <v>20</v>
      </c>
      <c r="H53" s="63" t="s">
        <v>21</v>
      </c>
      <c r="I53" s="64">
        <v>1</v>
      </c>
      <c r="J53" s="61">
        <v>2</v>
      </c>
      <c r="K53" s="61">
        <v>3</v>
      </c>
      <c r="L53" s="61">
        <v>4</v>
      </c>
      <c r="M53" s="61">
        <v>5</v>
      </c>
      <c r="N53" s="61">
        <v>6</v>
      </c>
      <c r="O53" s="61">
        <v>7</v>
      </c>
      <c r="P53" s="61">
        <v>8</v>
      </c>
      <c r="Q53" s="61">
        <v>9</v>
      </c>
      <c r="R53" s="61"/>
      <c r="S53" s="61"/>
      <c r="T53" s="61"/>
      <c r="U53" s="61"/>
      <c r="V53" s="61"/>
      <c r="W53" s="63"/>
    </row>
    <row r="54" spans="6:23" ht="16" thickBot="1" x14ac:dyDescent="0.25">
      <c r="F54" s="53" t="s">
        <v>52</v>
      </c>
      <c r="G54" s="46">
        <f>AVERAGE(I54:Q54)</f>
        <v>1.9645972034615689</v>
      </c>
      <c r="H54" s="47">
        <f>_xlfn.STDEV.P(I54:Q54)</f>
        <v>0.2615804109694152</v>
      </c>
      <c r="I54" s="153">
        <v>1.7119931024571287</v>
      </c>
      <c r="J54" s="40">
        <v>2.3557029909765248</v>
      </c>
      <c r="K54" s="40">
        <v>1.7415066414132951</v>
      </c>
      <c r="L54" s="40">
        <v>2.0491860789993268</v>
      </c>
      <c r="M54" s="46"/>
      <c r="N54" s="46"/>
      <c r="O54" s="46"/>
      <c r="P54" s="46"/>
      <c r="Q54" s="46"/>
      <c r="R54" s="46"/>
      <c r="S54" s="46"/>
      <c r="T54" s="46"/>
      <c r="U54" s="46"/>
      <c r="V54" s="46"/>
      <c r="W54" s="47"/>
    </row>
    <row r="55" spans="6:23" x14ac:dyDescent="0.2">
      <c r="F55" s="83"/>
      <c r="G55" s="83"/>
      <c r="H55" s="83"/>
      <c r="I55" s="83"/>
      <c r="J55" s="83"/>
      <c r="K55" s="83"/>
      <c r="L55" s="83"/>
      <c r="M55" s="83"/>
      <c r="N55" s="83"/>
      <c r="O55" s="83"/>
      <c r="P55" s="83"/>
      <c r="Q55" s="83"/>
      <c r="R55" s="83"/>
      <c r="S55" s="83"/>
      <c r="T55" s="83"/>
      <c r="U55" s="83"/>
      <c r="V55" s="83"/>
      <c r="W55" s="83"/>
    </row>
    <row r="56" spans="6:23" x14ac:dyDescent="0.2">
      <c r="F56" s="83"/>
      <c r="G56" s="83"/>
      <c r="H56" s="83"/>
      <c r="I56" s="83"/>
      <c r="J56" s="83"/>
      <c r="K56" s="83"/>
      <c r="L56" s="83"/>
      <c r="M56" s="83"/>
      <c r="N56" s="83"/>
      <c r="O56" s="83"/>
      <c r="P56" s="83"/>
      <c r="Q56" s="83"/>
      <c r="R56" s="83"/>
      <c r="S56" s="83"/>
      <c r="T56" s="83"/>
      <c r="U56" s="83"/>
      <c r="V56" s="83"/>
      <c r="W56" s="83"/>
    </row>
    <row r="57" spans="6:23" ht="16" thickBot="1" x14ac:dyDescent="0.25">
      <c r="F57" s="83"/>
      <c r="G57" s="83"/>
      <c r="H57" s="83"/>
      <c r="I57" s="83"/>
      <c r="J57" s="83"/>
      <c r="K57" s="83"/>
      <c r="L57" s="83"/>
      <c r="M57" s="83"/>
      <c r="N57" s="83"/>
      <c r="O57" s="83"/>
      <c r="P57" s="83"/>
      <c r="Q57" s="83"/>
      <c r="R57" s="83"/>
      <c r="S57" s="83"/>
      <c r="T57" s="83"/>
      <c r="U57" s="83"/>
      <c r="V57" s="83"/>
      <c r="W57" s="83"/>
    </row>
    <row r="58" spans="6:23" ht="18" thickBot="1" x14ac:dyDescent="0.25">
      <c r="F58" s="56"/>
      <c r="G58" s="57"/>
      <c r="H58" s="57"/>
      <c r="I58" s="181" t="s">
        <v>59</v>
      </c>
      <c r="J58" s="181"/>
      <c r="K58" s="181"/>
      <c r="L58" s="181"/>
      <c r="M58" s="181"/>
      <c r="N58" s="181"/>
      <c r="O58" s="181"/>
      <c r="P58" s="181"/>
      <c r="Q58" s="181"/>
      <c r="R58" s="181"/>
      <c r="S58" s="181"/>
      <c r="T58" s="181"/>
      <c r="U58" s="181"/>
      <c r="V58" s="181"/>
      <c r="W58" s="182"/>
    </row>
    <row r="59" spans="6:23" ht="16" thickBot="1" x14ac:dyDescent="0.25">
      <c r="F59" s="56"/>
      <c r="G59" s="57"/>
      <c r="H59" s="152"/>
      <c r="I59" s="179" t="s">
        <v>19</v>
      </c>
      <c r="J59" s="179"/>
      <c r="K59" s="179"/>
      <c r="L59" s="179"/>
      <c r="M59" s="179"/>
      <c r="N59" s="179"/>
      <c r="O59" s="179"/>
      <c r="P59" s="179"/>
      <c r="Q59" s="179"/>
      <c r="R59" s="179"/>
      <c r="S59" s="179"/>
      <c r="T59" s="179"/>
      <c r="U59" s="179"/>
      <c r="V59" s="179"/>
      <c r="W59" s="180"/>
    </row>
    <row r="60" spans="6:23" ht="17" x14ac:dyDescent="0.2">
      <c r="F60" s="119" t="s">
        <v>60</v>
      </c>
      <c r="G60" s="61" t="s">
        <v>20</v>
      </c>
      <c r="H60" s="63" t="s">
        <v>21</v>
      </c>
      <c r="I60" s="64">
        <v>1</v>
      </c>
      <c r="J60" s="61">
        <v>2</v>
      </c>
      <c r="K60" s="61">
        <v>3</v>
      </c>
      <c r="L60" s="61">
        <v>4</v>
      </c>
      <c r="M60" s="61">
        <v>5</v>
      </c>
      <c r="N60" s="61">
        <v>6</v>
      </c>
      <c r="O60" s="61">
        <v>7</v>
      </c>
      <c r="P60" s="61">
        <v>8</v>
      </c>
      <c r="Q60" s="61">
        <v>9</v>
      </c>
      <c r="R60" s="61"/>
      <c r="S60" s="61"/>
      <c r="T60" s="61"/>
      <c r="U60" s="61"/>
      <c r="V60" s="61"/>
      <c r="W60" s="63"/>
    </row>
    <row r="61" spans="6:23" ht="16" thickBot="1" x14ac:dyDescent="0.25">
      <c r="F61" s="53" t="s">
        <v>52</v>
      </c>
      <c r="G61" s="46">
        <f>AVERAGE(I61:Q61)</f>
        <v>0.36141703785527568</v>
      </c>
      <c r="H61" s="47">
        <f>_xlfn.STDEV.P(I61:Q61)</f>
        <v>0.70855149604396117</v>
      </c>
      <c r="I61" s="153">
        <v>-0.83374774022908582</v>
      </c>
      <c r="J61" s="40">
        <v>0.99568404777585329</v>
      </c>
      <c r="K61" s="40">
        <v>0.54145613563136408</v>
      </c>
      <c r="L61" s="40">
        <v>0.74227570824297118</v>
      </c>
      <c r="M61" s="46"/>
      <c r="N61" s="46"/>
      <c r="O61" s="46"/>
      <c r="P61" s="46"/>
      <c r="Q61" s="46"/>
      <c r="R61" s="46"/>
      <c r="S61" s="46"/>
      <c r="T61" s="46"/>
      <c r="U61" s="46"/>
      <c r="V61" s="46"/>
      <c r="W61" s="47"/>
    </row>
    <row r="62" spans="6:23" x14ac:dyDescent="0.2">
      <c r="F62" s="83"/>
      <c r="G62" s="83"/>
      <c r="H62" s="83"/>
      <c r="I62" s="83"/>
      <c r="J62" s="83"/>
      <c r="K62" s="83"/>
      <c r="L62" s="83"/>
      <c r="M62" s="83"/>
      <c r="N62" s="83"/>
      <c r="O62" s="83"/>
      <c r="P62" s="83"/>
      <c r="Q62" s="83"/>
      <c r="R62" s="83"/>
      <c r="S62" s="83"/>
      <c r="T62" s="83"/>
      <c r="U62" s="83"/>
      <c r="V62" s="83"/>
      <c r="W62" s="83"/>
    </row>
    <row r="63" spans="6:23" x14ac:dyDescent="0.2">
      <c r="F63" s="83"/>
      <c r="G63" s="83"/>
      <c r="H63" s="83"/>
      <c r="I63" s="83"/>
      <c r="J63" s="83"/>
      <c r="K63" s="83"/>
      <c r="L63" s="83"/>
      <c r="M63" s="83"/>
      <c r="N63" s="83"/>
      <c r="O63" s="83"/>
      <c r="P63" s="83"/>
      <c r="Q63" s="83"/>
      <c r="R63" s="83"/>
      <c r="S63" s="83"/>
      <c r="T63" s="83"/>
      <c r="U63" s="83"/>
      <c r="V63" s="83"/>
      <c r="W63" s="83"/>
    </row>
    <row r="64" spans="6:23" x14ac:dyDescent="0.2">
      <c r="F64" s="83"/>
      <c r="G64" s="83"/>
      <c r="H64" s="83"/>
      <c r="I64" s="83"/>
      <c r="J64" s="83"/>
      <c r="K64" s="83"/>
      <c r="L64" s="83"/>
      <c r="M64" s="83"/>
      <c r="N64" s="83"/>
      <c r="O64" s="83"/>
      <c r="P64" s="83"/>
      <c r="Q64" s="83"/>
      <c r="R64" s="83"/>
      <c r="S64" s="83"/>
      <c r="T64" s="83"/>
      <c r="U64" s="83"/>
      <c r="V64" s="83"/>
      <c r="W64" s="83"/>
    </row>
    <row r="65" spans="6:23" x14ac:dyDescent="0.2">
      <c r="F65" s="83"/>
      <c r="G65" s="83"/>
      <c r="H65" s="83"/>
      <c r="I65" s="83"/>
      <c r="J65" s="83"/>
      <c r="K65" s="83"/>
      <c r="L65" s="83"/>
      <c r="M65" s="83"/>
      <c r="N65" s="83"/>
      <c r="O65" s="83"/>
      <c r="P65" s="83"/>
      <c r="Q65" s="83"/>
      <c r="R65" s="83"/>
      <c r="S65" s="83"/>
      <c r="T65" s="83"/>
      <c r="U65" s="83"/>
      <c r="V65" s="83"/>
      <c r="W65" s="83"/>
    </row>
  </sheetData>
  <mergeCells count="18">
    <mergeCell ref="I17:W17"/>
    <mergeCell ref="I2:W2"/>
    <mergeCell ref="I3:W3"/>
    <mergeCell ref="I9:W9"/>
    <mergeCell ref="I10:W10"/>
    <mergeCell ref="I16:W16"/>
    <mergeCell ref="I59:W59"/>
    <mergeCell ref="I23:W23"/>
    <mergeCell ref="I24:W24"/>
    <mergeCell ref="I30:W30"/>
    <mergeCell ref="I31:W31"/>
    <mergeCell ref="I37:W37"/>
    <mergeCell ref="I38:W38"/>
    <mergeCell ref="I44:W44"/>
    <mergeCell ref="I45:W45"/>
    <mergeCell ref="I51:W51"/>
    <mergeCell ref="I52:W52"/>
    <mergeCell ref="I58:W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12F27-14DA-C747-AC2A-50EA18C4CD75}">
  <dimension ref="B1:P22"/>
  <sheetViews>
    <sheetView workbookViewId="0">
      <selection activeCell="F48" sqref="F48"/>
    </sheetView>
  </sheetViews>
  <sheetFormatPr baseColWidth="10" defaultRowHeight="15" x14ac:dyDescent="0.2"/>
  <cols>
    <col min="2" max="2" width="25.5" bestFit="1" customWidth="1"/>
    <col min="18" max="18" width="11.83203125" bestFit="1" customWidth="1"/>
  </cols>
  <sheetData>
    <row r="1" spans="2:16" ht="16" thickBot="1" x14ac:dyDescent="0.25"/>
    <row r="2" spans="2:16" x14ac:dyDescent="0.2">
      <c r="B2" s="168" t="s">
        <v>42</v>
      </c>
      <c r="C2" s="169"/>
      <c r="D2" s="169"/>
      <c r="E2" s="169"/>
      <c r="F2" s="169"/>
      <c r="G2" s="169"/>
      <c r="H2" s="169"/>
      <c r="I2" s="169"/>
      <c r="J2" s="169"/>
      <c r="K2" s="169"/>
      <c r="L2" s="169"/>
      <c r="M2" s="169"/>
      <c r="N2" s="169"/>
      <c r="O2" s="169"/>
      <c r="P2" s="170"/>
    </row>
    <row r="3" spans="2:16" ht="16" thickBot="1" x14ac:dyDescent="0.25">
      <c r="B3" s="171"/>
      <c r="C3" s="172"/>
      <c r="D3" s="172"/>
      <c r="E3" s="172"/>
      <c r="F3" s="172"/>
      <c r="G3" s="172"/>
      <c r="H3" s="172"/>
      <c r="I3" s="172"/>
      <c r="J3" s="172"/>
      <c r="K3" s="172"/>
      <c r="L3" s="172"/>
      <c r="M3" s="172"/>
      <c r="N3" s="172"/>
      <c r="O3" s="172"/>
      <c r="P3" s="173"/>
    </row>
    <row r="4" spans="2:16" ht="16" thickBot="1" x14ac:dyDescent="0.25">
      <c r="B4" s="174" t="s">
        <v>1</v>
      </c>
      <c r="C4" s="175"/>
      <c r="D4" s="175"/>
      <c r="E4" s="175"/>
      <c r="F4" s="175"/>
      <c r="G4" s="175"/>
      <c r="H4" s="175"/>
      <c r="I4" s="175"/>
      <c r="J4" s="175"/>
      <c r="K4" s="176"/>
      <c r="L4" s="174" t="s">
        <v>2</v>
      </c>
      <c r="M4" s="175"/>
      <c r="N4" s="175"/>
      <c r="O4" s="175"/>
      <c r="P4" s="176"/>
    </row>
    <row r="5" spans="2:16" ht="17" x14ac:dyDescent="0.2">
      <c r="B5" s="84"/>
      <c r="C5" s="85" t="s">
        <v>3</v>
      </c>
      <c r="D5" s="4" t="s">
        <v>34</v>
      </c>
      <c r="E5" s="5" t="s">
        <v>35</v>
      </c>
      <c r="F5" s="86" t="s">
        <v>36</v>
      </c>
      <c r="G5" s="87" t="s">
        <v>37</v>
      </c>
      <c r="H5" s="8" t="s">
        <v>38</v>
      </c>
      <c r="I5" s="88" t="s">
        <v>39</v>
      </c>
      <c r="J5" s="89" t="s">
        <v>4</v>
      </c>
      <c r="K5" s="90" t="s">
        <v>43</v>
      </c>
      <c r="L5" s="91" t="s">
        <v>5</v>
      </c>
      <c r="M5" s="92" t="s">
        <v>6</v>
      </c>
      <c r="N5" s="93" t="s">
        <v>7</v>
      </c>
      <c r="O5" s="94" t="s">
        <v>8</v>
      </c>
      <c r="P5" s="95" t="s">
        <v>9</v>
      </c>
    </row>
    <row r="6" spans="2:16" x14ac:dyDescent="0.2">
      <c r="B6" s="96" t="s">
        <v>10</v>
      </c>
      <c r="C6" s="97" t="s">
        <v>11</v>
      </c>
      <c r="D6" s="19" t="s">
        <v>11</v>
      </c>
      <c r="E6" s="20" t="s">
        <v>11</v>
      </c>
      <c r="F6" s="21" t="s">
        <v>11</v>
      </c>
      <c r="G6" s="22" t="s">
        <v>11</v>
      </c>
      <c r="H6" s="23" t="s">
        <v>11</v>
      </c>
      <c r="I6" s="24" t="s">
        <v>11</v>
      </c>
      <c r="J6" s="26" t="s">
        <v>11</v>
      </c>
      <c r="K6" s="98" t="s">
        <v>11</v>
      </c>
      <c r="L6" s="27" t="s">
        <v>11</v>
      </c>
      <c r="M6" s="28" t="s">
        <v>11</v>
      </c>
      <c r="N6" s="29" t="s">
        <v>11</v>
      </c>
      <c r="O6" s="30" t="s">
        <v>11</v>
      </c>
      <c r="P6" s="99" t="s">
        <v>11</v>
      </c>
    </row>
    <row r="7" spans="2:16" x14ac:dyDescent="0.2">
      <c r="B7" s="100" t="s">
        <v>44</v>
      </c>
      <c r="C7" s="65">
        <v>13.54001587656029</v>
      </c>
      <c r="D7" s="36">
        <v>258.31465413534858</v>
      </c>
      <c r="E7" s="36">
        <v>1.0166439436595436</v>
      </c>
      <c r="F7" s="36">
        <v>5.3804170926287851</v>
      </c>
      <c r="G7" s="36">
        <v>16.794962421603582</v>
      </c>
      <c r="H7" s="36">
        <v>307.4753190823597</v>
      </c>
      <c r="I7" s="36">
        <v>43.139112162638277</v>
      </c>
      <c r="J7" s="36">
        <v>21.598290985141762</v>
      </c>
      <c r="K7" s="36">
        <v>7.2043146106759126</v>
      </c>
      <c r="L7" s="36">
        <v>134228.88800670215</v>
      </c>
      <c r="M7" s="36">
        <v>81803.789882854282</v>
      </c>
      <c r="N7" s="36">
        <v>68025.220980741869</v>
      </c>
      <c r="O7" s="36">
        <v>70134.491498650706</v>
      </c>
      <c r="P7" s="38">
        <v>355628.71778322686</v>
      </c>
    </row>
    <row r="8" spans="2:16" x14ac:dyDescent="0.2">
      <c r="B8" s="100" t="s">
        <v>44</v>
      </c>
      <c r="C8" s="65">
        <v>13.562643189278992</v>
      </c>
      <c r="D8" s="36">
        <v>258.1253297631477</v>
      </c>
      <c r="E8" s="36">
        <v>1.0716064485828154</v>
      </c>
      <c r="F8" s="36">
        <v>5.5873562115760489</v>
      </c>
      <c r="G8" s="36">
        <v>18.26717402049567</v>
      </c>
      <c r="H8" s="36">
        <v>307.28054788859299</v>
      </c>
      <c r="I8" s="36">
        <v>43.453304476829452</v>
      </c>
      <c r="J8" s="36">
        <v>21.681679628301517</v>
      </c>
      <c r="K8" s="36">
        <v>7.4161660173643531</v>
      </c>
      <c r="L8" s="36">
        <v>134360.70553047149</v>
      </c>
      <c r="M8" s="36">
        <v>81776.769638466882</v>
      </c>
      <c r="N8" s="36">
        <v>68601.953375835088</v>
      </c>
      <c r="O8" s="36">
        <v>70328.523521240611</v>
      </c>
      <c r="P8" s="38">
        <v>356508.8326556168</v>
      </c>
    </row>
    <row r="9" spans="2:16" x14ac:dyDescent="0.2">
      <c r="B9" s="101" t="s">
        <v>45</v>
      </c>
      <c r="C9" s="65">
        <v>8.2429926865535084</v>
      </c>
      <c r="D9" s="36">
        <v>176.63555735262889</v>
      </c>
      <c r="E9" s="36">
        <v>0.70320354172967048</v>
      </c>
      <c r="F9" s="36">
        <v>4.5573088331855711</v>
      </c>
      <c r="G9" s="36">
        <v>12.497224842065162</v>
      </c>
      <c r="H9" s="36">
        <v>3.6993542584670056</v>
      </c>
      <c r="I9" s="36">
        <v>0.85803133307902724</v>
      </c>
      <c r="J9" s="36">
        <v>11.287555654442972</v>
      </c>
      <c r="K9" s="36">
        <v>5.080333410715685</v>
      </c>
      <c r="L9" s="36">
        <v>99739.722456171003</v>
      </c>
      <c r="M9" s="36">
        <v>63127.396962283223</v>
      </c>
      <c r="N9" s="36">
        <v>51570.096695423978</v>
      </c>
      <c r="O9" s="36">
        <v>54094.510964550063</v>
      </c>
      <c r="P9" s="38">
        <v>269865.72407775087</v>
      </c>
    </row>
    <row r="10" spans="2:16" x14ac:dyDescent="0.2">
      <c r="B10" s="101" t="s">
        <v>45</v>
      </c>
      <c r="C10" s="65">
        <v>7.5954439615602425</v>
      </c>
      <c r="D10" s="36">
        <v>173.21687308384651</v>
      </c>
      <c r="E10" s="36">
        <v>0.69792192238586137</v>
      </c>
      <c r="F10" s="36">
        <v>4.0701482337760746</v>
      </c>
      <c r="G10" s="36">
        <v>12.602428885721537</v>
      </c>
      <c r="H10" s="36">
        <v>3.8529853110508054</v>
      </c>
      <c r="I10" s="36">
        <v>0.90166504162532302</v>
      </c>
      <c r="J10" s="36">
        <v>11.392242696228781</v>
      </c>
      <c r="K10" s="36">
        <v>5.080333410715685</v>
      </c>
      <c r="L10" s="36">
        <v>99824.534677203847</v>
      </c>
      <c r="M10" s="36">
        <v>63159.8212555481</v>
      </c>
      <c r="N10" s="36">
        <v>51343.783983425375</v>
      </c>
      <c r="O10" s="36">
        <v>54595.760356240702</v>
      </c>
      <c r="P10" s="38">
        <v>270252.56651135348</v>
      </c>
    </row>
    <row r="11" spans="2:16" x14ac:dyDescent="0.2">
      <c r="B11" s="100" t="s">
        <v>46</v>
      </c>
      <c r="C11" s="65">
        <v>18.259878519803941</v>
      </c>
      <c r="D11" s="36">
        <v>339.16111021897677</v>
      </c>
      <c r="E11" s="36">
        <v>1.3627910391218201</v>
      </c>
      <c r="F11" s="36">
        <v>5.7196739461845683</v>
      </c>
      <c r="G11" s="36">
        <v>23.1067911672652</v>
      </c>
      <c r="H11" s="36">
        <v>388.69044632717248</v>
      </c>
      <c r="I11" s="36">
        <v>52.046194270495619</v>
      </c>
      <c r="J11" s="36">
        <v>27.932274768691794</v>
      </c>
      <c r="K11" s="36">
        <v>8.4781566173444709</v>
      </c>
      <c r="L11" s="36">
        <v>151263.24300928393</v>
      </c>
      <c r="M11" s="36">
        <v>102123.01366217928</v>
      </c>
      <c r="N11" s="36">
        <v>85195.785452377953</v>
      </c>
      <c r="O11" s="36">
        <v>87419.51084437003</v>
      </c>
      <c r="P11" s="38">
        <v>427431.99677911564</v>
      </c>
    </row>
    <row r="12" spans="2:16" x14ac:dyDescent="0.2">
      <c r="B12" s="100" t="s">
        <v>46</v>
      </c>
      <c r="C12" s="65">
        <v>18.011770438373055</v>
      </c>
      <c r="D12" s="36">
        <v>337.48115129836862</v>
      </c>
      <c r="E12" s="36">
        <v>1.3916240505841611</v>
      </c>
      <c r="F12" s="36">
        <v>5.8826276198650351</v>
      </c>
      <c r="G12" s="36">
        <v>22.704953851714677</v>
      </c>
      <c r="H12" s="36">
        <v>389.84725873317296</v>
      </c>
      <c r="I12" s="36">
        <v>52.394921016334372</v>
      </c>
      <c r="J12" s="36">
        <v>28.546200573514078</v>
      </c>
      <c r="K12" s="36">
        <v>8.2745059102697756</v>
      </c>
      <c r="L12" s="36">
        <v>151338.54053857163</v>
      </c>
      <c r="M12" s="36">
        <v>102404.02420380824</v>
      </c>
      <c r="N12" s="36">
        <v>85502.40267508573</v>
      </c>
      <c r="O12" s="36">
        <v>88341.162951672173</v>
      </c>
      <c r="P12" s="38">
        <v>429011.37354022986</v>
      </c>
    </row>
    <row r="13" spans="2:16" x14ac:dyDescent="0.2">
      <c r="B13" s="101" t="s">
        <v>47</v>
      </c>
      <c r="C13" s="65">
        <v>17.870172419615248</v>
      </c>
      <c r="D13" s="36">
        <v>336.42036366736158</v>
      </c>
      <c r="E13" s="36">
        <v>1.3722498444002396</v>
      </c>
      <c r="F13" s="36">
        <v>5.2596228563244498</v>
      </c>
      <c r="G13" s="36">
        <v>22.558599926273612</v>
      </c>
      <c r="H13" s="36">
        <v>5.2723821460549019</v>
      </c>
      <c r="I13" s="36">
        <v>1.2518121466501009</v>
      </c>
      <c r="J13" s="36">
        <v>22.20776191289702</v>
      </c>
      <c r="K13" s="36">
        <v>7.9451111424509735</v>
      </c>
      <c r="L13" s="36">
        <v>147394.6796080388</v>
      </c>
      <c r="M13" s="36">
        <v>99961.394111187241</v>
      </c>
      <c r="N13" s="36">
        <v>83202.773504777317</v>
      </c>
      <c r="O13" s="36">
        <v>85398.343942391628</v>
      </c>
      <c r="P13" s="38">
        <v>417393.19273139175</v>
      </c>
    </row>
    <row r="14" spans="2:16" x14ac:dyDescent="0.2">
      <c r="B14" s="101" t="s">
        <v>47</v>
      </c>
      <c r="C14" s="65">
        <v>17.814156942587136</v>
      </c>
      <c r="D14" s="36">
        <v>329.84532175585485</v>
      </c>
      <c r="E14" s="36">
        <v>1.3762735034663214</v>
      </c>
      <c r="F14" s="36">
        <v>5.0642189111978446</v>
      </c>
      <c r="G14" s="36">
        <v>22.302345474550794</v>
      </c>
      <c r="H14" s="36">
        <v>5.4154002867885218</v>
      </c>
      <c r="I14" s="36">
        <v>1.2655718757838637</v>
      </c>
      <c r="J14" s="36">
        <v>22.373924355400327</v>
      </c>
      <c r="K14" s="36">
        <v>8.0325852716642689</v>
      </c>
      <c r="L14" s="36">
        <v>147314.66963344943</v>
      </c>
      <c r="M14" s="36">
        <v>99248.059659359904</v>
      </c>
      <c r="N14" s="36">
        <v>83691.900979096914</v>
      </c>
      <c r="O14" s="36">
        <v>86530.197407499538</v>
      </c>
      <c r="P14" s="38">
        <v>418217.78839833871</v>
      </c>
    </row>
    <row r="15" spans="2:16" x14ac:dyDescent="0.2">
      <c r="B15" s="100" t="s">
        <v>48</v>
      </c>
      <c r="C15" s="65">
        <v>17.658014843902297</v>
      </c>
      <c r="D15" s="36">
        <v>308.13839210625753</v>
      </c>
      <c r="E15" s="36">
        <v>0.77576796622978772</v>
      </c>
      <c r="F15" s="36">
        <v>4.880969620901821</v>
      </c>
      <c r="G15" s="36">
        <v>20.422239689800058</v>
      </c>
      <c r="H15" s="36">
        <v>358.29073650077743</v>
      </c>
      <c r="I15" s="36">
        <v>46.998261477425338</v>
      </c>
      <c r="J15" s="36">
        <v>20.798661621792657</v>
      </c>
      <c r="K15" s="36">
        <v>7.2917887398892054</v>
      </c>
      <c r="L15" s="36">
        <v>137825.48729672102</v>
      </c>
      <c r="M15" s="36">
        <v>92622.69573556933</v>
      </c>
      <c r="N15" s="36">
        <v>77457.350784038543</v>
      </c>
      <c r="O15" s="36">
        <v>79399.520577319694</v>
      </c>
      <c r="P15" s="38">
        <v>388753.00102156226</v>
      </c>
    </row>
    <row r="16" spans="2:16" x14ac:dyDescent="0.2">
      <c r="B16" s="100" t="s">
        <v>48</v>
      </c>
      <c r="C16" s="65">
        <v>17.635156572259699</v>
      </c>
      <c r="D16" s="36">
        <v>309.9473391827911</v>
      </c>
      <c r="E16" s="36">
        <v>0.78460722300711228</v>
      </c>
      <c r="F16" s="36">
        <v>4.6663874989027612</v>
      </c>
      <c r="G16" s="36">
        <v>21.422781385052176</v>
      </c>
      <c r="H16" s="36">
        <v>359.25860516035738</v>
      </c>
      <c r="I16" s="36">
        <v>47.399574080231261</v>
      </c>
      <c r="J16" s="36">
        <v>21.535418827881362</v>
      </c>
      <c r="K16" s="36">
        <v>7.5268754621499232</v>
      </c>
      <c r="L16" s="36">
        <v>137575.99404395511</v>
      </c>
      <c r="M16" s="36">
        <v>92903.706277198318</v>
      </c>
      <c r="N16" s="36">
        <v>77136.132741201814</v>
      </c>
      <c r="O16" s="36">
        <v>79561.213929477992</v>
      </c>
      <c r="P16" s="38">
        <v>388620.8853196759</v>
      </c>
    </row>
    <row r="17" spans="2:16" x14ac:dyDescent="0.2">
      <c r="B17" s="101" t="s">
        <v>49</v>
      </c>
      <c r="C17" s="65">
        <v>18.832187151193512</v>
      </c>
      <c r="D17" s="36">
        <v>328.42912370285353</v>
      </c>
      <c r="E17" s="36">
        <v>0.84569207974336424</v>
      </c>
      <c r="F17" s="36">
        <v>5.2257689933583356</v>
      </c>
      <c r="G17" s="36">
        <v>21.909464248017187</v>
      </c>
      <c r="H17" s="36">
        <v>5.3938059233584346</v>
      </c>
      <c r="I17" s="36">
        <v>1.1805048955052693</v>
      </c>
      <c r="J17" s="36">
        <v>17.163494276046848</v>
      </c>
      <c r="K17" s="36">
        <v>7.5405432948395035</v>
      </c>
      <c r="L17" s="36">
        <v>138211.49308740743</v>
      </c>
      <c r="M17" s="36">
        <v>91855.320794967163</v>
      </c>
      <c r="N17" s="36">
        <v>77428.149143780669</v>
      </c>
      <c r="O17" s="36">
        <v>78898.27118562907</v>
      </c>
      <c r="P17" s="38">
        <v>387845.51109807333</v>
      </c>
    </row>
    <row r="18" spans="2:16" x14ac:dyDescent="0.2">
      <c r="B18" s="101" t="s">
        <v>49</v>
      </c>
      <c r="C18" s="65">
        <v>19.705355268144956</v>
      </c>
      <c r="D18" s="36">
        <v>330.14802209413267</v>
      </c>
      <c r="E18" s="36">
        <v>0.83338596592119429</v>
      </c>
      <c r="F18" s="36">
        <v>5.0836785977685341</v>
      </c>
      <c r="G18" s="36">
        <v>21.959848300526286</v>
      </c>
      <c r="H18" s="36">
        <v>5.2735869279919978</v>
      </c>
      <c r="I18" s="36">
        <v>1.1618196212052987</v>
      </c>
      <c r="J18" s="36">
        <v>17.187353793815937</v>
      </c>
      <c r="K18" s="36">
        <v>7.5555779107980356</v>
      </c>
      <c r="L18" s="36">
        <v>138470.39761800773</v>
      </c>
      <c r="M18" s="36">
        <v>92239.008265268276</v>
      </c>
      <c r="N18" s="36">
        <v>77296.741762620193</v>
      </c>
      <c r="O18" s="36">
        <v>78332.3444530751</v>
      </c>
      <c r="P18" s="38">
        <v>387792.7239344244</v>
      </c>
    </row>
    <row r="19" spans="2:16" x14ac:dyDescent="0.2">
      <c r="B19" s="102" t="s">
        <v>12</v>
      </c>
      <c r="C19" s="65">
        <v>2.1735843383452127</v>
      </c>
      <c r="D19" s="36">
        <v>7.2978706051711559E-3</v>
      </c>
      <c r="E19" s="36">
        <v>1.1954346073291735E-3</v>
      </c>
      <c r="F19" s="36">
        <v>1.2970557991109979</v>
      </c>
      <c r="G19" s="36">
        <v>1.4658865745969696E-2</v>
      </c>
      <c r="H19" s="36">
        <v>0.13228908601421097</v>
      </c>
      <c r="I19" s="36">
        <v>5.9440524189097912E-2</v>
      </c>
      <c r="J19" s="36">
        <v>0.22065400418923975</v>
      </c>
      <c r="K19" s="36">
        <v>4.100349806873029E-3</v>
      </c>
      <c r="L19" s="36"/>
      <c r="M19" s="36"/>
      <c r="N19" s="36"/>
      <c r="O19" s="36"/>
      <c r="P19" s="38"/>
    </row>
    <row r="20" spans="2:16" ht="16" thickBot="1" x14ac:dyDescent="0.25">
      <c r="B20" s="103" t="s">
        <v>12</v>
      </c>
      <c r="C20" s="66">
        <v>2.1575011800981869</v>
      </c>
      <c r="D20" s="46">
        <v>1.4415113268241146E-3</v>
      </c>
      <c r="E20" s="46">
        <v>8.4564184856732831E-3</v>
      </c>
      <c r="F20" s="46">
        <v>1.3931340064525533</v>
      </c>
      <c r="G20" s="46">
        <v>3.6914369354825202E-3</v>
      </c>
      <c r="H20" s="46">
        <v>0.13607290991179857</v>
      </c>
      <c r="I20" s="46">
        <v>5.9354753560836505E-2</v>
      </c>
      <c r="J20" s="46">
        <v>0.23765215827540009</v>
      </c>
      <c r="K20" s="46">
        <v>2.7335665379153518E-3</v>
      </c>
      <c r="L20" s="46"/>
      <c r="M20" s="46"/>
      <c r="N20" s="46"/>
      <c r="O20" s="46"/>
      <c r="P20" s="47"/>
    </row>
    <row r="21" spans="2:16" x14ac:dyDescent="0.2">
      <c r="B21" s="42"/>
      <c r="P21" s="43"/>
    </row>
    <row r="22" spans="2:16" ht="16" thickBot="1" x14ac:dyDescent="0.25">
      <c r="B22" s="177" t="s">
        <v>13</v>
      </c>
      <c r="C22" s="178"/>
      <c r="D22" s="178"/>
      <c r="E22" s="178"/>
      <c r="F22" s="44"/>
      <c r="G22" s="44"/>
      <c r="H22" s="44"/>
      <c r="I22" s="44"/>
      <c r="J22" s="44"/>
      <c r="K22" s="44"/>
      <c r="L22" s="44"/>
      <c r="M22" s="44"/>
      <c r="N22" s="44"/>
      <c r="O22" s="44"/>
      <c r="P22" s="45"/>
    </row>
  </sheetData>
  <mergeCells count="4">
    <mergeCell ref="B2:P3"/>
    <mergeCell ref="B4:K4"/>
    <mergeCell ref="L4:P4"/>
    <mergeCell ref="B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C21B-FD91-2046-904F-EC18AC4B0E4C}">
  <dimension ref="B1:W64"/>
  <sheetViews>
    <sheetView workbookViewId="0">
      <selection activeCell="G17" sqref="G17"/>
    </sheetView>
  </sheetViews>
  <sheetFormatPr baseColWidth="10" defaultRowHeight="15" x14ac:dyDescent="0.2"/>
  <cols>
    <col min="2" max="2" width="14.83203125" bestFit="1" customWidth="1"/>
    <col min="3" max="3" width="25.5" bestFit="1" customWidth="1"/>
    <col min="6" max="6" width="17.6640625" bestFit="1" customWidth="1"/>
  </cols>
  <sheetData>
    <row r="1" spans="2:23" ht="16" thickBot="1" x14ac:dyDescent="0.25">
      <c r="F1" s="83"/>
      <c r="G1" s="83"/>
      <c r="H1" s="83"/>
      <c r="I1" s="83"/>
      <c r="J1" s="83"/>
      <c r="K1" s="83"/>
      <c r="L1" s="83"/>
      <c r="M1" s="83"/>
      <c r="N1" s="83"/>
      <c r="O1" s="83"/>
      <c r="P1" s="83"/>
      <c r="Q1" s="83"/>
      <c r="R1" s="83"/>
      <c r="S1" s="83"/>
      <c r="T1" s="83"/>
      <c r="U1" s="83"/>
      <c r="V1" s="83"/>
      <c r="W1" s="83"/>
    </row>
    <row r="2" spans="2:23" ht="16" thickBot="1" x14ac:dyDescent="0.25">
      <c r="B2" s="56" t="s">
        <v>15</v>
      </c>
      <c r="C2" s="104" t="s">
        <v>50</v>
      </c>
      <c r="F2" s="56"/>
      <c r="G2" s="57"/>
      <c r="H2" s="57"/>
      <c r="I2" s="181" t="s">
        <v>51</v>
      </c>
      <c r="J2" s="181"/>
      <c r="K2" s="181"/>
      <c r="L2" s="181"/>
      <c r="M2" s="181"/>
      <c r="N2" s="181"/>
      <c r="O2" s="181"/>
      <c r="P2" s="181"/>
      <c r="Q2" s="181"/>
      <c r="R2" s="181"/>
      <c r="S2" s="181"/>
      <c r="T2" s="181"/>
      <c r="U2" s="181"/>
      <c r="V2" s="181"/>
      <c r="W2" s="182"/>
    </row>
    <row r="3" spans="2:23" ht="16" thickBot="1" x14ac:dyDescent="0.25">
      <c r="B3" s="105">
        <v>1</v>
      </c>
      <c r="C3" s="106" t="s">
        <v>44</v>
      </c>
      <c r="F3" s="58"/>
      <c r="G3" s="59"/>
      <c r="H3" s="60"/>
      <c r="I3" s="181" t="s">
        <v>19</v>
      </c>
      <c r="J3" s="181"/>
      <c r="K3" s="181"/>
      <c r="L3" s="181"/>
      <c r="M3" s="181"/>
      <c r="N3" s="181"/>
      <c r="O3" s="181"/>
      <c r="P3" s="181"/>
      <c r="Q3" s="181"/>
      <c r="R3" s="181"/>
      <c r="S3" s="181"/>
      <c r="T3" s="181"/>
      <c r="U3" s="181"/>
      <c r="V3" s="181"/>
      <c r="W3" s="182"/>
    </row>
    <row r="4" spans="2:23" x14ac:dyDescent="0.2">
      <c r="B4" s="105">
        <v>2</v>
      </c>
      <c r="C4" s="106" t="s">
        <v>46</v>
      </c>
      <c r="F4" s="107" t="s">
        <v>3</v>
      </c>
      <c r="G4" s="61" t="s">
        <v>20</v>
      </c>
      <c r="H4" s="62" t="s">
        <v>21</v>
      </c>
      <c r="I4" s="67">
        <v>1</v>
      </c>
      <c r="J4" s="68">
        <v>2</v>
      </c>
      <c r="K4" s="69">
        <v>3</v>
      </c>
      <c r="L4" s="52">
        <v>4</v>
      </c>
      <c r="M4" s="61">
        <v>5</v>
      </c>
      <c r="N4" s="63">
        <v>6</v>
      </c>
      <c r="O4" s="52">
        <v>7</v>
      </c>
      <c r="P4" s="61">
        <v>8</v>
      </c>
      <c r="Q4" s="63">
        <v>9</v>
      </c>
      <c r="R4" s="64"/>
      <c r="S4" s="61"/>
      <c r="T4" s="63"/>
      <c r="U4" s="64"/>
      <c r="V4" s="61"/>
      <c r="W4" s="63"/>
    </row>
    <row r="5" spans="2:23" x14ac:dyDescent="0.2">
      <c r="B5" s="105">
        <v>3</v>
      </c>
      <c r="C5" s="106" t="s">
        <v>48</v>
      </c>
      <c r="F5" s="50" t="s">
        <v>52</v>
      </c>
      <c r="G5" s="36">
        <f>AVERAGE(I5:Q5)</f>
        <v>7.3424049810078316</v>
      </c>
      <c r="H5" s="108">
        <f>_xlfn.STDEV.P(I5:Q5)</f>
        <v>12.874605648370395</v>
      </c>
      <c r="I5" s="109">
        <v>25.403098922055563</v>
      </c>
      <c r="J5" s="109">
        <v>0.30998360405037317</v>
      </c>
      <c r="K5" s="109">
        <v>-3.685867583082441</v>
      </c>
      <c r="L5" s="50"/>
      <c r="M5" s="36"/>
      <c r="N5" s="38"/>
      <c r="O5" s="50"/>
      <c r="P5" s="36"/>
      <c r="Q5" s="38"/>
      <c r="R5" s="65"/>
      <c r="S5" s="36"/>
      <c r="T5" s="38"/>
      <c r="U5" s="65"/>
      <c r="V5" s="36"/>
      <c r="W5" s="38"/>
    </row>
    <row r="6" spans="2:23" ht="16" thickBot="1" x14ac:dyDescent="0.25">
      <c r="B6" s="105"/>
      <c r="C6" s="106"/>
      <c r="F6" s="53"/>
      <c r="G6" s="46"/>
      <c r="H6" s="76"/>
      <c r="I6" s="122"/>
      <c r="J6" s="122"/>
      <c r="K6" s="122"/>
      <c r="L6" s="53"/>
      <c r="M6" s="46"/>
      <c r="N6" s="47"/>
      <c r="O6" s="53"/>
      <c r="P6" s="46"/>
      <c r="Q6" s="47"/>
      <c r="R6" s="66"/>
      <c r="S6" s="46"/>
      <c r="T6" s="47"/>
      <c r="U6" s="66"/>
      <c r="V6" s="46"/>
      <c r="W6" s="47"/>
    </row>
    <row r="7" spans="2:23" x14ac:dyDescent="0.2">
      <c r="B7" s="110" t="s">
        <v>15</v>
      </c>
      <c r="C7" s="104" t="s">
        <v>50</v>
      </c>
      <c r="F7" s="83"/>
      <c r="G7" s="83"/>
      <c r="H7" s="83"/>
      <c r="I7" s="83"/>
      <c r="J7" s="83"/>
      <c r="K7" s="83"/>
      <c r="L7" s="83"/>
      <c r="M7" s="83"/>
      <c r="N7" s="83"/>
      <c r="O7" s="83"/>
      <c r="P7" s="83"/>
      <c r="Q7" s="83"/>
      <c r="R7" s="83"/>
      <c r="S7" s="83"/>
      <c r="T7" s="83"/>
      <c r="U7" s="83"/>
      <c r="V7" s="83"/>
      <c r="W7" s="83"/>
    </row>
    <row r="8" spans="2:23" x14ac:dyDescent="0.2">
      <c r="B8" s="105">
        <v>1</v>
      </c>
      <c r="C8" s="112" t="s">
        <v>45</v>
      </c>
      <c r="F8" s="83"/>
      <c r="G8" s="83"/>
      <c r="H8" s="83"/>
      <c r="I8" s="83"/>
      <c r="J8" s="83"/>
      <c r="K8" s="83"/>
      <c r="L8" s="83"/>
      <c r="M8" s="83"/>
      <c r="N8" s="83"/>
      <c r="O8" s="83"/>
      <c r="P8" s="83"/>
      <c r="Q8" s="83"/>
      <c r="R8" s="83"/>
      <c r="S8" s="83"/>
      <c r="T8" s="83"/>
      <c r="U8" s="83"/>
      <c r="V8" s="83"/>
      <c r="W8" s="83"/>
    </row>
    <row r="9" spans="2:23" ht="16" thickBot="1" x14ac:dyDescent="0.25">
      <c r="B9" s="105">
        <v>2</v>
      </c>
      <c r="C9" s="112" t="s">
        <v>47</v>
      </c>
      <c r="F9" s="83"/>
      <c r="G9" s="83"/>
      <c r="H9" s="83"/>
      <c r="I9" s="83"/>
      <c r="J9" s="83"/>
      <c r="K9" s="83"/>
      <c r="L9" s="83"/>
      <c r="M9" s="83"/>
      <c r="N9" s="83"/>
      <c r="O9" s="83"/>
      <c r="P9" s="83"/>
      <c r="Q9" s="83"/>
      <c r="R9" s="83"/>
      <c r="S9" s="83"/>
      <c r="T9" s="83"/>
      <c r="U9" s="83"/>
      <c r="V9" s="83"/>
      <c r="W9" s="83"/>
    </row>
    <row r="10" spans="2:23" ht="18" thickBot="1" x14ac:dyDescent="0.25">
      <c r="B10" s="105">
        <v>3</v>
      </c>
      <c r="C10" s="112" t="s">
        <v>49</v>
      </c>
      <c r="F10" s="56"/>
      <c r="G10" s="57"/>
      <c r="H10" s="57"/>
      <c r="I10" s="181" t="s">
        <v>53</v>
      </c>
      <c r="J10" s="181"/>
      <c r="K10" s="181"/>
      <c r="L10" s="181"/>
      <c r="M10" s="181"/>
      <c r="N10" s="181"/>
      <c r="O10" s="181"/>
      <c r="P10" s="181"/>
      <c r="Q10" s="181"/>
      <c r="R10" s="181"/>
      <c r="S10" s="181"/>
      <c r="T10" s="181"/>
      <c r="U10" s="181"/>
      <c r="V10" s="181"/>
      <c r="W10" s="182"/>
    </row>
    <row r="11" spans="2:23" ht="16" thickBot="1" x14ac:dyDescent="0.25">
      <c r="B11" s="114">
        <v>4</v>
      </c>
      <c r="C11" s="121"/>
      <c r="F11" s="58"/>
      <c r="G11" s="59"/>
      <c r="H11" s="60"/>
      <c r="I11" s="181" t="s">
        <v>19</v>
      </c>
      <c r="J11" s="181"/>
      <c r="K11" s="181"/>
      <c r="L11" s="181"/>
      <c r="M11" s="181"/>
      <c r="N11" s="181"/>
      <c r="O11" s="181"/>
      <c r="P11" s="181"/>
      <c r="Q11" s="181"/>
      <c r="R11" s="181"/>
      <c r="S11" s="181"/>
      <c r="T11" s="181"/>
      <c r="U11" s="181"/>
      <c r="V11" s="181"/>
      <c r="W11" s="182"/>
    </row>
    <row r="12" spans="2:23" ht="17" x14ac:dyDescent="0.2">
      <c r="F12" s="111" t="s">
        <v>22</v>
      </c>
      <c r="G12" s="61" t="s">
        <v>20</v>
      </c>
      <c r="H12" s="62" t="s">
        <v>21</v>
      </c>
      <c r="I12" s="52">
        <v>1</v>
      </c>
      <c r="J12" s="61">
        <v>2</v>
      </c>
      <c r="K12" s="63">
        <v>3</v>
      </c>
      <c r="L12" s="52">
        <v>4</v>
      </c>
      <c r="M12" s="61">
        <v>5</v>
      </c>
      <c r="N12" s="63">
        <v>6</v>
      </c>
      <c r="O12" s="52">
        <v>7</v>
      </c>
      <c r="P12" s="61">
        <v>8</v>
      </c>
      <c r="Q12" s="63">
        <v>9</v>
      </c>
      <c r="R12" s="64"/>
      <c r="S12" s="61"/>
      <c r="T12" s="63"/>
      <c r="U12" s="64"/>
      <c r="V12" s="61"/>
      <c r="W12" s="63"/>
    </row>
    <row r="13" spans="2:23" x14ac:dyDescent="0.2">
      <c r="F13" s="50" t="s">
        <v>52</v>
      </c>
      <c r="G13" s="36">
        <f>AVERAGE(I13:Q13)</f>
        <v>1.0542997010552473</v>
      </c>
      <c r="H13" s="108">
        <f>_xlfn.STDEV.P(I13:Q13)</f>
        <v>3.0689685143080649</v>
      </c>
      <c r="I13" s="109">
        <v>5.349599488655258</v>
      </c>
      <c r="J13" s="109">
        <v>-0.55422922885645676</v>
      </c>
      <c r="K13" s="109">
        <v>-1.6324711566330592</v>
      </c>
      <c r="L13" s="50"/>
      <c r="M13" s="36"/>
      <c r="N13" s="38"/>
      <c r="O13" s="50"/>
      <c r="P13" s="36"/>
      <c r="Q13" s="38"/>
      <c r="R13" s="65"/>
      <c r="S13" s="36"/>
      <c r="T13" s="38"/>
      <c r="U13" s="65"/>
      <c r="V13" s="36"/>
      <c r="W13" s="38"/>
    </row>
    <row r="14" spans="2:23" ht="16" thickBot="1" x14ac:dyDescent="0.25">
      <c r="F14" s="53"/>
      <c r="G14" s="46"/>
      <c r="H14" s="76"/>
      <c r="I14" s="122"/>
      <c r="J14" s="122"/>
      <c r="K14" s="122"/>
      <c r="L14" s="53"/>
      <c r="M14" s="46"/>
      <c r="N14" s="47"/>
      <c r="O14" s="53"/>
      <c r="P14" s="46"/>
      <c r="Q14" s="47"/>
      <c r="R14" s="66"/>
      <c r="S14" s="46"/>
      <c r="T14" s="47"/>
      <c r="U14" s="66"/>
      <c r="V14" s="46"/>
      <c r="W14" s="47"/>
    </row>
    <row r="15" spans="2:23" x14ac:dyDescent="0.2">
      <c r="F15" s="83"/>
      <c r="G15" s="83"/>
      <c r="H15" s="83"/>
      <c r="I15" s="83"/>
      <c r="J15" s="83"/>
      <c r="K15" s="83"/>
      <c r="L15" s="83"/>
      <c r="M15" s="83"/>
      <c r="N15" s="83"/>
      <c r="O15" s="83"/>
      <c r="P15" s="83"/>
      <c r="Q15" s="83"/>
      <c r="R15" s="83"/>
      <c r="S15" s="83"/>
      <c r="T15" s="83"/>
      <c r="U15" s="83"/>
      <c r="V15" s="83"/>
      <c r="W15" s="83"/>
    </row>
    <row r="16" spans="2:23" x14ac:dyDescent="0.2">
      <c r="F16" s="83"/>
      <c r="G16" s="83"/>
      <c r="H16" s="83"/>
      <c r="I16" s="83"/>
      <c r="J16" s="83"/>
      <c r="K16" s="83"/>
      <c r="L16" s="83"/>
      <c r="M16" s="83"/>
      <c r="N16" s="83"/>
      <c r="O16" s="83"/>
      <c r="P16" s="83"/>
      <c r="Q16" s="83"/>
      <c r="R16" s="83"/>
      <c r="S16" s="83"/>
      <c r="T16" s="83"/>
      <c r="U16" s="83"/>
      <c r="V16" s="83"/>
      <c r="W16" s="83"/>
    </row>
    <row r="17" spans="2:23" ht="16" thickBot="1" x14ac:dyDescent="0.25">
      <c r="B17" s="83"/>
      <c r="C17" s="83"/>
      <c r="F17" s="83"/>
      <c r="G17" s="83"/>
      <c r="H17" s="83"/>
      <c r="I17" s="83"/>
      <c r="J17" s="83"/>
      <c r="K17" s="83"/>
      <c r="L17" s="83"/>
      <c r="M17" s="83"/>
      <c r="N17" s="83"/>
      <c r="O17" s="83"/>
      <c r="P17" s="83"/>
      <c r="Q17" s="83"/>
      <c r="R17" s="83"/>
      <c r="S17" s="83"/>
      <c r="T17" s="83"/>
      <c r="U17" s="83"/>
      <c r="V17" s="83"/>
      <c r="W17" s="83"/>
    </row>
    <row r="18" spans="2:23" ht="19" thickBot="1" x14ac:dyDescent="0.3">
      <c r="B18" s="83"/>
      <c r="C18" s="120"/>
      <c r="F18" s="56"/>
      <c r="G18" s="57"/>
      <c r="H18" s="57"/>
      <c r="I18" s="181" t="s">
        <v>54</v>
      </c>
      <c r="J18" s="181"/>
      <c r="K18" s="181"/>
      <c r="L18" s="181"/>
      <c r="M18" s="181"/>
      <c r="N18" s="181"/>
      <c r="O18" s="181"/>
      <c r="P18" s="181"/>
      <c r="Q18" s="181"/>
      <c r="R18" s="181"/>
      <c r="S18" s="181"/>
      <c r="T18" s="181"/>
      <c r="U18" s="181"/>
      <c r="V18" s="181"/>
      <c r="W18" s="182"/>
    </row>
    <row r="19" spans="2:23" ht="16" thickBot="1" x14ac:dyDescent="0.25">
      <c r="B19" s="83"/>
      <c r="C19" s="120"/>
      <c r="F19" s="58"/>
      <c r="G19" s="59"/>
      <c r="H19" s="60"/>
      <c r="I19" s="181" t="s">
        <v>19</v>
      </c>
      <c r="J19" s="181"/>
      <c r="K19" s="181"/>
      <c r="L19" s="181"/>
      <c r="M19" s="181"/>
      <c r="N19" s="181"/>
      <c r="O19" s="181"/>
      <c r="P19" s="181"/>
      <c r="Q19" s="181"/>
      <c r="R19" s="181"/>
      <c r="S19" s="181"/>
      <c r="T19" s="181"/>
      <c r="U19" s="181"/>
      <c r="V19" s="181"/>
      <c r="W19" s="182"/>
    </row>
    <row r="20" spans="2:23" ht="18" x14ac:dyDescent="0.25">
      <c r="B20" s="83"/>
      <c r="C20" s="120"/>
      <c r="F20" s="113" t="s">
        <v>24</v>
      </c>
      <c r="G20" s="61" t="s">
        <v>20</v>
      </c>
      <c r="H20" s="62" t="s">
        <v>21</v>
      </c>
      <c r="I20" s="52">
        <v>1</v>
      </c>
      <c r="J20" s="61">
        <v>2</v>
      </c>
      <c r="K20" s="63">
        <v>3</v>
      </c>
      <c r="L20" s="52">
        <v>4</v>
      </c>
      <c r="M20" s="61">
        <v>5</v>
      </c>
      <c r="N20" s="63">
        <v>6</v>
      </c>
      <c r="O20" s="52">
        <v>7</v>
      </c>
      <c r="P20" s="61">
        <v>8</v>
      </c>
      <c r="Q20" s="63">
        <v>9</v>
      </c>
      <c r="R20" s="64"/>
      <c r="S20" s="61"/>
      <c r="T20" s="63"/>
      <c r="U20" s="64"/>
      <c r="V20" s="61"/>
      <c r="W20" s="63"/>
    </row>
    <row r="21" spans="2:23" x14ac:dyDescent="0.2">
      <c r="B21" s="83"/>
      <c r="C21" s="120"/>
      <c r="F21" s="50" t="s">
        <v>52</v>
      </c>
      <c r="G21" s="36">
        <f>AVERAGE(I21:Q21)</f>
        <v>-0.39820735724681811</v>
      </c>
      <c r="H21" s="108">
        <f>_xlfn.STDEV.P(I21:Q21)</f>
        <v>1.123156956835702</v>
      </c>
      <c r="I21" s="109">
        <v>1.1804618358929702</v>
      </c>
      <c r="J21" s="109">
        <v>-1.3394465571247736</v>
      </c>
      <c r="K21" s="109">
        <v>-1.0356373505086509</v>
      </c>
      <c r="L21" s="50"/>
      <c r="M21" s="36"/>
      <c r="N21" s="38"/>
      <c r="O21" s="50"/>
      <c r="P21" s="36"/>
      <c r="Q21" s="38"/>
      <c r="R21" s="65"/>
      <c r="S21" s="36"/>
      <c r="T21" s="38"/>
      <c r="U21" s="65"/>
      <c r="V21" s="36"/>
      <c r="W21" s="38"/>
    </row>
    <row r="22" spans="2:23" ht="16" thickBot="1" x14ac:dyDescent="0.25">
      <c r="F22" s="53"/>
      <c r="G22" s="46"/>
      <c r="H22" s="76"/>
      <c r="I22" s="122"/>
      <c r="J22" s="122"/>
      <c r="K22" s="122"/>
      <c r="L22" s="53"/>
      <c r="M22" s="46"/>
      <c r="N22" s="47"/>
      <c r="O22" s="53"/>
      <c r="P22" s="46"/>
      <c r="Q22" s="47"/>
      <c r="R22" s="66"/>
      <c r="S22" s="46"/>
      <c r="T22" s="47"/>
      <c r="U22" s="66"/>
      <c r="V22" s="46"/>
      <c r="W22" s="47"/>
    </row>
    <row r="23" spans="2:23" x14ac:dyDescent="0.2">
      <c r="F23" s="83"/>
      <c r="G23" s="83"/>
      <c r="H23" s="83"/>
      <c r="I23" s="83"/>
      <c r="J23" s="83"/>
      <c r="K23" s="83"/>
      <c r="L23" s="83"/>
      <c r="M23" s="83"/>
      <c r="N23" s="83"/>
      <c r="O23" s="83"/>
      <c r="P23" s="83"/>
      <c r="Q23" s="83"/>
      <c r="R23" s="83"/>
      <c r="S23" s="83"/>
      <c r="T23" s="83"/>
      <c r="U23" s="83"/>
      <c r="V23" s="83"/>
      <c r="W23" s="83"/>
    </row>
    <row r="24" spans="2:23" x14ac:dyDescent="0.2">
      <c r="F24" s="83"/>
      <c r="G24" s="83"/>
      <c r="H24" s="83"/>
      <c r="I24" s="83"/>
      <c r="J24" s="83"/>
      <c r="K24" s="83"/>
      <c r="L24" s="83"/>
      <c r="M24" s="83"/>
      <c r="N24" s="83"/>
      <c r="O24" s="83"/>
      <c r="P24" s="83"/>
      <c r="Q24" s="83"/>
      <c r="R24" s="83"/>
      <c r="S24" s="83"/>
      <c r="T24" s="83"/>
      <c r="U24" s="83"/>
      <c r="V24" s="83"/>
      <c r="W24" s="83"/>
    </row>
    <row r="25" spans="2:23" ht="16" thickBot="1" x14ac:dyDescent="0.25">
      <c r="F25" s="83"/>
      <c r="G25" s="83"/>
      <c r="H25" s="83"/>
      <c r="I25" s="83"/>
      <c r="J25" s="83"/>
      <c r="K25" s="83"/>
      <c r="L25" s="83"/>
      <c r="M25" s="83"/>
      <c r="N25" s="83"/>
      <c r="O25" s="83"/>
      <c r="P25" s="83"/>
      <c r="Q25" s="83"/>
      <c r="R25" s="83"/>
      <c r="S25" s="83"/>
      <c r="T25" s="83"/>
      <c r="U25" s="83"/>
      <c r="V25" s="83"/>
      <c r="W25" s="83"/>
    </row>
    <row r="26" spans="2:23" ht="18" thickBot="1" x14ac:dyDescent="0.25">
      <c r="F26" s="56"/>
      <c r="G26" s="57"/>
      <c r="H26" s="57"/>
      <c r="I26" s="181" t="s">
        <v>55</v>
      </c>
      <c r="J26" s="181"/>
      <c r="K26" s="181"/>
      <c r="L26" s="181"/>
      <c r="M26" s="181"/>
      <c r="N26" s="181"/>
      <c r="O26" s="181"/>
      <c r="P26" s="181"/>
      <c r="Q26" s="181"/>
      <c r="R26" s="181"/>
      <c r="S26" s="181"/>
      <c r="T26" s="181"/>
      <c r="U26" s="181"/>
      <c r="V26" s="181"/>
      <c r="W26" s="182"/>
    </row>
    <row r="27" spans="2:23" ht="16" thickBot="1" x14ac:dyDescent="0.25">
      <c r="F27" s="58"/>
      <c r="G27" s="59"/>
      <c r="H27" s="60"/>
      <c r="I27" s="181" t="s">
        <v>19</v>
      </c>
      <c r="J27" s="181"/>
      <c r="K27" s="181"/>
      <c r="L27" s="181"/>
      <c r="M27" s="181"/>
      <c r="N27" s="181"/>
      <c r="O27" s="181"/>
      <c r="P27" s="181"/>
      <c r="Q27" s="181"/>
      <c r="R27" s="181"/>
      <c r="S27" s="181"/>
      <c r="T27" s="181"/>
      <c r="U27" s="181"/>
      <c r="V27" s="181"/>
      <c r="W27" s="182"/>
    </row>
    <row r="28" spans="2:23" ht="17" x14ac:dyDescent="0.2">
      <c r="F28" s="115" t="s">
        <v>26</v>
      </c>
      <c r="G28" s="61" t="s">
        <v>20</v>
      </c>
      <c r="H28" s="62" t="s">
        <v>21</v>
      </c>
      <c r="I28" s="52">
        <v>1</v>
      </c>
      <c r="J28" s="61">
        <v>2</v>
      </c>
      <c r="K28" s="63">
        <v>3</v>
      </c>
      <c r="L28" s="52">
        <v>4</v>
      </c>
      <c r="M28" s="61">
        <v>5</v>
      </c>
      <c r="N28" s="63">
        <v>6</v>
      </c>
      <c r="O28" s="52">
        <v>7</v>
      </c>
      <c r="P28" s="61">
        <v>8</v>
      </c>
      <c r="Q28" s="63">
        <v>9</v>
      </c>
      <c r="R28" s="64"/>
      <c r="S28" s="61"/>
      <c r="T28" s="63"/>
      <c r="U28" s="64"/>
      <c r="V28" s="61"/>
      <c r="W28" s="63"/>
    </row>
    <row r="29" spans="2:23" x14ac:dyDescent="0.2">
      <c r="F29" s="50" t="s">
        <v>52</v>
      </c>
      <c r="G29" s="36">
        <f>AVERAGE(I29:Q29)</f>
        <v>0.94908856703894173</v>
      </c>
      <c r="H29" s="108">
        <f>_xlfn.STDEV.P(I29:Q29)</f>
        <v>8.5541480972221908</v>
      </c>
      <c r="I29" s="109">
        <v>-5.8818428803227363</v>
      </c>
      <c r="J29" s="109">
        <v>13.011169592379673</v>
      </c>
      <c r="K29" s="109">
        <v>-4.2820610109401116</v>
      </c>
      <c r="L29" s="50"/>
      <c r="M29" s="36"/>
      <c r="N29" s="38"/>
      <c r="O29" s="50"/>
      <c r="P29" s="36"/>
      <c r="Q29" s="38"/>
      <c r="R29" s="65"/>
      <c r="S29" s="36"/>
      <c r="T29" s="38"/>
      <c r="U29" s="65"/>
      <c r="V29" s="36"/>
      <c r="W29" s="38"/>
    </row>
    <row r="30" spans="2:23" ht="16" thickBot="1" x14ac:dyDescent="0.25">
      <c r="F30" s="53"/>
      <c r="G30" s="46"/>
      <c r="H30" s="76"/>
      <c r="I30" s="122"/>
      <c r="J30" s="122"/>
      <c r="K30" s="122"/>
      <c r="L30" s="53"/>
      <c r="M30" s="46"/>
      <c r="N30" s="47"/>
      <c r="O30" s="53"/>
      <c r="P30" s="46"/>
      <c r="Q30" s="47"/>
      <c r="R30" s="66"/>
      <c r="S30" s="46"/>
      <c r="T30" s="47"/>
      <c r="U30" s="66"/>
      <c r="V30" s="46"/>
      <c r="W30" s="47"/>
    </row>
    <row r="31" spans="2:23" x14ac:dyDescent="0.2">
      <c r="F31" s="83"/>
      <c r="G31" s="83"/>
      <c r="H31" s="83"/>
      <c r="I31" s="83"/>
      <c r="J31" s="83"/>
      <c r="K31" s="83"/>
      <c r="L31" s="83"/>
      <c r="M31" s="83"/>
      <c r="N31" s="83"/>
      <c r="O31" s="83"/>
      <c r="P31" s="83"/>
      <c r="Q31" s="83"/>
      <c r="R31" s="83"/>
      <c r="S31" s="83"/>
      <c r="T31" s="83"/>
      <c r="U31" s="83"/>
      <c r="V31" s="83"/>
      <c r="W31" s="83"/>
    </row>
    <row r="32" spans="2:23" x14ac:dyDescent="0.2">
      <c r="F32" s="83"/>
      <c r="G32" s="83"/>
      <c r="H32" s="83"/>
      <c r="I32" s="83"/>
      <c r="J32" s="83"/>
      <c r="K32" s="83"/>
      <c r="L32" s="83"/>
      <c r="M32" s="83"/>
      <c r="N32" s="83"/>
      <c r="O32" s="83"/>
      <c r="P32" s="83"/>
      <c r="Q32" s="83"/>
      <c r="R32" s="83"/>
      <c r="S32" s="83"/>
      <c r="T32" s="83"/>
      <c r="U32" s="83"/>
      <c r="V32" s="83"/>
      <c r="W32" s="83"/>
    </row>
    <row r="33" spans="6:23" x14ac:dyDescent="0.2">
      <c r="F33" s="83"/>
      <c r="G33" s="83"/>
      <c r="H33" s="83"/>
      <c r="I33" s="83"/>
      <c r="J33" s="83"/>
      <c r="K33" s="83"/>
      <c r="L33" s="83"/>
      <c r="M33" s="83"/>
      <c r="N33" s="83"/>
      <c r="O33" s="83"/>
      <c r="P33" s="83"/>
      <c r="Q33" s="83"/>
      <c r="R33" s="83"/>
      <c r="S33" s="83"/>
      <c r="T33" s="83"/>
      <c r="U33" s="83"/>
      <c r="V33" s="83"/>
      <c r="W33" s="83"/>
    </row>
    <row r="34" spans="6:23" ht="16" thickBot="1" x14ac:dyDescent="0.25">
      <c r="F34" s="83"/>
      <c r="G34" s="83"/>
      <c r="H34" s="83"/>
      <c r="I34" s="83"/>
      <c r="J34" s="83"/>
      <c r="K34" s="83"/>
      <c r="L34" s="83"/>
      <c r="M34" s="83"/>
      <c r="N34" s="83"/>
      <c r="O34" s="83"/>
      <c r="P34" s="83"/>
      <c r="Q34" s="83"/>
      <c r="R34" s="83"/>
      <c r="S34" s="83"/>
      <c r="T34" s="83"/>
      <c r="U34" s="83"/>
      <c r="V34" s="83"/>
      <c r="W34" s="83"/>
    </row>
    <row r="35" spans="6:23" ht="18" thickBot="1" x14ac:dyDescent="0.25">
      <c r="F35" s="56"/>
      <c r="G35" s="57"/>
      <c r="H35" s="57"/>
      <c r="I35" s="183" t="s">
        <v>56</v>
      </c>
      <c r="J35" s="183"/>
      <c r="K35" s="183"/>
      <c r="L35" s="183"/>
      <c r="M35" s="183"/>
      <c r="N35" s="183"/>
      <c r="O35" s="183"/>
      <c r="P35" s="183"/>
      <c r="Q35" s="183"/>
      <c r="R35" s="183"/>
      <c r="S35" s="183"/>
      <c r="T35" s="183"/>
      <c r="U35" s="183"/>
      <c r="V35" s="183"/>
      <c r="W35" s="184"/>
    </row>
    <row r="36" spans="6:23" ht="16" thickBot="1" x14ac:dyDescent="0.25">
      <c r="F36" s="58"/>
      <c r="G36" s="59"/>
      <c r="H36" s="60"/>
      <c r="I36" s="181" t="s">
        <v>19</v>
      </c>
      <c r="J36" s="181"/>
      <c r="K36" s="181"/>
      <c r="L36" s="181"/>
      <c r="M36" s="181"/>
      <c r="N36" s="181"/>
      <c r="O36" s="181"/>
      <c r="P36" s="181"/>
      <c r="Q36" s="181"/>
      <c r="R36" s="181"/>
      <c r="S36" s="181"/>
      <c r="T36" s="181"/>
      <c r="U36" s="181"/>
      <c r="V36" s="181"/>
      <c r="W36" s="182"/>
    </row>
    <row r="37" spans="6:23" ht="17" x14ac:dyDescent="0.2">
      <c r="F37" s="116" t="s">
        <v>30</v>
      </c>
      <c r="G37" s="61" t="s">
        <v>20</v>
      </c>
      <c r="H37" s="62" t="s">
        <v>21</v>
      </c>
      <c r="I37" s="52">
        <v>1</v>
      </c>
      <c r="J37" s="61">
        <v>2</v>
      </c>
      <c r="K37" s="63">
        <v>3</v>
      </c>
      <c r="L37" s="52">
        <v>4</v>
      </c>
      <c r="M37" s="61">
        <v>5</v>
      </c>
      <c r="N37" s="63">
        <v>6</v>
      </c>
      <c r="O37" s="52">
        <v>7</v>
      </c>
      <c r="P37" s="61">
        <v>8</v>
      </c>
      <c r="Q37" s="63">
        <v>9</v>
      </c>
      <c r="R37" s="64"/>
      <c r="S37" s="61"/>
      <c r="T37" s="63"/>
      <c r="U37" s="64"/>
      <c r="V37" s="61"/>
      <c r="W37" s="63"/>
    </row>
    <row r="38" spans="6:23" x14ac:dyDescent="0.2">
      <c r="F38" s="50" t="s">
        <v>52</v>
      </c>
      <c r="G38" s="36">
        <f>AVERAGE(I38:Q38)</f>
        <v>98.509962197530811</v>
      </c>
      <c r="H38" s="108">
        <f>_xlfn.STDEV.P(I38:Q38)</f>
        <v>0.18369600552809234</v>
      </c>
      <c r="I38" s="109">
        <v>98.250177458876138</v>
      </c>
      <c r="J38" s="109">
        <v>98.640355408208023</v>
      </c>
      <c r="K38" s="109">
        <v>98.639353725508272</v>
      </c>
      <c r="L38" s="50"/>
      <c r="M38" s="36"/>
      <c r="N38" s="38"/>
      <c r="O38" s="50"/>
      <c r="P38" s="36"/>
      <c r="Q38" s="38"/>
      <c r="R38" s="65"/>
      <c r="S38" s="36"/>
      <c r="T38" s="38"/>
      <c r="U38" s="65"/>
      <c r="V38" s="36"/>
      <c r="W38" s="38"/>
    </row>
    <row r="39" spans="6:23" ht="16" thickBot="1" x14ac:dyDescent="0.25">
      <c r="F39" s="53"/>
      <c r="G39" s="46"/>
      <c r="H39" s="76"/>
      <c r="I39" s="122"/>
      <c r="J39" s="122"/>
      <c r="K39" s="122"/>
      <c r="L39" s="53"/>
      <c r="M39" s="46"/>
      <c r="N39" s="47"/>
      <c r="O39" s="53"/>
      <c r="P39" s="46"/>
      <c r="Q39" s="47"/>
      <c r="R39" s="66"/>
      <c r="S39" s="46"/>
      <c r="T39" s="47"/>
      <c r="U39" s="66"/>
      <c r="V39" s="46"/>
      <c r="W39" s="47"/>
    </row>
    <row r="40" spans="6:23" x14ac:dyDescent="0.2">
      <c r="F40" s="83"/>
      <c r="G40" s="83"/>
      <c r="H40" s="83"/>
      <c r="I40" s="83"/>
      <c r="J40" s="83"/>
      <c r="K40" s="83"/>
      <c r="L40" s="83"/>
      <c r="M40" s="83"/>
      <c r="N40" s="83"/>
      <c r="O40" s="83"/>
      <c r="P40" s="83"/>
      <c r="Q40" s="83"/>
      <c r="R40" s="83"/>
      <c r="S40" s="83"/>
      <c r="T40" s="83"/>
      <c r="U40" s="83"/>
      <c r="V40" s="83"/>
      <c r="W40" s="83"/>
    </row>
    <row r="41" spans="6:23" x14ac:dyDescent="0.2">
      <c r="F41" s="83"/>
      <c r="G41" s="83"/>
      <c r="H41" s="83"/>
      <c r="I41" s="83"/>
      <c r="J41" s="83"/>
      <c r="K41" s="83"/>
      <c r="L41" s="83"/>
      <c r="M41" s="83"/>
      <c r="N41" s="83"/>
      <c r="O41" s="83"/>
      <c r="P41" s="83"/>
      <c r="Q41" s="83"/>
      <c r="R41" s="83"/>
      <c r="S41" s="83"/>
      <c r="T41" s="83"/>
      <c r="U41" s="83"/>
      <c r="V41" s="83"/>
      <c r="W41" s="83"/>
    </row>
    <row r="42" spans="6:23" ht="16" thickBot="1" x14ac:dyDescent="0.25">
      <c r="F42" s="83"/>
      <c r="G42" s="83"/>
      <c r="H42" s="83"/>
      <c r="I42" s="83"/>
      <c r="J42" s="83"/>
      <c r="K42" s="83"/>
      <c r="L42" s="83"/>
      <c r="M42" s="83"/>
      <c r="N42" s="83"/>
      <c r="O42" s="83"/>
      <c r="P42" s="83"/>
      <c r="Q42" s="83"/>
      <c r="R42" s="83"/>
      <c r="S42" s="83"/>
      <c r="T42" s="83"/>
      <c r="U42" s="83"/>
      <c r="V42" s="83"/>
      <c r="W42" s="83"/>
    </row>
    <row r="43" spans="6:23" ht="18" thickBot="1" x14ac:dyDescent="0.25">
      <c r="F43" s="56"/>
      <c r="G43" s="57"/>
      <c r="H43" s="57"/>
      <c r="I43" s="181" t="s">
        <v>57</v>
      </c>
      <c r="J43" s="181"/>
      <c r="K43" s="181"/>
      <c r="L43" s="181"/>
      <c r="M43" s="181"/>
      <c r="N43" s="181"/>
      <c r="O43" s="181"/>
      <c r="P43" s="181"/>
      <c r="Q43" s="181"/>
      <c r="R43" s="181"/>
      <c r="S43" s="181"/>
      <c r="T43" s="181"/>
      <c r="U43" s="181"/>
      <c r="V43" s="181"/>
      <c r="W43" s="182"/>
    </row>
    <row r="44" spans="6:23" ht="16" thickBot="1" x14ac:dyDescent="0.25">
      <c r="F44" s="58"/>
      <c r="G44" s="59"/>
      <c r="H44" s="60"/>
      <c r="I44" s="181" t="s">
        <v>19</v>
      </c>
      <c r="J44" s="181"/>
      <c r="K44" s="181"/>
      <c r="L44" s="181"/>
      <c r="M44" s="181"/>
      <c r="N44" s="181"/>
      <c r="O44" s="181"/>
      <c r="P44" s="181"/>
      <c r="Q44" s="181"/>
      <c r="R44" s="181"/>
      <c r="S44" s="181"/>
      <c r="T44" s="181"/>
      <c r="U44" s="181"/>
      <c r="V44" s="181"/>
      <c r="W44" s="182"/>
    </row>
    <row r="45" spans="6:23" ht="17" x14ac:dyDescent="0.2">
      <c r="F45" s="117" t="s">
        <v>28</v>
      </c>
      <c r="G45" s="61" t="s">
        <v>20</v>
      </c>
      <c r="H45" s="62" t="s">
        <v>21</v>
      </c>
      <c r="I45" s="52">
        <v>1</v>
      </c>
      <c r="J45" s="61">
        <v>2</v>
      </c>
      <c r="K45" s="63">
        <v>3</v>
      </c>
      <c r="L45" s="52">
        <v>4</v>
      </c>
      <c r="M45" s="61">
        <v>5</v>
      </c>
      <c r="N45" s="63">
        <v>6</v>
      </c>
      <c r="O45" s="52">
        <v>7</v>
      </c>
      <c r="P45" s="61">
        <v>8</v>
      </c>
      <c r="Q45" s="63">
        <v>9</v>
      </c>
      <c r="R45" s="64"/>
      <c r="S45" s="61"/>
      <c r="T45" s="63"/>
      <c r="U45" s="64"/>
      <c r="V45" s="61"/>
      <c r="W45" s="63"/>
    </row>
    <row r="46" spans="6:23" x14ac:dyDescent="0.2">
      <c r="F46" s="50" t="s">
        <v>52</v>
      </c>
      <c r="G46" s="36">
        <f>AVERAGE(I46:Q46)</f>
        <v>97.550125922566792</v>
      </c>
      <c r="H46" s="108">
        <f>_xlfn.STDEV.P(I46:Q46)</f>
        <v>0.25330326507082745</v>
      </c>
      <c r="I46" s="109">
        <v>97.198844479039991</v>
      </c>
      <c r="J46" s="109">
        <v>97.664981558012869</v>
      </c>
      <c r="K46" s="109">
        <v>97.786551730647531</v>
      </c>
      <c r="L46" s="50"/>
      <c r="M46" s="36"/>
      <c r="N46" s="38"/>
      <c r="O46" s="50"/>
      <c r="P46" s="36"/>
      <c r="Q46" s="38"/>
      <c r="R46" s="65"/>
      <c r="S46" s="36"/>
      <c r="T46" s="38"/>
      <c r="U46" s="65"/>
      <c r="V46" s="36"/>
      <c r="W46" s="38"/>
    </row>
    <row r="47" spans="6:23" ht="16" thickBot="1" x14ac:dyDescent="0.25">
      <c r="F47" s="53"/>
      <c r="G47" s="46"/>
      <c r="H47" s="76"/>
      <c r="I47" s="122"/>
      <c r="J47" s="122"/>
      <c r="K47" s="122"/>
      <c r="L47" s="53"/>
      <c r="M47" s="46"/>
      <c r="N47" s="47"/>
      <c r="O47" s="53"/>
      <c r="P47" s="46"/>
      <c r="Q47" s="47"/>
      <c r="R47" s="66"/>
      <c r="S47" s="46"/>
      <c r="T47" s="47"/>
      <c r="U47" s="66"/>
      <c r="V47" s="46"/>
      <c r="W47" s="47"/>
    </row>
    <row r="48" spans="6:23" x14ac:dyDescent="0.2">
      <c r="F48" s="83"/>
      <c r="G48" s="83"/>
      <c r="H48" s="83"/>
      <c r="I48" s="83"/>
      <c r="J48" s="83"/>
      <c r="K48" s="83"/>
      <c r="L48" s="83"/>
      <c r="M48" s="83"/>
      <c r="N48" s="83"/>
      <c r="O48" s="83"/>
      <c r="P48" s="83"/>
      <c r="Q48" s="83"/>
      <c r="R48" s="83"/>
      <c r="S48" s="83"/>
      <c r="T48" s="83"/>
      <c r="U48" s="83"/>
      <c r="V48" s="83"/>
      <c r="W48" s="83"/>
    </row>
    <row r="49" spans="6:23" x14ac:dyDescent="0.2">
      <c r="F49" s="83"/>
      <c r="G49" s="83"/>
      <c r="H49" s="83"/>
      <c r="I49" s="83"/>
      <c r="J49" s="83"/>
      <c r="K49" s="83"/>
      <c r="L49" s="83"/>
      <c r="M49" s="83"/>
      <c r="N49" s="83"/>
      <c r="O49" s="83"/>
      <c r="P49" s="83"/>
      <c r="Q49" s="83"/>
      <c r="R49" s="83"/>
      <c r="S49" s="83"/>
      <c r="T49" s="83"/>
      <c r="U49" s="83"/>
      <c r="V49" s="83"/>
      <c r="W49" s="83"/>
    </row>
    <row r="50" spans="6:23" ht="16" thickBot="1" x14ac:dyDescent="0.25">
      <c r="F50" s="83"/>
      <c r="G50" s="83"/>
      <c r="H50" s="83"/>
      <c r="I50" s="83"/>
      <c r="J50" s="83"/>
      <c r="K50" s="83"/>
      <c r="L50" s="83"/>
      <c r="M50" s="83"/>
      <c r="N50" s="83"/>
      <c r="O50" s="83"/>
      <c r="P50" s="83"/>
      <c r="Q50" s="83"/>
      <c r="R50" s="83"/>
      <c r="S50" s="83"/>
      <c r="T50" s="83"/>
      <c r="U50" s="83"/>
      <c r="V50" s="83"/>
      <c r="W50" s="83"/>
    </row>
    <row r="51" spans="6:23" ht="16" thickBot="1" x14ac:dyDescent="0.25">
      <c r="F51" s="56"/>
      <c r="G51" s="57"/>
      <c r="H51" s="57"/>
      <c r="I51" s="181" t="s">
        <v>58</v>
      </c>
      <c r="J51" s="181"/>
      <c r="K51" s="181"/>
      <c r="L51" s="181"/>
      <c r="M51" s="181"/>
      <c r="N51" s="181"/>
      <c r="O51" s="181"/>
      <c r="P51" s="181"/>
      <c r="Q51" s="181"/>
      <c r="R51" s="181"/>
      <c r="S51" s="181"/>
      <c r="T51" s="181"/>
      <c r="U51" s="181"/>
      <c r="V51" s="181"/>
      <c r="W51" s="182"/>
    </row>
    <row r="52" spans="6:23" ht="16" thickBot="1" x14ac:dyDescent="0.25">
      <c r="F52" s="58"/>
      <c r="G52" s="59"/>
      <c r="H52" s="60"/>
      <c r="I52" s="181" t="s">
        <v>19</v>
      </c>
      <c r="J52" s="181"/>
      <c r="K52" s="181"/>
      <c r="L52" s="181"/>
      <c r="M52" s="181"/>
      <c r="N52" s="181"/>
      <c r="O52" s="181"/>
      <c r="P52" s="181"/>
      <c r="Q52" s="181"/>
      <c r="R52" s="181"/>
      <c r="S52" s="181"/>
      <c r="T52" s="181"/>
      <c r="U52" s="181"/>
      <c r="V52" s="181"/>
      <c r="W52" s="182"/>
    </row>
    <row r="53" spans="6:23" x14ac:dyDescent="0.2">
      <c r="F53" s="118" t="s">
        <v>4</v>
      </c>
      <c r="G53" s="61" t="s">
        <v>20</v>
      </c>
      <c r="H53" s="62" t="s">
        <v>21</v>
      </c>
      <c r="I53" s="52">
        <v>1</v>
      </c>
      <c r="J53" s="61">
        <v>2</v>
      </c>
      <c r="K53" s="63">
        <v>3</v>
      </c>
      <c r="L53" s="52">
        <v>4</v>
      </c>
      <c r="M53" s="61">
        <v>5</v>
      </c>
      <c r="N53" s="63">
        <v>6</v>
      </c>
      <c r="O53" s="52">
        <v>7</v>
      </c>
      <c r="P53" s="61">
        <v>8</v>
      </c>
      <c r="Q53" s="63">
        <v>9</v>
      </c>
      <c r="R53" s="64"/>
      <c r="S53" s="61"/>
      <c r="T53" s="63"/>
      <c r="U53" s="64"/>
      <c r="V53" s="61"/>
      <c r="W53" s="63"/>
    </row>
    <row r="54" spans="6:23" x14ac:dyDescent="0.2">
      <c r="F54" s="50" t="s">
        <v>52</v>
      </c>
      <c r="G54" s="36">
        <f>AVERAGE(I54:Q54)</f>
        <v>22.482284123568558</v>
      </c>
      <c r="H54" s="108">
        <f>_xlfn.STDEV.P(I54:Q54)</f>
        <v>1.7678682675257147</v>
      </c>
      <c r="I54" s="109">
        <v>23.396583794755841</v>
      </c>
      <c r="J54" s="109">
        <v>20.00992228909324</v>
      </c>
      <c r="K54" s="109">
        <v>24.04034628685659</v>
      </c>
      <c r="L54" s="50"/>
      <c r="M54" s="36"/>
      <c r="N54" s="38"/>
      <c r="O54" s="50"/>
      <c r="P54" s="36"/>
      <c r="Q54" s="38"/>
      <c r="R54" s="65"/>
      <c r="S54" s="36"/>
      <c r="T54" s="38"/>
      <c r="U54" s="65"/>
      <c r="V54" s="36"/>
      <c r="W54" s="38"/>
    </row>
    <row r="55" spans="6:23" ht="16" thickBot="1" x14ac:dyDescent="0.25">
      <c r="F55" s="53"/>
      <c r="G55" s="46"/>
      <c r="H55" s="76"/>
      <c r="I55" s="122"/>
      <c r="J55" s="122"/>
      <c r="K55" s="122"/>
      <c r="L55" s="53"/>
      <c r="M55" s="46"/>
      <c r="N55" s="47"/>
      <c r="O55" s="53"/>
      <c r="P55" s="46"/>
      <c r="Q55" s="47"/>
      <c r="R55" s="66"/>
      <c r="S55" s="46"/>
      <c r="T55" s="47"/>
      <c r="U55" s="66"/>
      <c r="V55" s="46"/>
      <c r="W55" s="47"/>
    </row>
    <row r="56" spans="6:23" x14ac:dyDescent="0.2">
      <c r="F56" s="83"/>
      <c r="G56" s="83"/>
      <c r="H56" s="83"/>
      <c r="I56" s="83"/>
      <c r="J56" s="83"/>
      <c r="K56" s="83"/>
      <c r="L56" s="83"/>
      <c r="M56" s="83"/>
      <c r="N56" s="83"/>
      <c r="O56" s="83"/>
      <c r="P56" s="83"/>
      <c r="Q56" s="83"/>
      <c r="R56" s="83"/>
      <c r="S56" s="83"/>
      <c r="T56" s="83"/>
      <c r="U56" s="83"/>
      <c r="V56" s="83"/>
      <c r="W56" s="83"/>
    </row>
    <row r="57" spans="6:23" x14ac:dyDescent="0.2">
      <c r="F57" s="83"/>
      <c r="G57" s="83"/>
      <c r="H57" s="83"/>
      <c r="I57" s="83"/>
      <c r="J57" s="83"/>
      <c r="K57" s="83"/>
      <c r="L57" s="83"/>
      <c r="M57" s="83"/>
      <c r="N57" s="83"/>
      <c r="O57" s="83"/>
      <c r="P57" s="83"/>
      <c r="Q57" s="83"/>
      <c r="R57" s="83"/>
      <c r="S57" s="83"/>
      <c r="T57" s="83"/>
      <c r="U57" s="83"/>
      <c r="V57" s="83"/>
      <c r="W57" s="83"/>
    </row>
    <row r="58" spans="6:23" ht="16" thickBot="1" x14ac:dyDescent="0.25">
      <c r="F58" s="83"/>
      <c r="G58" s="83"/>
      <c r="H58" s="83"/>
      <c r="I58" s="83"/>
      <c r="J58" s="83"/>
      <c r="K58" s="83"/>
      <c r="L58" s="83"/>
      <c r="M58" s="83"/>
      <c r="N58" s="83"/>
      <c r="O58" s="83"/>
      <c r="P58" s="83"/>
      <c r="Q58" s="83"/>
      <c r="R58" s="83"/>
      <c r="S58" s="83"/>
      <c r="T58" s="83"/>
      <c r="U58" s="83"/>
      <c r="V58" s="83"/>
      <c r="W58" s="83"/>
    </row>
    <row r="59" spans="6:23" ht="18" thickBot="1" x14ac:dyDescent="0.25">
      <c r="F59" s="56"/>
      <c r="G59" s="57"/>
      <c r="H59" s="57"/>
      <c r="I59" s="181" t="s">
        <v>59</v>
      </c>
      <c r="J59" s="181"/>
      <c r="K59" s="181"/>
      <c r="L59" s="181"/>
      <c r="M59" s="181"/>
      <c r="N59" s="181"/>
      <c r="O59" s="181"/>
      <c r="P59" s="181"/>
      <c r="Q59" s="181"/>
      <c r="R59" s="181"/>
      <c r="S59" s="181"/>
      <c r="T59" s="181"/>
      <c r="U59" s="181"/>
      <c r="V59" s="181"/>
      <c r="W59" s="182"/>
    </row>
    <row r="60" spans="6:23" ht="16" thickBot="1" x14ac:dyDescent="0.25">
      <c r="F60" s="58"/>
      <c r="G60" s="59"/>
      <c r="H60" s="60"/>
      <c r="I60" s="181" t="s">
        <v>19</v>
      </c>
      <c r="J60" s="181"/>
      <c r="K60" s="181"/>
      <c r="L60" s="181"/>
      <c r="M60" s="181"/>
      <c r="N60" s="181"/>
      <c r="O60" s="181"/>
      <c r="P60" s="181"/>
      <c r="Q60" s="181"/>
      <c r="R60" s="181"/>
      <c r="S60" s="181"/>
      <c r="T60" s="181"/>
      <c r="U60" s="181"/>
      <c r="V60" s="181"/>
      <c r="W60" s="182"/>
    </row>
    <row r="61" spans="6:23" ht="17" x14ac:dyDescent="0.2">
      <c r="F61" s="119" t="s">
        <v>60</v>
      </c>
      <c r="G61" s="61" t="s">
        <v>20</v>
      </c>
      <c r="H61" s="62" t="s">
        <v>21</v>
      </c>
      <c r="I61" s="52">
        <v>1</v>
      </c>
      <c r="J61" s="61">
        <v>2</v>
      </c>
      <c r="K61" s="63">
        <v>3</v>
      </c>
      <c r="L61" s="52">
        <v>4</v>
      </c>
      <c r="M61" s="61">
        <v>5</v>
      </c>
      <c r="N61" s="63">
        <v>6</v>
      </c>
      <c r="O61" s="52">
        <v>7</v>
      </c>
      <c r="P61" s="61">
        <v>8</v>
      </c>
      <c r="Q61" s="63">
        <v>9</v>
      </c>
      <c r="R61" s="64"/>
      <c r="S61" s="61"/>
      <c r="T61" s="63"/>
      <c r="U61" s="64"/>
      <c r="V61" s="61"/>
      <c r="W61" s="63"/>
    </row>
    <row r="62" spans="6:23" x14ac:dyDescent="0.2">
      <c r="F62" s="50" t="s">
        <v>52</v>
      </c>
      <c r="G62" s="36">
        <f>AVERAGE(I62:Q62)</f>
        <v>1.655094521135074</v>
      </c>
      <c r="H62" s="108">
        <f>_xlfn.STDEV.P(I62:Q62)</f>
        <v>3.0289933268932119</v>
      </c>
      <c r="I62" s="109">
        <v>-2.5675239334289586</v>
      </c>
      <c r="J62" s="109">
        <v>3.1424478990760889</v>
      </c>
      <c r="K62" s="109">
        <v>4.390359597758092</v>
      </c>
      <c r="L62" s="50"/>
      <c r="M62" s="36"/>
      <c r="N62" s="38"/>
      <c r="O62" s="50"/>
      <c r="P62" s="36"/>
      <c r="Q62" s="38"/>
      <c r="R62" s="65"/>
      <c r="S62" s="36"/>
      <c r="T62" s="38"/>
      <c r="U62" s="65"/>
      <c r="V62" s="36"/>
      <c r="W62" s="38"/>
    </row>
    <row r="63" spans="6:23" ht="16" thickBot="1" x14ac:dyDescent="0.25">
      <c r="F63" s="53"/>
      <c r="G63" s="46"/>
      <c r="H63" s="76"/>
      <c r="I63" s="122"/>
      <c r="J63" s="122"/>
      <c r="K63" s="122"/>
      <c r="L63" s="53"/>
      <c r="M63" s="46"/>
      <c r="N63" s="47"/>
      <c r="O63" s="53"/>
      <c r="P63" s="46"/>
      <c r="Q63" s="47"/>
      <c r="R63" s="66"/>
      <c r="S63" s="46"/>
      <c r="T63" s="47"/>
      <c r="U63" s="66"/>
      <c r="V63" s="46"/>
      <c r="W63" s="47"/>
    </row>
    <row r="64" spans="6:23" x14ac:dyDescent="0.2">
      <c r="F64" s="83"/>
      <c r="G64" s="83"/>
      <c r="H64" s="83"/>
      <c r="I64" s="83"/>
      <c r="J64" s="83"/>
      <c r="K64" s="83"/>
      <c r="L64" s="83"/>
      <c r="M64" s="83"/>
      <c r="N64" s="83"/>
      <c r="O64" s="83"/>
      <c r="P64" s="83"/>
      <c r="Q64" s="83"/>
      <c r="R64" s="83"/>
      <c r="S64" s="83"/>
      <c r="T64" s="83"/>
      <c r="U64" s="83"/>
      <c r="V64" s="83"/>
      <c r="W64" s="83"/>
    </row>
  </sheetData>
  <mergeCells count="16">
    <mergeCell ref="I19:W19"/>
    <mergeCell ref="I2:W2"/>
    <mergeCell ref="I3:W3"/>
    <mergeCell ref="I10:W10"/>
    <mergeCell ref="I11:W11"/>
    <mergeCell ref="I18:W18"/>
    <mergeCell ref="I60:W60"/>
    <mergeCell ref="I26:W26"/>
    <mergeCell ref="I27:W27"/>
    <mergeCell ref="I35:W35"/>
    <mergeCell ref="I36:W36"/>
    <mergeCell ref="I43:W43"/>
    <mergeCell ref="I44:W44"/>
    <mergeCell ref="I51:W51"/>
    <mergeCell ref="I52:W52"/>
    <mergeCell ref="I59:W5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434A-5506-4C42-816A-538AB4F72F65}">
  <dimension ref="B1:P62"/>
  <sheetViews>
    <sheetView topLeftCell="A27" workbookViewId="0">
      <selection activeCell="C65" sqref="C65"/>
    </sheetView>
  </sheetViews>
  <sheetFormatPr baseColWidth="10" defaultRowHeight="15" x14ac:dyDescent="0.2"/>
  <cols>
    <col min="2" max="2" width="23.1640625" style="161" bestFit="1" customWidth="1"/>
  </cols>
  <sheetData>
    <row r="1" spans="2:16" ht="16" thickBot="1" x14ac:dyDescent="0.25"/>
    <row r="2" spans="2:16" x14ac:dyDescent="0.2">
      <c r="B2" s="168" t="s">
        <v>89</v>
      </c>
      <c r="C2" s="169"/>
      <c r="D2" s="169"/>
      <c r="E2" s="169"/>
      <c r="F2" s="169"/>
      <c r="G2" s="169"/>
      <c r="H2" s="169"/>
      <c r="I2" s="169"/>
      <c r="J2" s="169"/>
      <c r="K2" s="169"/>
      <c r="L2" s="169"/>
      <c r="M2" s="169"/>
      <c r="N2" s="169"/>
      <c r="O2" s="169"/>
      <c r="P2" s="170"/>
    </row>
    <row r="3" spans="2:16" ht="16" thickBot="1" x14ac:dyDescent="0.25">
      <c r="B3" s="171"/>
      <c r="C3" s="172"/>
      <c r="D3" s="172"/>
      <c r="E3" s="172"/>
      <c r="F3" s="172"/>
      <c r="G3" s="172"/>
      <c r="H3" s="172"/>
      <c r="I3" s="172"/>
      <c r="J3" s="172"/>
      <c r="K3" s="172"/>
      <c r="L3" s="172"/>
      <c r="M3" s="172"/>
      <c r="N3" s="172"/>
      <c r="O3" s="172"/>
      <c r="P3" s="173"/>
    </row>
    <row r="4" spans="2:16" ht="16" thickBot="1" x14ac:dyDescent="0.25">
      <c r="B4" s="174" t="s">
        <v>1</v>
      </c>
      <c r="C4" s="175"/>
      <c r="D4" s="175"/>
      <c r="E4" s="175"/>
      <c r="F4" s="175"/>
      <c r="G4" s="175"/>
      <c r="H4" s="175"/>
      <c r="I4" s="175"/>
      <c r="J4" s="175"/>
      <c r="K4" s="176"/>
      <c r="L4" s="174" t="s">
        <v>2</v>
      </c>
      <c r="M4" s="175"/>
      <c r="N4" s="175"/>
      <c r="O4" s="175"/>
      <c r="P4" s="176"/>
    </row>
    <row r="5" spans="2:16" ht="17" x14ac:dyDescent="0.2">
      <c r="B5" s="162"/>
      <c r="C5" s="85"/>
      <c r="D5" s="4"/>
      <c r="E5" s="5" t="s">
        <v>35</v>
      </c>
      <c r="F5" s="123" t="s">
        <v>36</v>
      </c>
      <c r="G5" s="124"/>
      <c r="H5" s="8"/>
      <c r="I5" s="88"/>
      <c r="J5" s="125"/>
      <c r="K5" s="126"/>
      <c r="L5" s="128"/>
      <c r="M5" s="129"/>
      <c r="N5" s="130"/>
      <c r="O5" s="131"/>
      <c r="P5" s="95" t="s">
        <v>9</v>
      </c>
    </row>
    <row r="6" spans="2:16" ht="16" thickBot="1" x14ac:dyDescent="0.25">
      <c r="B6" s="163" t="s">
        <v>10</v>
      </c>
      <c r="C6" s="157"/>
      <c r="D6" s="133"/>
      <c r="E6" s="134" t="s">
        <v>11</v>
      </c>
      <c r="F6" s="135" t="s">
        <v>11</v>
      </c>
      <c r="G6" s="136"/>
      <c r="H6" s="137"/>
      <c r="I6" s="138"/>
      <c r="J6" s="139"/>
      <c r="K6" s="140"/>
      <c r="L6" s="142"/>
      <c r="M6" s="143"/>
      <c r="N6" s="144"/>
      <c r="O6" s="145"/>
      <c r="P6" s="146" t="s">
        <v>11</v>
      </c>
    </row>
    <row r="7" spans="2:16" x14ac:dyDescent="0.2">
      <c r="B7" s="164" t="s">
        <v>68</v>
      </c>
      <c r="C7" s="64"/>
      <c r="D7" s="61"/>
      <c r="E7" s="32">
        <v>699.31625431265149</v>
      </c>
      <c r="F7" s="32">
        <v>1141.4240680646164</v>
      </c>
      <c r="G7" s="61"/>
      <c r="H7" s="61"/>
      <c r="I7" s="61"/>
      <c r="J7" s="61"/>
      <c r="K7" s="61"/>
      <c r="L7" s="61"/>
      <c r="M7" s="61"/>
      <c r="N7" s="61"/>
      <c r="O7" s="61"/>
      <c r="P7" s="33">
        <v>1546391.4011739744</v>
      </c>
    </row>
    <row r="8" spans="2:16" x14ac:dyDescent="0.2">
      <c r="B8" s="165" t="s">
        <v>68</v>
      </c>
      <c r="C8" s="65"/>
      <c r="D8" s="36"/>
      <c r="E8" s="34">
        <v>701.27474405965529</v>
      </c>
      <c r="F8" s="34">
        <v>1135.6852193751786</v>
      </c>
      <c r="G8" s="36"/>
      <c r="H8" s="36"/>
      <c r="I8" s="36"/>
      <c r="J8" s="36"/>
      <c r="K8" s="36"/>
      <c r="L8" s="36"/>
      <c r="M8" s="36"/>
      <c r="N8" s="36"/>
      <c r="O8" s="36"/>
      <c r="P8" s="35">
        <v>1545811.3559231267</v>
      </c>
    </row>
    <row r="9" spans="2:16" x14ac:dyDescent="0.2">
      <c r="B9" s="165" t="s">
        <v>69</v>
      </c>
      <c r="C9" s="65"/>
      <c r="D9" s="36"/>
      <c r="E9" s="34">
        <v>1086.0548479321365</v>
      </c>
      <c r="F9" s="34">
        <v>1801.9980809205294</v>
      </c>
      <c r="G9" s="36"/>
      <c r="H9" s="36"/>
      <c r="I9" s="36"/>
      <c r="J9" s="36"/>
      <c r="K9" s="36"/>
      <c r="L9" s="36"/>
      <c r="M9" s="36"/>
      <c r="N9" s="36"/>
      <c r="O9" s="36"/>
      <c r="P9" s="35">
        <v>2353992.4188077683</v>
      </c>
    </row>
    <row r="10" spans="2:16" x14ac:dyDescent="0.2">
      <c r="B10" s="165" t="s">
        <v>69</v>
      </c>
      <c r="C10" s="65"/>
      <c r="D10" s="36"/>
      <c r="E10" s="34">
        <v>1128.3373857367362</v>
      </c>
      <c r="F10" s="34">
        <v>1822.4616058203094</v>
      </c>
      <c r="G10" s="36"/>
      <c r="H10" s="36"/>
      <c r="I10" s="36"/>
      <c r="J10" s="36"/>
      <c r="K10" s="36"/>
      <c r="L10" s="36"/>
      <c r="M10" s="36"/>
      <c r="N10" s="36"/>
      <c r="O10" s="36"/>
      <c r="P10" s="35">
        <v>2343156.8611076111</v>
      </c>
    </row>
    <row r="11" spans="2:16" x14ac:dyDescent="0.2">
      <c r="B11" s="165" t="s">
        <v>70</v>
      </c>
      <c r="C11" s="65"/>
      <c r="D11" s="36"/>
      <c r="E11" s="34">
        <v>1084.0078713843222</v>
      </c>
      <c r="F11" s="34">
        <v>1717.6120137735643</v>
      </c>
      <c r="G11" s="36"/>
      <c r="H11" s="36"/>
      <c r="I11" s="36"/>
      <c r="J11" s="36"/>
      <c r="K11" s="36"/>
      <c r="L11" s="36"/>
      <c r="M11" s="36"/>
      <c r="N11" s="36"/>
      <c r="O11" s="36"/>
      <c r="P11" s="35">
        <v>2280933.8087044219</v>
      </c>
    </row>
    <row r="12" spans="2:16" x14ac:dyDescent="0.2">
      <c r="B12" s="165" t="s">
        <v>70</v>
      </c>
      <c r="C12" s="65"/>
      <c r="D12" s="36"/>
      <c r="E12" s="34">
        <v>1071.1137994700896</v>
      </c>
      <c r="F12" s="34">
        <v>1775.8510088884204</v>
      </c>
      <c r="G12" s="36"/>
      <c r="H12" s="36"/>
      <c r="I12" s="36"/>
      <c r="J12" s="36"/>
      <c r="K12" s="36"/>
      <c r="L12" s="36"/>
      <c r="M12" s="36"/>
      <c r="N12" s="36"/>
      <c r="O12" s="36"/>
      <c r="P12" s="35">
        <v>2292007.9060734003</v>
      </c>
    </row>
    <row r="13" spans="2:16" x14ac:dyDescent="0.2">
      <c r="B13" s="165" t="s">
        <v>71</v>
      </c>
      <c r="C13" s="65"/>
      <c r="D13" s="36"/>
      <c r="E13" s="34">
        <v>710.45020830558963</v>
      </c>
      <c r="F13" s="34">
        <v>1149.0560368022423</v>
      </c>
      <c r="G13" s="36"/>
      <c r="H13" s="36"/>
      <c r="I13" s="36"/>
      <c r="J13" s="36"/>
      <c r="K13" s="36"/>
      <c r="L13" s="36"/>
      <c r="M13" s="36"/>
      <c r="N13" s="36"/>
      <c r="O13" s="36"/>
      <c r="P13" s="35">
        <v>1579242.5227496729</v>
      </c>
    </row>
    <row r="14" spans="2:16" x14ac:dyDescent="0.2">
      <c r="B14" s="165" t="s">
        <v>71</v>
      </c>
      <c r="C14" s="65"/>
      <c r="D14" s="36"/>
      <c r="E14" s="34">
        <v>719.40288524641039</v>
      </c>
      <c r="F14" s="34">
        <v>1120.5922312917062</v>
      </c>
      <c r="G14" s="36"/>
      <c r="H14" s="36"/>
      <c r="I14" s="36"/>
      <c r="J14" s="36"/>
      <c r="K14" s="36"/>
      <c r="L14" s="36"/>
      <c r="M14" s="36"/>
      <c r="N14" s="36"/>
      <c r="O14" s="36"/>
      <c r="P14" s="35">
        <v>1579138.1905122229</v>
      </c>
    </row>
    <row r="15" spans="2:16" x14ac:dyDescent="0.2">
      <c r="B15" s="165" t="s">
        <v>72</v>
      </c>
      <c r="C15" s="65"/>
      <c r="D15" s="36"/>
      <c r="E15" s="34">
        <v>1005.0859441357281</v>
      </c>
      <c r="F15" s="34">
        <v>1631.4872196242461</v>
      </c>
      <c r="G15" s="36"/>
      <c r="H15" s="36"/>
      <c r="I15" s="36"/>
      <c r="J15" s="36"/>
      <c r="K15" s="36"/>
      <c r="L15" s="36"/>
      <c r="M15" s="36"/>
      <c r="N15" s="36"/>
      <c r="O15" s="36"/>
      <c r="P15" s="35">
        <v>2281314.567277282</v>
      </c>
    </row>
    <row r="16" spans="2:16" x14ac:dyDescent="0.2">
      <c r="B16" s="165" t="s">
        <v>72</v>
      </c>
      <c r="C16" s="65"/>
      <c r="D16" s="36"/>
      <c r="E16" s="34">
        <v>1159.6778746948903</v>
      </c>
      <c r="F16" s="34">
        <v>1647.7755254642382</v>
      </c>
      <c r="G16" s="36"/>
      <c r="H16" s="36"/>
      <c r="I16" s="36"/>
      <c r="J16" s="36"/>
      <c r="K16" s="36"/>
      <c r="L16" s="36"/>
      <c r="M16" s="36"/>
      <c r="N16" s="36"/>
      <c r="O16" s="36"/>
      <c r="P16" s="35">
        <v>2288612.694777464</v>
      </c>
    </row>
    <row r="17" spans="2:16" x14ac:dyDescent="0.2">
      <c r="B17" s="165" t="s">
        <v>73</v>
      </c>
      <c r="C17" s="65"/>
      <c r="D17" s="36"/>
      <c r="E17" s="34">
        <v>958.36257488864294</v>
      </c>
      <c r="F17" s="34">
        <v>1560.3796243327113</v>
      </c>
      <c r="G17" s="36"/>
      <c r="H17" s="36"/>
      <c r="I17" s="36"/>
      <c r="J17" s="36"/>
      <c r="K17" s="36"/>
      <c r="L17" s="36"/>
      <c r="M17" s="36"/>
      <c r="N17" s="36"/>
      <c r="O17" s="36"/>
      <c r="P17" s="35">
        <v>2220839.8122711517</v>
      </c>
    </row>
    <row r="18" spans="2:16" x14ac:dyDescent="0.2">
      <c r="B18" s="165" t="s">
        <v>73</v>
      </c>
      <c r="C18" s="65"/>
      <c r="D18" s="36"/>
      <c r="E18" s="34">
        <v>1079.9073015344368</v>
      </c>
      <c r="F18" s="34">
        <v>1548.9794150938797</v>
      </c>
      <c r="G18" s="36"/>
      <c r="H18" s="36"/>
      <c r="I18" s="36"/>
      <c r="J18" s="36"/>
      <c r="K18" s="36"/>
      <c r="L18" s="36"/>
      <c r="M18" s="36"/>
      <c r="N18" s="36"/>
      <c r="O18" s="36"/>
      <c r="P18" s="35">
        <v>2220958.8205433078</v>
      </c>
    </row>
    <row r="19" spans="2:16" x14ac:dyDescent="0.2">
      <c r="B19" s="165" t="s">
        <v>74</v>
      </c>
      <c r="C19" s="65"/>
      <c r="D19" s="36"/>
      <c r="E19" s="34">
        <v>717.74554156037914</v>
      </c>
      <c r="F19" s="34">
        <v>1236.6603174817044</v>
      </c>
      <c r="G19" s="36"/>
      <c r="H19" s="36"/>
      <c r="I19" s="36"/>
      <c r="J19" s="36"/>
      <c r="K19" s="36"/>
      <c r="L19" s="36"/>
      <c r="M19" s="36"/>
      <c r="N19" s="36"/>
      <c r="O19" s="36"/>
      <c r="P19" s="35">
        <v>1607333.9149829659</v>
      </c>
    </row>
    <row r="20" spans="2:16" x14ac:dyDescent="0.2">
      <c r="B20" s="165" t="s">
        <v>74</v>
      </c>
      <c r="C20" s="65"/>
      <c r="D20" s="36"/>
      <c r="E20" s="34">
        <v>735.19289129934168</v>
      </c>
      <c r="F20" s="34">
        <v>1215.6553147656848</v>
      </c>
      <c r="G20" s="36"/>
      <c r="H20" s="36"/>
      <c r="I20" s="36"/>
      <c r="J20" s="36"/>
      <c r="K20" s="36"/>
      <c r="L20" s="36"/>
      <c r="M20" s="36"/>
      <c r="N20" s="36"/>
      <c r="O20" s="36"/>
      <c r="P20" s="35">
        <v>1608322.8075032323</v>
      </c>
    </row>
    <row r="21" spans="2:16" x14ac:dyDescent="0.2">
      <c r="B21" s="165" t="s">
        <v>75</v>
      </c>
      <c r="C21" s="158"/>
      <c r="D21" s="34"/>
      <c r="E21" s="34">
        <v>1117.0562136427322</v>
      </c>
      <c r="F21" s="34">
        <v>1859.5070185082864</v>
      </c>
      <c r="G21" s="34"/>
      <c r="H21" s="34"/>
      <c r="I21" s="34"/>
      <c r="J21" s="34"/>
      <c r="K21" s="34"/>
      <c r="L21" s="34"/>
      <c r="M21" s="34"/>
      <c r="N21" s="34"/>
      <c r="O21" s="34"/>
      <c r="P21" s="35">
        <v>2532217.323603285</v>
      </c>
    </row>
    <row r="22" spans="2:16" x14ac:dyDescent="0.2">
      <c r="B22" s="165" t="s">
        <v>75</v>
      </c>
      <c r="C22" s="158"/>
      <c r="D22" s="34"/>
      <c r="E22" s="34">
        <v>1165.4496669151267</v>
      </c>
      <c r="F22" s="34">
        <v>1871.3740354400015</v>
      </c>
      <c r="G22" s="34"/>
      <c r="H22" s="34"/>
      <c r="I22" s="34"/>
      <c r="J22" s="34"/>
      <c r="K22" s="34"/>
      <c r="L22" s="34"/>
      <c r="M22" s="34"/>
      <c r="N22" s="34"/>
      <c r="O22" s="34"/>
      <c r="P22" s="35">
        <v>2538369.7563173948</v>
      </c>
    </row>
    <row r="23" spans="2:16" x14ac:dyDescent="0.2">
      <c r="B23" s="165" t="s">
        <v>76</v>
      </c>
      <c r="C23" s="158"/>
      <c r="D23" s="34"/>
      <c r="E23" s="34">
        <v>1049.8399763100979</v>
      </c>
      <c r="F23" s="34">
        <v>1753.5384842686806</v>
      </c>
      <c r="G23" s="34"/>
      <c r="H23" s="34"/>
      <c r="I23" s="34"/>
      <c r="J23" s="34"/>
      <c r="K23" s="34"/>
      <c r="L23" s="34"/>
      <c r="M23" s="34"/>
      <c r="N23" s="34"/>
      <c r="O23" s="34"/>
      <c r="P23" s="35">
        <v>2323948.1627226714</v>
      </c>
    </row>
    <row r="24" spans="2:16" x14ac:dyDescent="0.2">
      <c r="B24" s="165" t="s">
        <v>76</v>
      </c>
      <c r="C24" s="158"/>
      <c r="D24" s="34"/>
      <c r="E24" s="34">
        <v>1036.1045972207833</v>
      </c>
      <c r="F24" s="34">
        <v>1763.3282643114965</v>
      </c>
      <c r="G24" s="34"/>
      <c r="H24" s="34"/>
      <c r="I24" s="34"/>
      <c r="J24" s="34"/>
      <c r="K24" s="34"/>
      <c r="L24" s="34"/>
      <c r="M24" s="34"/>
      <c r="N24" s="34"/>
      <c r="O24" s="34"/>
      <c r="P24" s="35">
        <v>2324434.1103462875</v>
      </c>
    </row>
    <row r="25" spans="2:16" x14ac:dyDescent="0.2">
      <c r="B25" s="165" t="s">
        <v>77</v>
      </c>
      <c r="C25" s="158"/>
      <c r="D25" s="34"/>
      <c r="E25" s="34">
        <v>18.158410721410696</v>
      </c>
      <c r="F25" s="34">
        <v>11.665452096909927</v>
      </c>
      <c r="G25" s="34"/>
      <c r="H25" s="34"/>
      <c r="I25" s="34"/>
      <c r="J25" s="34"/>
      <c r="K25" s="34"/>
      <c r="L25" s="34"/>
      <c r="M25" s="34"/>
      <c r="N25" s="34"/>
      <c r="O25" s="34"/>
      <c r="P25" s="35">
        <v>1476709.5015555834</v>
      </c>
    </row>
    <row r="26" spans="2:16" x14ac:dyDescent="0.2">
      <c r="B26" s="165" t="s">
        <v>77</v>
      </c>
      <c r="C26" s="158"/>
      <c r="D26" s="34"/>
      <c r="E26" s="34">
        <v>18.974826054914846</v>
      </c>
      <c r="F26" s="34">
        <v>10.618040739319769</v>
      </c>
      <c r="G26" s="34"/>
      <c r="H26" s="34"/>
      <c r="I26" s="34"/>
      <c r="J26" s="34"/>
      <c r="K26" s="34"/>
      <c r="L26" s="34"/>
      <c r="M26" s="34"/>
      <c r="N26" s="34"/>
      <c r="O26" s="34"/>
      <c r="P26" s="35">
        <v>1476102.1101474753</v>
      </c>
    </row>
    <row r="27" spans="2:16" x14ac:dyDescent="0.2">
      <c r="B27" s="165" t="s">
        <v>78</v>
      </c>
      <c r="C27" s="158"/>
      <c r="D27" s="34"/>
      <c r="E27" s="34">
        <v>17.155398227950808</v>
      </c>
      <c r="F27" s="34">
        <v>8.4228367320593236</v>
      </c>
      <c r="G27" s="34"/>
      <c r="H27" s="34"/>
      <c r="I27" s="34"/>
      <c r="J27" s="34"/>
      <c r="K27" s="34"/>
      <c r="L27" s="34"/>
      <c r="M27" s="34"/>
      <c r="N27" s="34"/>
      <c r="O27" s="34"/>
      <c r="P27" s="35">
        <v>1694898.1833687827</v>
      </c>
    </row>
    <row r="28" spans="2:16" x14ac:dyDescent="0.2">
      <c r="B28" s="165" t="s">
        <v>78</v>
      </c>
      <c r="C28" s="158"/>
      <c r="D28" s="34"/>
      <c r="E28" s="34">
        <v>17.446949794772568</v>
      </c>
      <c r="F28" s="34">
        <v>7.1102359866944411</v>
      </c>
      <c r="G28" s="34"/>
      <c r="H28" s="34"/>
      <c r="I28" s="34"/>
      <c r="J28" s="34"/>
      <c r="K28" s="34"/>
      <c r="L28" s="34"/>
      <c r="M28" s="34"/>
      <c r="N28" s="34"/>
      <c r="O28" s="34"/>
      <c r="P28" s="35">
        <v>1693487.884050013</v>
      </c>
    </row>
    <row r="29" spans="2:16" x14ac:dyDescent="0.2">
      <c r="B29" s="165" t="s">
        <v>79</v>
      </c>
      <c r="C29" s="158"/>
      <c r="D29" s="34"/>
      <c r="E29" s="34">
        <v>17.349295092765963</v>
      </c>
      <c r="F29" s="34">
        <v>10.520068382564554</v>
      </c>
      <c r="G29" s="34"/>
      <c r="H29" s="34"/>
      <c r="I29" s="34"/>
      <c r="J29" s="34"/>
      <c r="K29" s="34"/>
      <c r="L29" s="34"/>
      <c r="M29" s="34"/>
      <c r="N29" s="34"/>
      <c r="O29" s="34"/>
      <c r="P29" s="35">
        <v>1209993.3356003012</v>
      </c>
    </row>
    <row r="30" spans="2:16" x14ac:dyDescent="0.2">
      <c r="B30" s="165" t="s">
        <v>79</v>
      </c>
      <c r="C30" s="158"/>
      <c r="D30" s="34"/>
      <c r="E30" s="34">
        <v>16.146656645137078</v>
      </c>
      <c r="F30" s="34">
        <v>9.0050913093863478</v>
      </c>
      <c r="G30" s="34"/>
      <c r="H30" s="34"/>
      <c r="I30" s="34"/>
      <c r="J30" s="34"/>
      <c r="K30" s="34"/>
      <c r="L30" s="34"/>
      <c r="M30" s="34"/>
      <c r="N30" s="34"/>
      <c r="O30" s="34"/>
      <c r="P30" s="35">
        <v>1209978.9924850487</v>
      </c>
    </row>
    <row r="31" spans="2:16" x14ac:dyDescent="0.2">
      <c r="B31" s="165" t="s">
        <v>80</v>
      </c>
      <c r="C31" s="158"/>
      <c r="D31" s="34"/>
      <c r="E31" s="36">
        <v>39.551621847797655</v>
      </c>
      <c r="F31" s="36">
        <v>29.666091800574829</v>
      </c>
      <c r="G31" s="34"/>
      <c r="H31" s="34"/>
      <c r="I31" s="34"/>
      <c r="J31" s="34"/>
      <c r="K31" s="34"/>
      <c r="L31" s="34"/>
      <c r="M31" s="34"/>
      <c r="N31" s="34"/>
      <c r="O31" s="34"/>
      <c r="P31" s="35">
        <v>1939728.775182856</v>
      </c>
    </row>
    <row r="32" spans="2:16" x14ac:dyDescent="0.2">
      <c r="B32" s="165" t="s">
        <v>80</v>
      </c>
      <c r="C32" s="158"/>
      <c r="D32" s="34"/>
      <c r="E32" s="36">
        <v>42.409630789468515</v>
      </c>
      <c r="F32" s="36">
        <v>32.124187525138268</v>
      </c>
      <c r="G32" s="34"/>
      <c r="H32" s="34"/>
      <c r="I32" s="34"/>
      <c r="J32" s="34"/>
      <c r="K32" s="34"/>
      <c r="L32" s="34"/>
      <c r="M32" s="34"/>
      <c r="N32" s="34"/>
      <c r="O32" s="34"/>
      <c r="P32" s="35">
        <v>1939704.5622423997</v>
      </c>
    </row>
    <row r="33" spans="2:16" x14ac:dyDescent="0.2">
      <c r="B33" s="165" t="s">
        <v>81</v>
      </c>
      <c r="C33" s="158"/>
      <c r="D33" s="34"/>
      <c r="E33" s="36">
        <v>40.204891726993814</v>
      </c>
      <c r="F33" s="36">
        <v>33.195532205597154</v>
      </c>
      <c r="G33" s="34"/>
      <c r="H33" s="34"/>
      <c r="I33" s="34"/>
      <c r="J33" s="34"/>
      <c r="K33" s="34"/>
      <c r="L33" s="34"/>
      <c r="M33" s="34"/>
      <c r="N33" s="34"/>
      <c r="O33" s="34"/>
      <c r="P33" s="35">
        <v>1490864.2490654783</v>
      </c>
    </row>
    <row r="34" spans="2:16" x14ac:dyDescent="0.2">
      <c r="B34" s="165" t="s">
        <v>81</v>
      </c>
      <c r="C34" s="158"/>
      <c r="D34" s="34"/>
      <c r="E34" s="36">
        <v>45.437784633615344</v>
      </c>
      <c r="F34" s="36">
        <v>27.070903418652744</v>
      </c>
      <c r="G34" s="34"/>
      <c r="H34" s="34"/>
      <c r="I34" s="34"/>
      <c r="J34" s="34"/>
      <c r="K34" s="34"/>
      <c r="L34" s="34"/>
      <c r="M34" s="34"/>
      <c r="N34" s="34"/>
      <c r="O34" s="34"/>
      <c r="P34" s="35">
        <v>1490037.338676603</v>
      </c>
    </row>
    <row r="35" spans="2:16" x14ac:dyDescent="0.2">
      <c r="B35" s="165" t="s">
        <v>82</v>
      </c>
      <c r="C35" s="158"/>
      <c r="D35" s="34"/>
      <c r="E35" s="36">
        <v>43.453154831178203</v>
      </c>
      <c r="F35" s="36">
        <v>25.119753829927955</v>
      </c>
      <c r="G35" s="34"/>
      <c r="H35" s="34"/>
      <c r="I35" s="34"/>
      <c r="J35" s="34"/>
      <c r="K35" s="34"/>
      <c r="L35" s="34"/>
      <c r="M35" s="34"/>
      <c r="N35" s="34"/>
      <c r="O35" s="34"/>
      <c r="P35" s="35">
        <v>1332317.2742080258</v>
      </c>
    </row>
    <row r="36" spans="2:16" x14ac:dyDescent="0.2">
      <c r="B36" s="165" t="s">
        <v>82</v>
      </c>
      <c r="C36" s="158"/>
      <c r="D36" s="34"/>
      <c r="E36" s="36">
        <v>48.084694439076202</v>
      </c>
      <c r="F36" s="36">
        <v>26.758611255589916</v>
      </c>
      <c r="G36" s="34"/>
      <c r="H36" s="34"/>
      <c r="I36" s="34"/>
      <c r="J36" s="34"/>
      <c r="K36" s="34"/>
      <c r="L36" s="34"/>
      <c r="M36" s="34"/>
      <c r="N36" s="34"/>
      <c r="O36" s="34"/>
      <c r="P36" s="35">
        <v>1333488.8335848812</v>
      </c>
    </row>
    <row r="37" spans="2:16" x14ac:dyDescent="0.2">
      <c r="B37" s="165" t="s">
        <v>83</v>
      </c>
      <c r="C37" s="158"/>
      <c r="D37" s="34"/>
      <c r="E37" s="36">
        <v>35.394868004066673</v>
      </c>
      <c r="F37" s="36">
        <v>23.454516836080643</v>
      </c>
      <c r="G37" s="34"/>
      <c r="H37" s="34"/>
      <c r="I37" s="34"/>
      <c r="J37" s="34"/>
      <c r="K37" s="34"/>
      <c r="L37" s="34"/>
      <c r="M37" s="34"/>
      <c r="N37" s="34"/>
      <c r="O37" s="34"/>
      <c r="P37" s="35">
        <v>1764622.158004812</v>
      </c>
    </row>
    <row r="38" spans="2:16" x14ac:dyDescent="0.2">
      <c r="B38" s="165" t="s">
        <v>83</v>
      </c>
      <c r="C38" s="158"/>
      <c r="D38" s="34"/>
      <c r="E38" s="36">
        <v>35.058570679141958</v>
      </c>
      <c r="F38" s="36">
        <v>23.262793085607857</v>
      </c>
      <c r="G38" s="34"/>
      <c r="H38" s="34"/>
      <c r="I38" s="34"/>
      <c r="J38" s="34"/>
      <c r="K38" s="34"/>
      <c r="L38" s="34"/>
      <c r="M38" s="34"/>
      <c r="N38" s="34"/>
      <c r="O38" s="34"/>
      <c r="P38" s="35">
        <v>1768954.467272925</v>
      </c>
    </row>
    <row r="39" spans="2:16" x14ac:dyDescent="0.2">
      <c r="B39" s="165" t="s">
        <v>84</v>
      </c>
      <c r="C39" s="158"/>
      <c r="D39" s="34"/>
      <c r="E39" s="36">
        <v>47.480980216426666</v>
      </c>
      <c r="F39" s="36">
        <v>33.420612390178121</v>
      </c>
      <c r="G39" s="34"/>
      <c r="H39" s="34"/>
      <c r="I39" s="34"/>
      <c r="J39" s="34"/>
      <c r="K39" s="34"/>
      <c r="L39" s="34"/>
      <c r="M39" s="34"/>
      <c r="N39" s="34"/>
      <c r="O39" s="34"/>
      <c r="P39" s="35">
        <v>1631704.7265577512</v>
      </c>
    </row>
    <row r="40" spans="2:16" x14ac:dyDescent="0.2">
      <c r="B40" s="165" t="s">
        <v>84</v>
      </c>
      <c r="C40" s="158"/>
      <c r="D40" s="34"/>
      <c r="E40" s="36">
        <v>47.842028523286857</v>
      </c>
      <c r="F40" s="36">
        <v>31.113578694252478</v>
      </c>
      <c r="G40" s="34"/>
      <c r="H40" s="34"/>
      <c r="I40" s="34"/>
      <c r="J40" s="34"/>
      <c r="K40" s="34"/>
      <c r="L40" s="34"/>
      <c r="M40" s="34"/>
      <c r="N40" s="34"/>
      <c r="O40" s="34"/>
      <c r="P40" s="35">
        <v>1630728.9697545816</v>
      </c>
    </row>
    <row r="41" spans="2:16" x14ac:dyDescent="0.2">
      <c r="B41" s="165" t="s">
        <v>85</v>
      </c>
      <c r="C41" s="158"/>
      <c r="D41" s="34"/>
      <c r="E41" s="36">
        <v>37.929958949898229</v>
      </c>
      <c r="F41" s="36">
        <v>30.257394488174683</v>
      </c>
      <c r="G41" s="34"/>
      <c r="H41" s="34"/>
      <c r="I41" s="34"/>
      <c r="J41" s="34"/>
      <c r="K41" s="34"/>
      <c r="L41" s="34"/>
      <c r="M41" s="34"/>
      <c r="N41" s="34"/>
      <c r="O41" s="34"/>
      <c r="P41" s="35">
        <v>1400884.4239119354</v>
      </c>
    </row>
    <row r="42" spans="2:16" x14ac:dyDescent="0.2">
      <c r="B42" s="165" t="s">
        <v>85</v>
      </c>
      <c r="C42" s="158"/>
      <c r="D42" s="34"/>
      <c r="E42" s="36">
        <v>37.312206597535649</v>
      </c>
      <c r="F42" s="36">
        <v>30.654736940003076</v>
      </c>
      <c r="G42" s="34"/>
      <c r="H42" s="34"/>
      <c r="I42" s="34"/>
      <c r="J42" s="34"/>
      <c r="K42" s="34"/>
      <c r="L42" s="34"/>
      <c r="M42" s="34"/>
      <c r="N42" s="34"/>
      <c r="O42" s="34"/>
      <c r="P42" s="35">
        <v>1404210.5762117081</v>
      </c>
    </row>
    <row r="43" spans="2:16" x14ac:dyDescent="0.2">
      <c r="B43" s="165" t="s">
        <v>86</v>
      </c>
      <c r="C43" s="158"/>
      <c r="D43" s="34"/>
      <c r="E43" s="34">
        <v>2.1</v>
      </c>
      <c r="F43" s="34">
        <v>4.8</v>
      </c>
      <c r="G43" s="34"/>
      <c r="H43" s="34"/>
      <c r="I43" s="34"/>
      <c r="J43" s="34"/>
      <c r="K43" s="34"/>
      <c r="L43" s="34"/>
      <c r="M43" s="34"/>
      <c r="N43" s="34"/>
      <c r="O43" s="34"/>
      <c r="P43" s="35">
        <v>497737.70939999999</v>
      </c>
    </row>
    <row r="44" spans="2:16" x14ac:dyDescent="0.2">
      <c r="B44" s="165" t="s">
        <v>86</v>
      </c>
      <c r="C44" s="158"/>
      <c r="D44" s="34"/>
      <c r="E44" s="34">
        <v>2.02</v>
      </c>
      <c r="F44" s="34">
        <v>5.17</v>
      </c>
      <c r="G44" s="34"/>
      <c r="H44" s="34"/>
      <c r="I44" s="34"/>
      <c r="J44" s="34"/>
      <c r="K44" s="34"/>
      <c r="L44" s="34"/>
      <c r="M44" s="34"/>
      <c r="N44" s="34"/>
      <c r="O44" s="34"/>
      <c r="P44" s="35">
        <v>496827.3211</v>
      </c>
    </row>
    <row r="45" spans="2:16" x14ac:dyDescent="0.2">
      <c r="B45" s="165" t="s">
        <v>105</v>
      </c>
      <c r="C45" s="158"/>
      <c r="D45" s="34"/>
      <c r="E45" s="34">
        <v>2.06</v>
      </c>
      <c r="F45" s="34">
        <v>5.64</v>
      </c>
      <c r="G45" s="34"/>
      <c r="H45" s="34"/>
      <c r="I45" s="34"/>
      <c r="J45" s="34"/>
      <c r="K45" s="34"/>
      <c r="L45" s="34"/>
      <c r="M45" s="34"/>
      <c r="N45" s="34"/>
      <c r="O45" s="34"/>
      <c r="P45" s="35">
        <v>574151.07750000001</v>
      </c>
    </row>
    <row r="46" spans="2:16" x14ac:dyDescent="0.2">
      <c r="B46" s="165" t="s">
        <v>106</v>
      </c>
      <c r="C46" s="158"/>
      <c r="D46" s="34"/>
      <c r="E46" s="34">
        <v>2</v>
      </c>
      <c r="F46" s="34">
        <v>6.23</v>
      </c>
      <c r="G46" s="34"/>
      <c r="H46" s="34"/>
      <c r="I46" s="34"/>
      <c r="J46" s="34"/>
      <c r="K46" s="34"/>
      <c r="L46" s="34"/>
      <c r="M46" s="34"/>
      <c r="N46" s="34"/>
      <c r="O46" s="34"/>
      <c r="P46" s="35">
        <v>575778.47560000001</v>
      </c>
    </row>
    <row r="47" spans="2:16" x14ac:dyDescent="0.2">
      <c r="B47" s="165" t="s">
        <v>107</v>
      </c>
      <c r="C47" s="158"/>
      <c r="D47" s="34"/>
      <c r="E47" s="34">
        <v>2.16</v>
      </c>
      <c r="F47" s="34">
        <v>4.37</v>
      </c>
      <c r="G47" s="34"/>
      <c r="H47" s="34"/>
      <c r="I47" s="34"/>
      <c r="J47" s="34"/>
      <c r="K47" s="34"/>
      <c r="L47" s="34"/>
      <c r="M47" s="34"/>
      <c r="N47" s="34"/>
      <c r="O47" s="34"/>
      <c r="P47" s="35">
        <v>516086.16149999999</v>
      </c>
    </row>
    <row r="48" spans="2:16" x14ac:dyDescent="0.2">
      <c r="B48" s="165" t="s">
        <v>107</v>
      </c>
      <c r="C48" s="158"/>
      <c r="D48" s="34"/>
      <c r="E48" s="34">
        <v>2.17</v>
      </c>
      <c r="F48" s="34">
        <v>4.42</v>
      </c>
      <c r="G48" s="34"/>
      <c r="H48" s="34"/>
      <c r="I48" s="34"/>
      <c r="J48" s="34"/>
      <c r="K48" s="34"/>
      <c r="L48" s="34"/>
      <c r="M48" s="34"/>
      <c r="N48" s="34"/>
      <c r="O48" s="34"/>
      <c r="P48" s="35">
        <v>518292.2709</v>
      </c>
    </row>
    <row r="49" spans="2:16" x14ac:dyDescent="0.2">
      <c r="B49" s="165" t="s">
        <v>87</v>
      </c>
      <c r="C49" s="158"/>
      <c r="D49" s="34"/>
      <c r="E49" s="34">
        <v>2.78</v>
      </c>
      <c r="F49" s="34">
        <v>4.68</v>
      </c>
      <c r="G49" s="34"/>
      <c r="H49" s="34"/>
      <c r="I49" s="34"/>
      <c r="J49" s="34"/>
      <c r="K49" s="34"/>
      <c r="L49" s="34"/>
      <c r="M49" s="34"/>
      <c r="N49" s="34"/>
      <c r="O49" s="34"/>
      <c r="P49" s="35">
        <v>650103.57209999999</v>
      </c>
    </row>
    <row r="50" spans="2:16" x14ac:dyDescent="0.2">
      <c r="B50" s="165" t="s">
        <v>87</v>
      </c>
      <c r="C50" s="158"/>
      <c r="D50" s="34"/>
      <c r="E50" s="34">
        <v>2.71</v>
      </c>
      <c r="F50" s="34">
        <v>4.46</v>
      </c>
      <c r="G50" s="34"/>
      <c r="H50" s="34"/>
      <c r="I50" s="34"/>
      <c r="J50" s="34"/>
      <c r="K50" s="34"/>
      <c r="L50" s="34"/>
      <c r="M50" s="34"/>
      <c r="N50" s="34"/>
      <c r="O50" s="34"/>
      <c r="P50" s="35">
        <v>651340.41769999999</v>
      </c>
    </row>
    <row r="51" spans="2:16" x14ac:dyDescent="0.2">
      <c r="B51" s="165" t="s">
        <v>108</v>
      </c>
      <c r="C51" s="158"/>
      <c r="D51" s="34"/>
      <c r="E51" s="34">
        <v>1.84</v>
      </c>
      <c r="F51" s="34">
        <v>4.6399999999999997</v>
      </c>
      <c r="G51" s="34"/>
      <c r="H51" s="34"/>
      <c r="I51" s="34"/>
      <c r="J51" s="34"/>
      <c r="K51" s="34"/>
      <c r="L51" s="34"/>
      <c r="M51" s="34"/>
      <c r="N51" s="34"/>
      <c r="O51" s="34"/>
      <c r="P51" s="35">
        <v>573927.29169999994</v>
      </c>
    </row>
    <row r="52" spans="2:16" x14ac:dyDescent="0.2">
      <c r="B52" s="165" t="s">
        <v>108</v>
      </c>
      <c r="C52" s="158"/>
      <c r="D52" s="34"/>
      <c r="E52" s="34">
        <v>1.85</v>
      </c>
      <c r="F52" s="34">
        <v>5.41</v>
      </c>
      <c r="G52" s="34"/>
      <c r="H52" s="34"/>
      <c r="I52" s="34"/>
      <c r="J52" s="34"/>
      <c r="K52" s="34"/>
      <c r="L52" s="34"/>
      <c r="M52" s="34"/>
      <c r="N52" s="34"/>
      <c r="O52" s="34"/>
      <c r="P52" s="35">
        <v>576723.45499999996</v>
      </c>
    </row>
    <row r="53" spans="2:16" x14ac:dyDescent="0.2">
      <c r="B53" s="165" t="s">
        <v>109</v>
      </c>
      <c r="C53" s="158"/>
      <c r="D53" s="34"/>
      <c r="E53" s="34">
        <v>1.96</v>
      </c>
      <c r="F53" s="34">
        <v>4.37</v>
      </c>
      <c r="G53" s="34"/>
      <c r="H53" s="34"/>
      <c r="I53" s="34"/>
      <c r="J53" s="34"/>
      <c r="K53" s="34"/>
      <c r="L53" s="34"/>
      <c r="M53" s="34"/>
      <c r="N53" s="34"/>
      <c r="O53" s="34"/>
      <c r="P53" s="35">
        <v>516239.18589999998</v>
      </c>
    </row>
    <row r="54" spans="2:16" x14ac:dyDescent="0.2">
      <c r="B54" s="165" t="s">
        <v>109</v>
      </c>
      <c r="C54" s="158"/>
      <c r="D54" s="34"/>
      <c r="E54" s="34">
        <v>1.97</v>
      </c>
      <c r="F54" s="34">
        <v>4.22</v>
      </c>
      <c r="G54" s="34"/>
      <c r="H54" s="34"/>
      <c r="I54" s="34"/>
      <c r="J54" s="34"/>
      <c r="K54" s="34"/>
      <c r="L54" s="34"/>
      <c r="M54" s="34"/>
      <c r="N54" s="34"/>
      <c r="O54" s="34"/>
      <c r="P54" s="35">
        <v>516677.48320000002</v>
      </c>
    </row>
    <row r="55" spans="2:16" x14ac:dyDescent="0.2">
      <c r="B55" s="165" t="s">
        <v>88</v>
      </c>
      <c r="C55" s="158"/>
      <c r="D55" s="34"/>
      <c r="E55" s="34">
        <v>1.2</v>
      </c>
      <c r="F55" s="34">
        <v>4.16</v>
      </c>
      <c r="G55" s="34"/>
      <c r="H55" s="34"/>
      <c r="I55" s="34"/>
      <c r="J55" s="34"/>
      <c r="K55" s="34"/>
      <c r="L55" s="34"/>
      <c r="M55" s="34"/>
      <c r="N55" s="34"/>
      <c r="O55" s="34"/>
      <c r="P55" s="35">
        <v>460589.734</v>
      </c>
    </row>
    <row r="56" spans="2:16" x14ac:dyDescent="0.2">
      <c r="B56" s="165" t="s">
        <v>88</v>
      </c>
      <c r="C56" s="158"/>
      <c r="D56" s="34"/>
      <c r="E56" s="34">
        <v>1.26</v>
      </c>
      <c r="F56" s="34">
        <v>3.83</v>
      </c>
      <c r="G56" s="34"/>
      <c r="H56" s="34"/>
      <c r="I56" s="34"/>
      <c r="J56" s="34"/>
      <c r="K56" s="34"/>
      <c r="L56" s="34"/>
      <c r="M56" s="34"/>
      <c r="N56" s="34"/>
      <c r="O56" s="34"/>
      <c r="P56" s="35">
        <v>462516.94929999998</v>
      </c>
    </row>
    <row r="57" spans="2:16" x14ac:dyDescent="0.2">
      <c r="B57" s="165" t="s">
        <v>110</v>
      </c>
      <c r="C57" s="158"/>
      <c r="D57" s="34"/>
      <c r="E57" s="34">
        <v>1.39</v>
      </c>
      <c r="F57" s="34">
        <v>4.3099999999999996</v>
      </c>
      <c r="G57" s="34"/>
      <c r="H57" s="34"/>
      <c r="I57" s="34"/>
      <c r="J57" s="34"/>
      <c r="K57" s="34"/>
      <c r="L57" s="34"/>
      <c r="M57" s="34"/>
      <c r="N57" s="34"/>
      <c r="O57" s="34"/>
      <c r="P57" s="35">
        <v>571378.13950000005</v>
      </c>
    </row>
    <row r="58" spans="2:16" x14ac:dyDescent="0.2">
      <c r="B58" s="165" t="s">
        <v>110</v>
      </c>
      <c r="C58" s="158"/>
      <c r="D58" s="34"/>
      <c r="E58" s="34">
        <v>1.44</v>
      </c>
      <c r="F58" s="34">
        <v>4.91</v>
      </c>
      <c r="G58" s="34"/>
      <c r="H58" s="34"/>
      <c r="I58" s="34"/>
      <c r="J58" s="34"/>
      <c r="K58" s="34"/>
      <c r="L58" s="34"/>
      <c r="M58" s="34"/>
      <c r="N58" s="34"/>
      <c r="O58" s="34"/>
      <c r="P58" s="35">
        <v>572483.13370000001</v>
      </c>
    </row>
    <row r="59" spans="2:16" x14ac:dyDescent="0.2">
      <c r="B59" s="165" t="s">
        <v>111</v>
      </c>
      <c r="C59" s="158"/>
      <c r="D59" s="34"/>
      <c r="E59" s="34">
        <v>1.1499999999999999</v>
      </c>
      <c r="F59" s="34">
        <v>4.1399999999999997</v>
      </c>
      <c r="G59" s="34"/>
      <c r="H59" s="34"/>
      <c r="I59" s="34"/>
      <c r="J59" s="34"/>
      <c r="K59" s="34"/>
      <c r="L59" s="34"/>
      <c r="M59" s="34"/>
      <c r="N59" s="34"/>
      <c r="O59" s="34"/>
      <c r="P59" s="35">
        <v>539986.57819999999</v>
      </c>
    </row>
    <row r="60" spans="2:16" ht="16" thickBot="1" x14ac:dyDescent="0.25">
      <c r="B60" s="166" t="s">
        <v>111</v>
      </c>
      <c r="C60" s="153"/>
      <c r="D60" s="40"/>
      <c r="E60" s="40">
        <v>1.2</v>
      </c>
      <c r="F60" s="40">
        <v>3.84</v>
      </c>
      <c r="G60" s="40"/>
      <c r="H60" s="40"/>
      <c r="I60" s="40"/>
      <c r="J60" s="40"/>
      <c r="K60" s="40"/>
      <c r="L60" s="40"/>
      <c r="M60" s="40"/>
      <c r="N60" s="40"/>
      <c r="O60" s="40"/>
      <c r="P60" s="41">
        <v>539671.89410000003</v>
      </c>
    </row>
    <row r="61" spans="2:16" x14ac:dyDescent="0.2">
      <c r="B61" s="167"/>
      <c r="P61" s="43"/>
    </row>
    <row r="62" spans="2:16" ht="16" thickBot="1" x14ac:dyDescent="0.25">
      <c r="B62" s="177" t="s">
        <v>13</v>
      </c>
      <c r="C62" s="178"/>
      <c r="D62" s="178"/>
      <c r="E62" s="178"/>
      <c r="F62" s="44"/>
      <c r="G62" s="44"/>
      <c r="H62" s="44"/>
      <c r="I62" s="44"/>
      <c r="J62" s="44"/>
      <c r="K62" s="44"/>
      <c r="L62" s="44"/>
      <c r="M62" s="44"/>
      <c r="N62" s="44"/>
      <c r="O62" s="44"/>
      <c r="P62" s="45"/>
    </row>
  </sheetData>
  <mergeCells count="4">
    <mergeCell ref="B2:P3"/>
    <mergeCell ref="B4:K4"/>
    <mergeCell ref="L4:P4"/>
    <mergeCell ref="B62:E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9DC2-3827-7C46-86E6-15265CD31779}">
  <dimension ref="B1:W31"/>
  <sheetViews>
    <sheetView workbookViewId="0">
      <selection activeCell="I37" sqref="I37"/>
    </sheetView>
  </sheetViews>
  <sheetFormatPr baseColWidth="10" defaultRowHeight="15" x14ac:dyDescent="0.2"/>
  <cols>
    <col min="2" max="2" width="14.83203125" bestFit="1" customWidth="1"/>
    <col min="3" max="3" width="13.33203125" bestFit="1" customWidth="1"/>
    <col min="6" max="6" width="13.33203125" bestFit="1" customWidth="1"/>
  </cols>
  <sheetData>
    <row r="1" spans="2:23" ht="16" thickBot="1" x14ac:dyDescent="0.25"/>
    <row r="2" spans="2:23" ht="19" thickBot="1" x14ac:dyDescent="0.3">
      <c r="B2" s="67" t="s">
        <v>15</v>
      </c>
      <c r="C2" s="69" t="s">
        <v>17</v>
      </c>
      <c r="F2" s="56"/>
      <c r="G2" s="57"/>
      <c r="H2" s="57"/>
      <c r="I2" s="181" t="s">
        <v>25</v>
      </c>
      <c r="J2" s="181"/>
      <c r="K2" s="181"/>
      <c r="L2" s="181"/>
      <c r="M2" s="181"/>
      <c r="N2" s="181"/>
      <c r="O2" s="181"/>
      <c r="P2" s="181"/>
      <c r="Q2" s="181"/>
      <c r="R2" s="181"/>
      <c r="S2" s="181"/>
      <c r="T2" s="181"/>
      <c r="U2" s="181"/>
      <c r="V2" s="181"/>
      <c r="W2" s="182"/>
    </row>
    <row r="3" spans="2:23" ht="16" thickBot="1" x14ac:dyDescent="0.25">
      <c r="B3" s="52">
        <v>1</v>
      </c>
      <c r="C3" s="54" t="s">
        <v>93</v>
      </c>
      <c r="F3" s="58"/>
      <c r="G3" s="59"/>
      <c r="H3" s="60"/>
      <c r="I3" s="179" t="s">
        <v>19</v>
      </c>
      <c r="J3" s="179"/>
      <c r="K3" s="179"/>
      <c r="L3" s="181"/>
      <c r="M3" s="181"/>
      <c r="N3" s="181"/>
      <c r="O3" s="181"/>
      <c r="P3" s="181"/>
      <c r="Q3" s="181"/>
      <c r="R3" s="181"/>
      <c r="S3" s="181"/>
      <c r="T3" s="181"/>
      <c r="U3" s="181"/>
      <c r="V3" s="181"/>
      <c r="W3" s="182"/>
    </row>
    <row r="4" spans="2:23" ht="19" thickBot="1" x14ac:dyDescent="0.3">
      <c r="B4" s="50">
        <v>2</v>
      </c>
      <c r="C4" s="51" t="s">
        <v>94</v>
      </c>
      <c r="F4" s="75" t="s">
        <v>24</v>
      </c>
      <c r="G4" s="68" t="s">
        <v>20</v>
      </c>
      <c r="H4" s="73" t="s">
        <v>21</v>
      </c>
      <c r="I4" s="52">
        <v>1</v>
      </c>
      <c r="J4" s="61">
        <v>2</v>
      </c>
      <c r="K4" s="62">
        <v>3</v>
      </c>
      <c r="L4" s="52">
        <v>4</v>
      </c>
      <c r="M4" s="61">
        <v>5</v>
      </c>
      <c r="N4" s="63">
        <v>6</v>
      </c>
      <c r="O4" s="64">
        <v>7</v>
      </c>
      <c r="P4" s="61">
        <v>8</v>
      </c>
      <c r="Q4" s="62">
        <v>9</v>
      </c>
      <c r="R4" s="52"/>
      <c r="S4" s="61"/>
      <c r="T4" s="63"/>
      <c r="U4" s="52"/>
      <c r="V4" s="61"/>
      <c r="W4" s="63"/>
    </row>
    <row r="5" spans="2:23" x14ac:dyDescent="0.2">
      <c r="B5" s="50">
        <v>3</v>
      </c>
      <c r="C5" s="51" t="s">
        <v>95</v>
      </c>
      <c r="F5" s="52" t="s">
        <v>104</v>
      </c>
      <c r="G5" s="61">
        <v>4.5907156767455895E-2</v>
      </c>
      <c r="H5" s="63">
        <v>9.6138194105719168E-4</v>
      </c>
      <c r="I5" s="158">
        <v>4.5294294231538301E-2</v>
      </c>
      <c r="J5" s="34">
        <v>4.7145649948219306E-2</v>
      </c>
      <c r="K5" s="159">
        <v>4.712864648408352E-2</v>
      </c>
      <c r="L5" s="50">
        <v>4.5271723730019649E-2</v>
      </c>
      <c r="M5" s="36">
        <v>4.736448379397739E-2</v>
      </c>
      <c r="N5" s="38">
        <v>4.5888316645048763E-2</v>
      </c>
      <c r="O5" s="65">
        <v>4.5183094159948603E-2</v>
      </c>
      <c r="P5" s="36">
        <v>4.5013535638935072E-2</v>
      </c>
      <c r="Q5" s="108">
        <v>4.4874666275332431E-2</v>
      </c>
      <c r="R5" s="50"/>
      <c r="S5" s="36"/>
      <c r="T5" s="38"/>
      <c r="U5" s="50"/>
      <c r="V5" s="36"/>
      <c r="W5" s="38"/>
    </row>
    <row r="6" spans="2:23" x14ac:dyDescent="0.2">
      <c r="B6" s="50">
        <v>4</v>
      </c>
      <c r="C6" s="51" t="s">
        <v>96</v>
      </c>
      <c r="F6" s="50" t="s">
        <v>102</v>
      </c>
      <c r="G6" s="36">
        <v>2.186719657687743E-3</v>
      </c>
      <c r="H6" s="38">
        <v>7.9726642007559414E-4</v>
      </c>
      <c r="I6" s="158">
        <v>1.2575609678737E-3</v>
      </c>
      <c r="J6" s="34">
        <v>1.0212081704073527E-3</v>
      </c>
      <c r="K6" s="159">
        <v>1.3841457698639628E-3</v>
      </c>
      <c r="L6" s="50">
        <v>2.1127124337370073E-3</v>
      </c>
      <c r="M6" s="36">
        <v>2.8730950032817785E-3</v>
      </c>
      <c r="N6" s="38">
        <v>3.4337017695562399E-3</v>
      </c>
      <c r="O6" s="65">
        <v>1.9938426238778639E-3</v>
      </c>
      <c r="P6" s="36">
        <v>2.9218409974105424E-3</v>
      </c>
      <c r="Q6" s="108">
        <v>2.6823691831812375E-3</v>
      </c>
      <c r="R6" s="50"/>
      <c r="S6" s="36"/>
      <c r="T6" s="38"/>
      <c r="U6" s="50"/>
      <c r="V6" s="36"/>
      <c r="W6" s="38"/>
    </row>
    <row r="7" spans="2:23" ht="16" thickBot="1" x14ac:dyDescent="0.25">
      <c r="B7" s="50">
        <v>5</v>
      </c>
      <c r="C7" s="51" t="s">
        <v>97</v>
      </c>
      <c r="F7" s="71" t="s">
        <v>103</v>
      </c>
      <c r="G7" s="40">
        <v>3.3206688010861061E-4</v>
      </c>
      <c r="H7" s="41">
        <v>7.2433485998579287E-5</v>
      </c>
      <c r="I7" s="153">
        <v>4.1424442813106562E-4</v>
      </c>
      <c r="J7" s="40">
        <v>3.5307319771712254E-4</v>
      </c>
      <c r="K7" s="160">
        <v>4.186087250774705E-4</v>
      </c>
      <c r="L7" s="71">
        <v>4.2184462236565868E-4</v>
      </c>
      <c r="M7" s="40">
        <v>3.2068788033329492E-4</v>
      </c>
      <c r="N7" s="41">
        <v>3.8047565518959129E-4</v>
      </c>
      <c r="O7" s="153">
        <v>2.6647899982108417E-4</v>
      </c>
      <c r="P7" s="40">
        <v>2.4740363242908077E-4</v>
      </c>
      <c r="Q7" s="160">
        <v>2.1766279182254037E-4</v>
      </c>
      <c r="R7" s="71"/>
      <c r="S7" s="40"/>
      <c r="T7" s="41"/>
      <c r="U7" s="71"/>
      <c r="V7" s="40"/>
      <c r="W7" s="41"/>
    </row>
    <row r="8" spans="2:23" x14ac:dyDescent="0.2">
      <c r="B8" s="50">
        <v>6</v>
      </c>
      <c r="C8" s="51" t="s">
        <v>98</v>
      </c>
    </row>
    <row r="9" spans="2:23" x14ac:dyDescent="0.2">
      <c r="B9" s="50">
        <v>7</v>
      </c>
      <c r="C9" s="51" t="s">
        <v>99</v>
      </c>
    </row>
    <row r="10" spans="2:23" ht="16" thickBot="1" x14ac:dyDescent="0.25">
      <c r="B10" s="50">
        <v>8</v>
      </c>
      <c r="C10" s="51" t="s">
        <v>100</v>
      </c>
    </row>
    <row r="11" spans="2:23" ht="18" thickBot="1" x14ac:dyDescent="0.25">
      <c r="B11" s="53">
        <v>9</v>
      </c>
      <c r="C11" s="55" t="s">
        <v>101</v>
      </c>
      <c r="F11" s="56"/>
      <c r="G11" s="57"/>
      <c r="H11" s="57"/>
      <c r="I11" s="181" t="s">
        <v>27</v>
      </c>
      <c r="J11" s="181"/>
      <c r="K11" s="181"/>
      <c r="L11" s="181"/>
      <c r="M11" s="181"/>
      <c r="N11" s="181"/>
      <c r="O11" s="181"/>
      <c r="P11" s="181"/>
      <c r="Q11" s="181"/>
      <c r="R11" s="181"/>
      <c r="S11" s="181"/>
      <c r="T11" s="181"/>
      <c r="U11" s="181"/>
      <c r="V11" s="181"/>
      <c r="W11" s="182"/>
    </row>
    <row r="12" spans="2:23" ht="16" thickBot="1" x14ac:dyDescent="0.25">
      <c r="B12" s="67" t="s">
        <v>15</v>
      </c>
      <c r="C12" s="69" t="s">
        <v>102</v>
      </c>
      <c r="F12" s="58"/>
      <c r="G12" s="59"/>
      <c r="H12" s="60"/>
      <c r="I12" s="179" t="s">
        <v>19</v>
      </c>
      <c r="J12" s="179"/>
      <c r="K12" s="179"/>
      <c r="L12" s="181"/>
      <c r="M12" s="181"/>
      <c r="N12" s="181"/>
      <c r="O12" s="181"/>
      <c r="P12" s="181"/>
      <c r="Q12" s="181"/>
      <c r="R12" s="181"/>
      <c r="S12" s="181"/>
      <c r="T12" s="181"/>
      <c r="U12" s="181"/>
      <c r="V12" s="181"/>
      <c r="W12" s="182"/>
    </row>
    <row r="13" spans="2:23" ht="18" thickBot="1" x14ac:dyDescent="0.25">
      <c r="B13" s="52">
        <v>1</v>
      </c>
      <c r="C13" s="54" t="s">
        <v>93</v>
      </c>
      <c r="F13" s="78" t="s">
        <v>26</v>
      </c>
      <c r="G13" s="68" t="s">
        <v>20</v>
      </c>
      <c r="H13" s="73" t="s">
        <v>21</v>
      </c>
      <c r="I13" s="52">
        <v>1</v>
      </c>
      <c r="J13" s="61">
        <v>2</v>
      </c>
      <c r="K13" s="62">
        <v>3</v>
      </c>
      <c r="L13" s="52">
        <v>4</v>
      </c>
      <c r="M13" s="61">
        <v>5</v>
      </c>
      <c r="N13" s="63">
        <v>6</v>
      </c>
      <c r="O13" s="64">
        <v>7</v>
      </c>
      <c r="P13" s="61">
        <v>8</v>
      </c>
      <c r="Q13" s="62">
        <v>9</v>
      </c>
      <c r="R13" s="52"/>
      <c r="S13" s="61"/>
      <c r="T13" s="63"/>
      <c r="U13" s="52"/>
      <c r="V13" s="61"/>
      <c r="W13" s="63"/>
    </row>
    <row r="14" spans="2:23" x14ac:dyDescent="0.2">
      <c r="B14" s="50">
        <v>2</v>
      </c>
      <c r="C14" s="51" t="s">
        <v>94</v>
      </c>
      <c r="F14" s="52" t="s">
        <v>104</v>
      </c>
      <c r="G14" s="61">
        <v>7.4035021921872307E-2</v>
      </c>
      <c r="H14" s="63">
        <v>2.3447633751689945E-3</v>
      </c>
      <c r="I14" s="158">
        <v>7.3640329238681829E-2</v>
      </c>
      <c r="J14" s="34">
        <v>7.7164381301654081E-2</v>
      </c>
      <c r="K14" s="159">
        <v>7.6391581002003453E-2</v>
      </c>
      <c r="L14" s="50">
        <v>7.1861106572191649E-2</v>
      </c>
      <c r="M14" s="36">
        <v>7.1757052313887265E-2</v>
      </c>
      <c r="N14" s="38">
        <v>7.0002258187290389E-2</v>
      </c>
      <c r="O14" s="65">
        <v>7.626194383767243E-2</v>
      </c>
      <c r="P14" s="36">
        <v>7.3578701813749564E-2</v>
      </c>
      <c r="Q14" s="108">
        <v>7.5657843029720118E-2</v>
      </c>
      <c r="R14" s="50"/>
      <c r="S14" s="36"/>
      <c r="T14" s="38"/>
      <c r="U14" s="50"/>
      <c r="V14" s="36"/>
      <c r="W14" s="38"/>
    </row>
    <row r="15" spans="2:23" x14ac:dyDescent="0.2">
      <c r="B15" s="50">
        <v>3</v>
      </c>
      <c r="C15" s="51" t="s">
        <v>95</v>
      </c>
      <c r="F15" s="50" t="s">
        <v>102</v>
      </c>
      <c r="G15" s="36">
        <v>1.4502264879094049E-3</v>
      </c>
      <c r="H15" s="38">
        <v>6.0456172580888726E-4</v>
      </c>
      <c r="I15" s="158">
        <v>7.5464612232422907E-4</v>
      </c>
      <c r="J15" s="34">
        <v>4.5840493897423824E-4</v>
      </c>
      <c r="K15" s="159">
        <v>8.0683363552564889E-4</v>
      </c>
      <c r="L15" s="50">
        <v>1.5927659865652014E-3</v>
      </c>
      <c r="M15" s="36">
        <v>2.0216950979033703E-3</v>
      </c>
      <c r="N15" s="38">
        <v>1.946040063229871E-3</v>
      </c>
      <c r="O15" s="65">
        <v>1.3221056216368423E-3</v>
      </c>
      <c r="P15" s="36">
        <v>1.9780787245614806E-3</v>
      </c>
      <c r="Q15" s="108">
        <v>2.1714682004637612E-3</v>
      </c>
      <c r="R15" s="50"/>
      <c r="S15" s="36"/>
      <c r="T15" s="38"/>
      <c r="U15" s="50"/>
      <c r="V15" s="36"/>
      <c r="W15" s="38"/>
    </row>
    <row r="16" spans="2:23" ht="16" thickBot="1" x14ac:dyDescent="0.25">
      <c r="B16" s="50">
        <v>4</v>
      </c>
      <c r="C16" s="51" t="s">
        <v>96</v>
      </c>
      <c r="F16" s="71" t="s">
        <v>103</v>
      </c>
      <c r="G16" s="40">
        <v>8.3353229317057809E-4</v>
      </c>
      <c r="H16" s="41">
        <v>1.174744936036408E-4</v>
      </c>
      <c r="I16" s="153">
        <v>1.0024831692957569E-3</v>
      </c>
      <c r="J16" s="40">
        <v>1.0321666021102605E-3</v>
      </c>
      <c r="K16" s="160">
        <v>8.4977925571450062E-4</v>
      </c>
      <c r="L16" s="71">
        <v>7.0231353843116162E-4</v>
      </c>
      <c r="M16" s="40">
        <v>8.7326134458957016E-4</v>
      </c>
      <c r="N16" s="41">
        <v>8.3163196539774828E-4</v>
      </c>
      <c r="O16" s="153">
        <v>8.656338352827698E-4</v>
      </c>
      <c r="P16" s="40">
        <v>8.0599188090804035E-4</v>
      </c>
      <c r="Q16" s="160">
        <v>7.391145850978117E-4</v>
      </c>
      <c r="R16" s="71"/>
      <c r="S16" s="40"/>
      <c r="T16" s="41"/>
      <c r="U16" s="71"/>
      <c r="V16" s="40"/>
      <c r="W16" s="41"/>
    </row>
    <row r="17" spans="2:3" x14ac:dyDescent="0.2">
      <c r="B17" s="50">
        <v>5</v>
      </c>
      <c r="C17" s="51" t="s">
        <v>97</v>
      </c>
    </row>
    <row r="18" spans="2:3" x14ac:dyDescent="0.2">
      <c r="B18" s="50">
        <v>6</v>
      </c>
      <c r="C18" s="51" t="s">
        <v>98</v>
      </c>
    </row>
    <row r="19" spans="2:3" x14ac:dyDescent="0.2">
      <c r="B19" s="50">
        <v>7</v>
      </c>
      <c r="C19" s="51" t="s">
        <v>99</v>
      </c>
    </row>
    <row r="20" spans="2:3" x14ac:dyDescent="0.2">
      <c r="B20" s="50">
        <v>8</v>
      </c>
      <c r="C20" s="51" t="s">
        <v>100</v>
      </c>
    </row>
    <row r="21" spans="2:3" ht="16" thickBot="1" x14ac:dyDescent="0.25">
      <c r="B21" s="53">
        <v>9</v>
      </c>
      <c r="C21" s="55" t="s">
        <v>101</v>
      </c>
    </row>
    <row r="22" spans="2:3" ht="16" thickBot="1" x14ac:dyDescent="0.25">
      <c r="B22" s="67" t="s">
        <v>15</v>
      </c>
      <c r="C22" s="69" t="s">
        <v>103</v>
      </c>
    </row>
    <row r="23" spans="2:3" x14ac:dyDescent="0.2">
      <c r="B23" s="52">
        <v>1</v>
      </c>
      <c r="C23" s="54" t="s">
        <v>93</v>
      </c>
    </row>
    <row r="24" spans="2:3" x14ac:dyDescent="0.2">
      <c r="B24" s="50">
        <v>2</v>
      </c>
      <c r="C24" s="51" t="s">
        <v>94</v>
      </c>
    </row>
    <row r="25" spans="2:3" x14ac:dyDescent="0.2">
      <c r="B25" s="50">
        <v>3</v>
      </c>
      <c r="C25" s="51" t="s">
        <v>95</v>
      </c>
    </row>
    <row r="26" spans="2:3" x14ac:dyDescent="0.2">
      <c r="B26" s="50">
        <v>4</v>
      </c>
      <c r="C26" s="51" t="s">
        <v>96</v>
      </c>
    </row>
    <row r="27" spans="2:3" x14ac:dyDescent="0.2">
      <c r="B27" s="50">
        <v>5</v>
      </c>
      <c r="C27" s="51" t="s">
        <v>97</v>
      </c>
    </row>
    <row r="28" spans="2:3" x14ac:dyDescent="0.2">
      <c r="B28" s="50">
        <v>6</v>
      </c>
      <c r="C28" s="51" t="s">
        <v>98</v>
      </c>
    </row>
    <row r="29" spans="2:3" x14ac:dyDescent="0.2">
      <c r="B29" s="50">
        <v>7</v>
      </c>
      <c r="C29" s="51" t="s">
        <v>99</v>
      </c>
    </row>
    <row r="30" spans="2:3" x14ac:dyDescent="0.2">
      <c r="B30" s="50">
        <v>8</v>
      </c>
      <c r="C30" s="51" t="s">
        <v>100</v>
      </c>
    </row>
    <row r="31" spans="2:3" ht="16" thickBot="1" x14ac:dyDescent="0.25">
      <c r="B31" s="53">
        <v>9</v>
      </c>
      <c r="C31" s="55" t="s">
        <v>101</v>
      </c>
    </row>
  </sheetData>
  <mergeCells count="4">
    <mergeCell ref="I2:W2"/>
    <mergeCell ref="I3:W3"/>
    <mergeCell ref="I11:W11"/>
    <mergeCell ref="I12:W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A2A5-A274-4448-A7B0-B8BF3450739D}">
  <dimension ref="B1:P44"/>
  <sheetViews>
    <sheetView tabSelected="1" workbookViewId="0">
      <selection activeCell="N40" sqref="N40"/>
    </sheetView>
  </sheetViews>
  <sheetFormatPr baseColWidth="10" defaultColWidth="8.83203125" defaultRowHeight="15" x14ac:dyDescent="0.2"/>
  <cols>
    <col min="2" max="2" width="22.83203125" customWidth="1"/>
  </cols>
  <sheetData>
    <row r="1" spans="2:16" ht="16" thickBot="1" x14ac:dyDescent="0.25"/>
    <row r="2" spans="2:16" x14ac:dyDescent="0.2">
      <c r="B2" s="168" t="s">
        <v>0</v>
      </c>
      <c r="C2" s="169"/>
      <c r="D2" s="169"/>
      <c r="E2" s="169"/>
      <c r="F2" s="169"/>
      <c r="G2" s="169"/>
      <c r="H2" s="169"/>
      <c r="I2" s="169"/>
      <c r="J2" s="169"/>
      <c r="K2" s="169"/>
      <c r="L2" s="169"/>
      <c r="M2" s="169"/>
      <c r="N2" s="169"/>
      <c r="O2" s="169"/>
      <c r="P2" s="170"/>
    </row>
    <row r="3" spans="2:16" ht="16" thickBot="1" x14ac:dyDescent="0.25">
      <c r="B3" s="171"/>
      <c r="C3" s="172"/>
      <c r="D3" s="172"/>
      <c r="E3" s="172"/>
      <c r="F3" s="172"/>
      <c r="G3" s="172"/>
      <c r="H3" s="172"/>
      <c r="I3" s="172"/>
      <c r="J3" s="172"/>
      <c r="K3" s="172"/>
      <c r="L3" s="172"/>
      <c r="M3" s="172"/>
      <c r="N3" s="172"/>
      <c r="O3" s="172"/>
      <c r="P3" s="173"/>
    </row>
    <row r="4" spans="2:16" ht="16" thickBot="1" x14ac:dyDescent="0.25">
      <c r="B4" s="1"/>
      <c r="C4" s="185" t="s">
        <v>1</v>
      </c>
      <c r="D4" s="186"/>
      <c r="E4" s="186"/>
      <c r="F4" s="186"/>
      <c r="G4" s="186"/>
      <c r="H4" s="186"/>
      <c r="I4" s="186"/>
      <c r="J4" s="186"/>
      <c r="K4" s="186"/>
      <c r="L4" s="186" t="s">
        <v>2</v>
      </c>
      <c r="M4" s="186"/>
      <c r="N4" s="186"/>
      <c r="O4" s="186"/>
      <c r="P4" s="187"/>
    </row>
    <row r="5" spans="2:16" ht="17" x14ac:dyDescent="0.2">
      <c r="B5" s="2"/>
      <c r="C5" s="3" t="s">
        <v>3</v>
      </c>
      <c r="D5" s="4" t="s">
        <v>34</v>
      </c>
      <c r="E5" s="5" t="s">
        <v>35</v>
      </c>
      <c r="F5" s="6" t="s">
        <v>36</v>
      </c>
      <c r="G5" s="7" t="s">
        <v>37</v>
      </c>
      <c r="H5" s="8" t="s">
        <v>38</v>
      </c>
      <c r="I5" s="9" t="s">
        <v>39</v>
      </c>
      <c r="J5" s="10" t="s">
        <v>40</v>
      </c>
      <c r="K5" s="11" t="s">
        <v>4</v>
      </c>
      <c r="L5" s="12" t="s">
        <v>5</v>
      </c>
      <c r="M5" s="13" t="s">
        <v>6</v>
      </c>
      <c r="N5" s="14" t="s">
        <v>7</v>
      </c>
      <c r="O5" s="15" t="s">
        <v>8</v>
      </c>
      <c r="P5" s="16" t="s">
        <v>9</v>
      </c>
    </row>
    <row r="6" spans="2:16" x14ac:dyDescent="0.2">
      <c r="B6" s="17" t="s">
        <v>10</v>
      </c>
      <c r="C6" s="18" t="s">
        <v>11</v>
      </c>
      <c r="D6" s="19" t="s">
        <v>11</v>
      </c>
      <c r="E6" s="20" t="s">
        <v>11</v>
      </c>
      <c r="F6" s="21" t="s">
        <v>11</v>
      </c>
      <c r="G6" s="22" t="s">
        <v>11</v>
      </c>
      <c r="H6" s="23" t="s">
        <v>11</v>
      </c>
      <c r="I6" s="24" t="s">
        <v>11</v>
      </c>
      <c r="J6" s="25" t="s">
        <v>11</v>
      </c>
      <c r="K6" s="26" t="s">
        <v>11</v>
      </c>
      <c r="L6" s="27" t="s">
        <v>11</v>
      </c>
      <c r="M6" s="28" t="s">
        <v>11</v>
      </c>
      <c r="N6" s="29" t="s">
        <v>11</v>
      </c>
      <c r="O6" s="30" t="s">
        <v>11</v>
      </c>
      <c r="P6" s="31" t="s">
        <v>11</v>
      </c>
    </row>
    <row r="7" spans="2:16" x14ac:dyDescent="0.2">
      <c r="B7" s="37" t="s">
        <v>90</v>
      </c>
      <c r="C7" s="36">
        <v>29.633066888280513</v>
      </c>
      <c r="D7" s="36">
        <v>523.14212634273156</v>
      </c>
      <c r="E7" s="36">
        <v>2.8552211054672063</v>
      </c>
      <c r="F7" s="36">
        <v>10.468352327744052</v>
      </c>
      <c r="G7" s="36">
        <v>36.021907295161348</v>
      </c>
      <c r="H7" s="36">
        <v>623.50284819413912</v>
      </c>
      <c r="I7" s="36">
        <v>80.785373476628834</v>
      </c>
      <c r="J7" s="36">
        <v>0.43413671005436577</v>
      </c>
      <c r="K7" s="36">
        <v>35.297794082351942</v>
      </c>
      <c r="L7" s="36">
        <v>219845.06333242508</v>
      </c>
      <c r="M7" s="36">
        <v>157948.71316914223</v>
      </c>
      <c r="N7" s="36">
        <v>135410.02035140389</v>
      </c>
      <c r="O7" s="36">
        <v>140066.61163626949</v>
      </c>
      <c r="P7" s="38">
        <v>653270.40848924068</v>
      </c>
    </row>
    <row r="8" spans="2:16" x14ac:dyDescent="0.2">
      <c r="B8" s="17" t="s">
        <v>90</v>
      </c>
      <c r="C8" s="36">
        <v>29.8985999258215</v>
      </c>
      <c r="D8" s="36">
        <v>522.76374190642252</v>
      </c>
      <c r="E8" s="36">
        <v>2.8707705825963621</v>
      </c>
      <c r="F8" s="36">
        <v>10.721975905391437</v>
      </c>
      <c r="G8" s="36">
        <v>36.967866333381984</v>
      </c>
      <c r="H8" s="36">
        <v>623.87361223308721</v>
      </c>
      <c r="I8" s="36">
        <v>80.831891537334883</v>
      </c>
      <c r="J8" s="36">
        <v>0.4498057494407201</v>
      </c>
      <c r="K8" s="36">
        <v>34.653142013433701</v>
      </c>
      <c r="L8" s="36">
        <v>220303.12286125071</v>
      </c>
      <c r="M8" s="36">
        <v>159070.13660381534</v>
      </c>
      <c r="N8" s="36">
        <v>135868.04743157898</v>
      </c>
      <c r="O8" s="36">
        <v>141049.7375177638</v>
      </c>
      <c r="P8" s="38">
        <v>656291.04441440874</v>
      </c>
    </row>
    <row r="9" spans="2:16" x14ac:dyDescent="0.2">
      <c r="B9" s="37" t="s">
        <v>91</v>
      </c>
      <c r="C9" s="36">
        <v>39.912785851903706</v>
      </c>
      <c r="D9" s="36">
        <v>573.15925083330364</v>
      </c>
      <c r="E9" s="36">
        <v>1.7339821925900216</v>
      </c>
      <c r="F9" s="36">
        <v>13.312538282043704</v>
      </c>
      <c r="G9" s="36">
        <v>50.622684374485281</v>
      </c>
      <c r="H9" s="36">
        <v>705.04407364926647</v>
      </c>
      <c r="I9" s="36">
        <v>87.777036898706299</v>
      </c>
      <c r="J9" s="36">
        <v>0.39333706648999939</v>
      </c>
      <c r="K9" s="36">
        <v>27.769947222349032</v>
      </c>
      <c r="L9" s="36">
        <v>227004.0303161203</v>
      </c>
      <c r="M9" s="36">
        <v>163301.17565488216</v>
      </c>
      <c r="N9" s="36">
        <v>139589.25164602997</v>
      </c>
      <c r="O9" s="36">
        <v>143273.41629126709</v>
      </c>
      <c r="P9" s="38">
        <v>673167.87390829949</v>
      </c>
    </row>
    <row r="10" spans="2:16" x14ac:dyDescent="0.2">
      <c r="B10" s="17" t="s">
        <v>91</v>
      </c>
      <c r="C10" s="36">
        <v>40.922580997807927</v>
      </c>
      <c r="D10" s="36">
        <v>583.96598978340739</v>
      </c>
      <c r="E10" s="36">
        <v>1.6242244942266932</v>
      </c>
      <c r="F10" s="36">
        <v>13.280684789185461</v>
      </c>
      <c r="G10" s="36">
        <v>51.967182893601617</v>
      </c>
      <c r="H10" s="36">
        <v>709.75382564466031</v>
      </c>
      <c r="I10" s="36">
        <v>87.179275825506693</v>
      </c>
      <c r="J10" s="36">
        <v>0.37575726931686987</v>
      </c>
      <c r="K10" s="36">
        <v>27.723305022415609</v>
      </c>
      <c r="L10" s="36">
        <v>223785.56281859841</v>
      </c>
      <c r="M10" s="36">
        <v>160237.90112061618</v>
      </c>
      <c r="N10" s="36">
        <v>137627.15733140692</v>
      </c>
      <c r="O10" s="36">
        <v>140469.54664010339</v>
      </c>
      <c r="P10" s="38">
        <v>662120.16791072488</v>
      </c>
    </row>
    <row r="11" spans="2:16" x14ac:dyDescent="0.2">
      <c r="B11" s="37" t="s">
        <v>92</v>
      </c>
      <c r="C11" s="36">
        <v>41.624732312410302</v>
      </c>
      <c r="D11" s="36">
        <v>556.71072184664069</v>
      </c>
      <c r="E11" s="36">
        <v>1.9967723943988172</v>
      </c>
      <c r="F11" s="36">
        <v>13.281019585760609</v>
      </c>
      <c r="G11" s="36">
        <v>52.122512720309366</v>
      </c>
      <c r="H11" s="36">
        <v>678.50393169377935</v>
      </c>
      <c r="I11" s="36">
        <v>86.173243994372925</v>
      </c>
      <c r="J11" s="36">
        <v>0.37339832118405475</v>
      </c>
      <c r="K11" s="36">
        <v>29.330248472270821</v>
      </c>
      <c r="L11" s="36">
        <v>219568.40418720804</v>
      </c>
      <c r="M11" s="36">
        <v>158279.47220142992</v>
      </c>
      <c r="N11" s="36">
        <v>135497.26606781132</v>
      </c>
      <c r="O11" s="36">
        <v>140646.83163049759</v>
      </c>
      <c r="P11" s="38">
        <v>653991.97408694681</v>
      </c>
    </row>
    <row r="12" spans="2:16" x14ac:dyDescent="0.2">
      <c r="B12" s="17" t="s">
        <v>92</v>
      </c>
      <c r="C12" s="36">
        <v>41.453646544089565</v>
      </c>
      <c r="D12" s="36">
        <v>562.54524438166425</v>
      </c>
      <c r="E12" s="36">
        <v>1.9642583569166685</v>
      </c>
      <c r="F12" s="36">
        <v>13.400075890452911</v>
      </c>
      <c r="G12" s="36">
        <v>51.381056282409325</v>
      </c>
      <c r="H12" s="36">
        <v>685.77669274891286</v>
      </c>
      <c r="I12" s="36">
        <v>83.869431017705608</v>
      </c>
      <c r="J12" s="36">
        <v>0.34320438685650317</v>
      </c>
      <c r="K12" s="36">
        <v>29.510143020242733</v>
      </c>
      <c r="L12" s="36">
        <v>220983.37380895944</v>
      </c>
      <c r="M12" s="36">
        <v>160000.22851498707</v>
      </c>
      <c r="N12" s="36">
        <v>135911.6673935625</v>
      </c>
      <c r="O12" s="36">
        <v>140534.01436228081</v>
      </c>
      <c r="P12" s="38">
        <v>657429.28407978988</v>
      </c>
    </row>
    <row r="13" spans="2:16" x14ac:dyDescent="0.2">
      <c r="B13" s="37" t="s">
        <v>12</v>
      </c>
      <c r="C13" s="36">
        <v>3.464716429034691</v>
      </c>
      <c r="D13" s="36">
        <v>0.25941403935478252</v>
      </c>
      <c r="E13" s="36">
        <v>3.8603102886257165E-2</v>
      </c>
      <c r="F13" s="36">
        <v>3.4580972032334896</v>
      </c>
      <c r="G13" s="36">
        <v>0.17419967070728112</v>
      </c>
      <c r="H13" s="36">
        <v>3.0160415469106518</v>
      </c>
      <c r="I13" s="36">
        <v>7.3138778228324292E-2</v>
      </c>
      <c r="J13" s="36">
        <v>7.3105536949274116E-3</v>
      </c>
      <c r="K13" s="36">
        <v>0.40652484406271633</v>
      </c>
      <c r="L13" s="36"/>
      <c r="M13" s="36"/>
      <c r="N13" s="36"/>
      <c r="O13" s="36"/>
      <c r="P13" s="38"/>
    </row>
    <row r="14" spans="2:16" ht="16" thickBot="1" x14ac:dyDescent="0.25">
      <c r="B14" s="39" t="s">
        <v>12</v>
      </c>
      <c r="C14" s="46">
        <v>3.1786533566961035</v>
      </c>
      <c r="D14" s="46">
        <v>0.24389745296212129</v>
      </c>
      <c r="E14" s="46">
        <v>5.5184499022158925E-2</v>
      </c>
      <c r="F14" s="46">
        <v>3.2331612849638653</v>
      </c>
      <c r="G14" s="46">
        <v>0.21189955589435028</v>
      </c>
      <c r="H14" s="46">
        <v>3.0124021306801061</v>
      </c>
      <c r="I14" s="46">
        <v>7.6450442909664545E-2</v>
      </c>
      <c r="J14" s="46">
        <v>8.9143996586104712E-4</v>
      </c>
      <c r="K14" s="46">
        <v>0.37739713191793706</v>
      </c>
      <c r="L14" s="46"/>
      <c r="M14" s="46"/>
      <c r="N14" s="46"/>
      <c r="O14" s="46"/>
      <c r="P14" s="47"/>
    </row>
    <row r="15" spans="2:16" x14ac:dyDescent="0.2">
      <c r="B15" s="42"/>
      <c r="P15" s="43"/>
    </row>
    <row r="16" spans="2:16" ht="16" thickBot="1" x14ac:dyDescent="0.25">
      <c r="B16" s="177" t="s">
        <v>13</v>
      </c>
      <c r="C16" s="178"/>
      <c r="D16" s="178"/>
      <c r="E16" s="178"/>
      <c r="F16" s="44"/>
      <c r="G16" s="44"/>
      <c r="H16" s="44"/>
      <c r="I16" s="44"/>
      <c r="J16" s="44"/>
      <c r="K16" s="44"/>
      <c r="L16" s="44"/>
      <c r="M16" s="44"/>
      <c r="N16" s="44"/>
      <c r="O16" s="44"/>
      <c r="P16" s="45"/>
    </row>
    <row r="18" spans="2:16" ht="16" thickBot="1" x14ac:dyDescent="0.25"/>
    <row r="19" spans="2:16" x14ac:dyDescent="0.2">
      <c r="B19" s="168" t="s">
        <v>14</v>
      </c>
      <c r="C19" s="169"/>
      <c r="D19" s="169"/>
      <c r="E19" s="169"/>
      <c r="F19" s="169"/>
      <c r="G19" s="169"/>
      <c r="H19" s="169"/>
      <c r="I19" s="169"/>
      <c r="J19" s="169"/>
      <c r="K19" s="169"/>
      <c r="L19" s="169"/>
      <c r="M19" s="169"/>
      <c r="N19" s="169"/>
      <c r="O19" s="169"/>
      <c r="P19" s="170"/>
    </row>
    <row r="20" spans="2:16" ht="16" thickBot="1" x14ac:dyDescent="0.25">
      <c r="B20" s="171"/>
      <c r="C20" s="172"/>
      <c r="D20" s="172"/>
      <c r="E20" s="172"/>
      <c r="F20" s="172"/>
      <c r="G20" s="172"/>
      <c r="H20" s="172"/>
      <c r="I20" s="172"/>
      <c r="J20" s="172"/>
      <c r="K20" s="172"/>
      <c r="L20" s="172"/>
      <c r="M20" s="172"/>
      <c r="N20" s="172"/>
      <c r="O20" s="172"/>
      <c r="P20" s="173"/>
    </row>
    <row r="21" spans="2:16" ht="16" thickBot="1" x14ac:dyDescent="0.25">
      <c r="B21" s="1"/>
      <c r="C21" s="185" t="s">
        <v>1</v>
      </c>
      <c r="D21" s="186"/>
      <c r="E21" s="186"/>
      <c r="F21" s="186"/>
      <c r="G21" s="186"/>
      <c r="H21" s="186"/>
      <c r="I21" s="186"/>
      <c r="J21" s="186"/>
      <c r="K21" s="186"/>
      <c r="L21" s="186" t="s">
        <v>2</v>
      </c>
      <c r="M21" s="186"/>
      <c r="N21" s="186"/>
      <c r="O21" s="186"/>
      <c r="P21" s="187"/>
    </row>
    <row r="22" spans="2:16" ht="17" x14ac:dyDescent="0.2">
      <c r="B22" s="2"/>
      <c r="C22" s="3" t="s">
        <v>3</v>
      </c>
      <c r="D22" s="4" t="s">
        <v>34</v>
      </c>
      <c r="E22" s="5" t="s">
        <v>35</v>
      </c>
      <c r="F22" s="6" t="s">
        <v>36</v>
      </c>
      <c r="G22" s="7" t="s">
        <v>37</v>
      </c>
      <c r="H22" s="8" t="s">
        <v>38</v>
      </c>
      <c r="I22" s="9" t="s">
        <v>39</v>
      </c>
      <c r="J22" s="10" t="s">
        <v>40</v>
      </c>
      <c r="K22" s="11" t="s">
        <v>4</v>
      </c>
      <c r="L22" s="12" t="s">
        <v>5</v>
      </c>
      <c r="M22" s="13" t="s">
        <v>6</v>
      </c>
      <c r="N22" s="14" t="s">
        <v>7</v>
      </c>
      <c r="O22" s="15" t="s">
        <v>8</v>
      </c>
      <c r="P22" s="16" t="s">
        <v>9</v>
      </c>
    </row>
    <row r="23" spans="2:16" x14ac:dyDescent="0.2">
      <c r="B23" s="17" t="s">
        <v>10</v>
      </c>
      <c r="C23" s="18" t="s">
        <v>11</v>
      </c>
      <c r="D23" s="19" t="s">
        <v>11</v>
      </c>
      <c r="E23" s="20" t="s">
        <v>11</v>
      </c>
      <c r="F23" s="21" t="s">
        <v>11</v>
      </c>
      <c r="G23" s="22" t="s">
        <v>11</v>
      </c>
      <c r="H23" s="23" t="s">
        <v>11</v>
      </c>
      <c r="I23" s="24" t="s">
        <v>11</v>
      </c>
      <c r="J23" s="25" t="s">
        <v>11</v>
      </c>
      <c r="K23" s="26" t="s">
        <v>11</v>
      </c>
      <c r="L23" s="27" t="s">
        <v>11</v>
      </c>
      <c r="M23" s="28" t="s">
        <v>11</v>
      </c>
      <c r="N23" s="29" t="s">
        <v>11</v>
      </c>
      <c r="O23" s="30" t="s">
        <v>11</v>
      </c>
      <c r="P23" s="31" t="s">
        <v>11</v>
      </c>
    </row>
    <row r="24" spans="2:16" x14ac:dyDescent="0.2">
      <c r="B24" s="37" t="s">
        <v>90</v>
      </c>
      <c r="C24" s="36">
        <v>261.81041880387772</v>
      </c>
      <c r="D24" s="36">
        <v>229.50964025833051</v>
      </c>
      <c r="E24" s="36">
        <v>126.30990256311952</v>
      </c>
      <c r="F24" s="36">
        <v>525.17455177853742</v>
      </c>
      <c r="G24" s="36">
        <v>1981.0350268936884</v>
      </c>
      <c r="H24" s="36">
        <v>988.79436938971799</v>
      </c>
      <c r="I24" s="36">
        <v>10.361576240948017</v>
      </c>
      <c r="J24" s="36">
        <v>65.159023537219269</v>
      </c>
      <c r="K24" s="36">
        <v>2253.8544536653703</v>
      </c>
      <c r="L24" s="36">
        <v>125232.45640909362</v>
      </c>
      <c r="M24" s="36">
        <v>252090.83070264055</v>
      </c>
      <c r="N24" s="36">
        <v>113482.80971127507</v>
      </c>
      <c r="O24" s="36">
        <v>227230.74596107565</v>
      </c>
      <c r="P24" s="38">
        <v>718036.84278408485</v>
      </c>
    </row>
    <row r="25" spans="2:16" x14ac:dyDescent="0.2">
      <c r="B25" s="17" t="s">
        <v>90</v>
      </c>
      <c r="C25" s="36">
        <v>264.286485931811</v>
      </c>
      <c r="D25" s="36">
        <v>230.01473831183182</v>
      </c>
      <c r="E25" s="36">
        <v>128.84259189479118</v>
      </c>
      <c r="F25" s="36">
        <v>527.06254815471368</v>
      </c>
      <c r="G25" s="36">
        <v>1969.6254418972719</v>
      </c>
      <c r="H25" s="36">
        <v>1006.6086314359569</v>
      </c>
      <c r="I25" s="36">
        <v>10.48503486206342</v>
      </c>
      <c r="J25" s="36">
        <v>75.894025436325435</v>
      </c>
      <c r="K25" s="36">
        <v>2395.5568014447613</v>
      </c>
      <c r="L25" s="36">
        <v>125654.42438447087</v>
      </c>
      <c r="M25" s="36">
        <v>253944.21344083946</v>
      </c>
      <c r="N25" s="36">
        <v>114015.56802225986</v>
      </c>
      <c r="O25" s="36">
        <v>228349.54464127525</v>
      </c>
      <c r="P25" s="38">
        <v>721963.7504888454</v>
      </c>
    </row>
    <row r="26" spans="2:16" x14ac:dyDescent="0.2">
      <c r="B26" s="37" t="s">
        <v>91</v>
      </c>
      <c r="C26" s="36">
        <v>223.66917732219696</v>
      </c>
      <c r="D26" s="36">
        <v>230.66070362683553</v>
      </c>
      <c r="E26" s="36">
        <v>125.51011996458831</v>
      </c>
      <c r="F26" s="36">
        <v>411.88066894042731</v>
      </c>
      <c r="G26" s="36">
        <v>1645.232784528097</v>
      </c>
      <c r="H26" s="36">
        <v>840.10300381450134</v>
      </c>
      <c r="I26" s="36">
        <v>9.5730164685864807</v>
      </c>
      <c r="J26" s="36">
        <v>64.551468566392899</v>
      </c>
      <c r="K26" s="36">
        <v>2440.1016296170665</v>
      </c>
      <c r="L26" s="36">
        <v>122883.62752928196</v>
      </c>
      <c r="M26" s="36">
        <v>253181.39479379027</v>
      </c>
      <c r="N26" s="36">
        <v>112351.44300369787</v>
      </c>
      <c r="O26" s="36">
        <v>227054.92468214111</v>
      </c>
      <c r="P26" s="38">
        <v>715471.39000891126</v>
      </c>
    </row>
    <row r="27" spans="2:16" x14ac:dyDescent="0.2">
      <c r="B27" s="17" t="s">
        <v>91</v>
      </c>
      <c r="C27" s="36">
        <v>229.98712677883259</v>
      </c>
      <c r="D27" s="36">
        <v>235.79156523105559</v>
      </c>
      <c r="E27" s="36">
        <v>133.41651220461253</v>
      </c>
      <c r="F27" s="36">
        <v>415.47400768507845</v>
      </c>
      <c r="G27" s="36">
        <v>1651.234993144509</v>
      </c>
      <c r="H27" s="36">
        <v>853.68299559973525</v>
      </c>
      <c r="I27" s="36">
        <v>10.26985411681653</v>
      </c>
      <c r="J27" s="36">
        <v>66.74051565040854</v>
      </c>
      <c r="K27" s="36">
        <v>2534.4126513331694</v>
      </c>
      <c r="L27" s="36">
        <v>122502.78229143923</v>
      </c>
      <c r="M27" s="36">
        <v>254164.34592936924</v>
      </c>
      <c r="N27" s="36">
        <v>113307.64528281664</v>
      </c>
      <c r="O27" s="36">
        <v>228477.40031649632</v>
      </c>
      <c r="P27" s="38">
        <v>718452.17382012145</v>
      </c>
    </row>
    <row r="28" spans="2:16" x14ac:dyDescent="0.2">
      <c r="B28" s="37" t="s">
        <v>92</v>
      </c>
      <c r="C28" s="36">
        <v>219.99685567722577</v>
      </c>
      <c r="D28" s="36">
        <v>237.28247700456313</v>
      </c>
      <c r="E28" s="36">
        <v>163.29284072153172</v>
      </c>
      <c r="F28" s="36">
        <v>414.5618697825895</v>
      </c>
      <c r="G28" s="36">
        <v>1698.8548192414885</v>
      </c>
      <c r="H28" s="36">
        <v>881.51503232448545</v>
      </c>
      <c r="I28" s="36">
        <v>15.861094183730595</v>
      </c>
      <c r="J28" s="36">
        <v>62.347409287226959</v>
      </c>
      <c r="K28" s="36">
        <v>3237.1566676355837</v>
      </c>
      <c r="L28" s="36">
        <v>124778.35262187711</v>
      </c>
      <c r="M28" s="36">
        <v>258110.63144680575</v>
      </c>
      <c r="N28" s="36">
        <v>113679.86317480289</v>
      </c>
      <c r="O28" s="36">
        <v>231833.09894822282</v>
      </c>
      <c r="P28" s="38">
        <v>728401.94619170856</v>
      </c>
    </row>
    <row r="29" spans="2:16" x14ac:dyDescent="0.2">
      <c r="B29" s="17" t="s">
        <v>92</v>
      </c>
      <c r="C29" s="36">
        <v>221.1782854823077</v>
      </c>
      <c r="D29" s="36">
        <v>238.05158226685188</v>
      </c>
      <c r="E29" s="36">
        <v>166.46884245952154</v>
      </c>
      <c r="F29" s="36">
        <v>420.02548715554923</v>
      </c>
      <c r="G29" s="36">
        <v>1695.8186732871327</v>
      </c>
      <c r="H29" s="36">
        <v>891.86878582165139</v>
      </c>
      <c r="I29" s="36">
        <v>16.662019285550361</v>
      </c>
      <c r="J29" s="36">
        <v>65.196667150803478</v>
      </c>
      <c r="K29" s="36">
        <v>3311.2229524952472</v>
      </c>
      <c r="L29" s="36">
        <v>125232.45640909362</v>
      </c>
      <c r="M29" s="36">
        <v>258566.0790254811</v>
      </c>
      <c r="N29" s="36">
        <v>115285.22801352438</v>
      </c>
      <c r="O29" s="36">
        <v>231561.48376045865</v>
      </c>
      <c r="P29" s="38">
        <v>730645.24720855779</v>
      </c>
    </row>
    <row r="30" spans="2:16" x14ac:dyDescent="0.2">
      <c r="B30" s="37" t="s">
        <v>12</v>
      </c>
      <c r="C30" s="36">
        <v>1.8478990620723272</v>
      </c>
      <c r="D30" s="36">
        <v>0.26615397310587391</v>
      </c>
      <c r="E30" s="36">
        <v>0.10317366327469953</v>
      </c>
      <c r="F30" s="36">
        <v>3.07526966328121</v>
      </c>
      <c r="G30" s="36">
        <v>0.3852456457087704</v>
      </c>
      <c r="H30" s="36">
        <v>3.0490368212858114</v>
      </c>
      <c r="I30" s="36">
        <v>9.7130095582918768E-2</v>
      </c>
      <c r="J30" s="36">
        <v>5.5678733082907737E-2</v>
      </c>
      <c r="K30" s="36">
        <v>0.81403937907731549</v>
      </c>
      <c r="L30" s="36"/>
      <c r="M30" s="36"/>
      <c r="N30" s="36"/>
      <c r="O30" s="36"/>
      <c r="P30" s="38"/>
    </row>
    <row r="31" spans="2:16" ht="16" thickBot="1" x14ac:dyDescent="0.25">
      <c r="B31" s="17" t="s">
        <v>12</v>
      </c>
      <c r="C31" s="46">
        <v>2.0120185006942912</v>
      </c>
      <c r="D31" s="46">
        <v>0.29557564493501692</v>
      </c>
      <c r="E31" s="46">
        <v>0.23139047923354258</v>
      </c>
      <c r="F31" s="46">
        <v>3.2401861011665254</v>
      </c>
      <c r="G31" s="46">
        <v>0.39248607805719787</v>
      </c>
      <c r="H31" s="46">
        <v>3.0125770219591912</v>
      </c>
      <c r="I31" s="46">
        <v>0.11191946844805578</v>
      </c>
      <c r="J31" s="46">
        <v>8.3878080023972179E-2</v>
      </c>
      <c r="K31" s="46">
        <v>0.8761582341655354</v>
      </c>
      <c r="L31" s="46"/>
      <c r="M31" s="46"/>
      <c r="N31" s="46"/>
      <c r="O31" s="46"/>
      <c r="P31" s="47"/>
    </row>
    <row r="32" spans="2:16" x14ac:dyDescent="0.2">
      <c r="B32" s="42"/>
      <c r="P32" s="43"/>
    </row>
    <row r="33" spans="2:16" ht="16" thickBot="1" x14ac:dyDescent="0.25">
      <c r="B33" s="177" t="s">
        <v>13</v>
      </c>
      <c r="C33" s="178"/>
      <c r="D33" s="178"/>
      <c r="E33" s="178"/>
      <c r="F33" s="44"/>
      <c r="G33" s="44"/>
      <c r="H33" s="44"/>
      <c r="I33" s="44"/>
      <c r="J33" s="44"/>
      <c r="K33" s="44"/>
      <c r="L33" s="44"/>
      <c r="M33" s="44"/>
      <c r="N33" s="44"/>
      <c r="O33" s="44"/>
      <c r="P33" s="45"/>
    </row>
    <row r="44" spans="2:16" x14ac:dyDescent="0.2">
      <c r="M44" s="191"/>
    </row>
  </sheetData>
  <sortState xmlns:xlrd2="http://schemas.microsoft.com/office/spreadsheetml/2017/richdata2" ref="B24:P31">
    <sortCondition ref="B24:B31"/>
  </sortState>
  <mergeCells count="8">
    <mergeCell ref="B33:E33"/>
    <mergeCell ref="B2:P3"/>
    <mergeCell ref="C4:K4"/>
    <mergeCell ref="L4:P4"/>
    <mergeCell ref="B16:E16"/>
    <mergeCell ref="B19:P20"/>
    <mergeCell ref="C21:K21"/>
    <mergeCell ref="L21:P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8F37-9399-4C08-BD5B-12C4F916B193}">
  <dimension ref="B1:W62"/>
  <sheetViews>
    <sheetView workbookViewId="0">
      <selection activeCell="F28" sqref="F28"/>
    </sheetView>
  </sheetViews>
  <sheetFormatPr baseColWidth="10" defaultColWidth="8.83203125" defaultRowHeight="15" x14ac:dyDescent="0.2"/>
  <cols>
    <col min="2" max="2" width="19.1640625" customWidth="1"/>
    <col min="3" max="3" width="16.6640625" customWidth="1"/>
    <col min="5" max="5" width="9.1640625" customWidth="1"/>
    <col min="6" max="6" width="16.33203125" customWidth="1"/>
  </cols>
  <sheetData>
    <row r="1" spans="2:23" ht="16" thickBot="1" x14ac:dyDescent="0.25"/>
    <row r="2" spans="2:23" ht="16" thickBot="1" x14ac:dyDescent="0.25">
      <c r="F2" s="56"/>
      <c r="G2" s="57"/>
      <c r="H2" s="57"/>
      <c r="I2" s="181" t="s">
        <v>18</v>
      </c>
      <c r="J2" s="181"/>
      <c r="K2" s="181"/>
      <c r="L2" s="181"/>
      <c r="M2" s="181"/>
      <c r="N2" s="181"/>
      <c r="O2" s="181"/>
      <c r="P2" s="181"/>
      <c r="Q2" s="181"/>
      <c r="R2" s="181"/>
      <c r="S2" s="181"/>
      <c r="T2" s="181"/>
      <c r="U2" s="181"/>
      <c r="V2" s="181"/>
      <c r="W2" s="182"/>
    </row>
    <row r="3" spans="2:23" ht="16" thickBot="1" x14ac:dyDescent="0.25">
      <c r="F3" s="58"/>
      <c r="G3" s="59"/>
      <c r="H3" s="60"/>
      <c r="I3" s="181" t="s">
        <v>19</v>
      </c>
      <c r="J3" s="181"/>
      <c r="K3" s="181"/>
      <c r="L3" s="181"/>
      <c r="M3" s="181"/>
      <c r="N3" s="181"/>
      <c r="O3" s="181"/>
      <c r="P3" s="181"/>
      <c r="Q3" s="181"/>
      <c r="R3" s="181"/>
      <c r="S3" s="181"/>
      <c r="T3" s="181"/>
      <c r="U3" s="181"/>
      <c r="V3" s="181"/>
      <c r="W3" s="182"/>
    </row>
    <row r="4" spans="2:23" ht="16" thickBot="1" x14ac:dyDescent="0.25">
      <c r="B4" s="48" t="s">
        <v>15</v>
      </c>
      <c r="C4" s="49" t="s">
        <v>16</v>
      </c>
      <c r="F4" s="72" t="s">
        <v>3</v>
      </c>
      <c r="G4" s="68" t="s">
        <v>20</v>
      </c>
      <c r="H4" s="73" t="s">
        <v>21</v>
      </c>
      <c r="I4" s="67">
        <v>1</v>
      </c>
      <c r="J4" s="68">
        <v>2</v>
      </c>
      <c r="K4" s="69">
        <v>3</v>
      </c>
      <c r="L4" s="52"/>
      <c r="M4" s="61"/>
      <c r="N4" s="63"/>
      <c r="O4" s="52"/>
      <c r="P4" s="61"/>
      <c r="Q4" s="63"/>
      <c r="R4" s="64"/>
      <c r="S4" s="61"/>
      <c r="T4" s="63"/>
      <c r="U4" s="64"/>
      <c r="V4" s="61"/>
      <c r="W4" s="63"/>
    </row>
    <row r="5" spans="2:23" x14ac:dyDescent="0.2">
      <c r="B5" s="52">
        <v>1</v>
      </c>
      <c r="C5" s="54" t="s">
        <v>90</v>
      </c>
      <c r="E5" s="190"/>
      <c r="F5" s="52" t="s">
        <v>16</v>
      </c>
      <c r="G5" s="61">
        <f>AVERAGE(I5:Q5)</f>
        <v>3.2535775515650706E-2</v>
      </c>
      <c r="H5" s="63">
        <f>_xlfn.STDEV.P(I5:Q5)</f>
        <v>2.6988034170281981E-3</v>
      </c>
      <c r="I5" s="70">
        <v>3.626644250096777E-2</v>
      </c>
      <c r="J5" s="32">
        <v>3.1368226165219247E-2</v>
      </c>
      <c r="K5" s="33">
        <v>2.9972657880765096E-2</v>
      </c>
      <c r="L5" s="65"/>
      <c r="M5" s="36"/>
      <c r="N5" s="38"/>
      <c r="O5" s="50"/>
      <c r="P5" s="36"/>
      <c r="Q5" s="38"/>
      <c r="R5" s="65"/>
      <c r="S5" s="36"/>
      <c r="T5" s="38"/>
      <c r="U5" s="65"/>
      <c r="V5" s="36"/>
      <c r="W5" s="38"/>
    </row>
    <row r="6" spans="2:23" ht="16" thickBot="1" x14ac:dyDescent="0.25">
      <c r="B6" s="50">
        <v>2</v>
      </c>
      <c r="C6" s="51" t="s">
        <v>91</v>
      </c>
      <c r="E6" s="190"/>
      <c r="F6" s="53" t="s">
        <v>17</v>
      </c>
      <c r="G6" s="46">
        <f>AVERAGE(I6:Q6)</f>
        <v>5.1410969419462054E-3</v>
      </c>
      <c r="H6" s="47">
        <f>_xlfn.STDEV.P(I6:Q6)</f>
        <v>7.8744222114336454E-4</v>
      </c>
      <c r="I6" s="71">
        <v>4.038626588397487E-3</v>
      </c>
      <c r="J6" s="40">
        <v>5.5562541369659256E-3</v>
      </c>
      <c r="K6" s="41">
        <v>5.8284101004752037E-3</v>
      </c>
      <c r="L6" s="66"/>
      <c r="M6" s="46"/>
      <c r="N6" s="47"/>
      <c r="O6" s="53"/>
      <c r="P6" s="46"/>
      <c r="Q6" s="47"/>
      <c r="R6" s="66"/>
      <c r="S6" s="46"/>
      <c r="T6" s="47"/>
      <c r="U6" s="66"/>
      <c r="V6" s="46"/>
      <c r="W6" s="47"/>
    </row>
    <row r="7" spans="2:23" ht="16" thickBot="1" x14ac:dyDescent="0.25">
      <c r="B7" s="53">
        <v>3</v>
      </c>
      <c r="C7" s="55" t="s">
        <v>92</v>
      </c>
    </row>
    <row r="8" spans="2:23" ht="16" thickBot="1" x14ac:dyDescent="0.25">
      <c r="B8" s="48" t="s">
        <v>15</v>
      </c>
      <c r="C8" s="49" t="s">
        <v>17</v>
      </c>
    </row>
    <row r="9" spans="2:23" ht="16" thickBot="1" x14ac:dyDescent="0.25">
      <c r="B9" s="52">
        <v>1</v>
      </c>
      <c r="C9" s="54" t="s">
        <v>90</v>
      </c>
    </row>
    <row r="10" spans="2:23" ht="18" thickBot="1" x14ac:dyDescent="0.25">
      <c r="B10" s="50">
        <v>2</v>
      </c>
      <c r="C10" s="51" t="s">
        <v>91</v>
      </c>
      <c r="F10" s="56"/>
      <c r="G10" s="57"/>
      <c r="H10" s="57"/>
      <c r="I10" s="181" t="s">
        <v>23</v>
      </c>
      <c r="J10" s="181"/>
      <c r="K10" s="181"/>
      <c r="L10" s="181"/>
      <c r="M10" s="181"/>
      <c r="N10" s="181"/>
      <c r="O10" s="181"/>
      <c r="P10" s="181"/>
      <c r="Q10" s="181"/>
      <c r="R10" s="181"/>
      <c r="S10" s="181"/>
      <c r="T10" s="181"/>
      <c r="U10" s="181"/>
      <c r="V10" s="181"/>
      <c r="W10" s="182"/>
    </row>
    <row r="11" spans="2:23" ht="16" thickBot="1" x14ac:dyDescent="0.25">
      <c r="B11" s="53">
        <v>3</v>
      </c>
      <c r="C11" s="55" t="s">
        <v>92</v>
      </c>
      <c r="F11" s="58"/>
      <c r="G11" s="59"/>
      <c r="H11" s="60"/>
      <c r="I11" s="179" t="s">
        <v>19</v>
      </c>
      <c r="J11" s="179"/>
      <c r="K11" s="179"/>
      <c r="L11" s="181"/>
      <c r="M11" s="181"/>
      <c r="N11" s="181"/>
      <c r="O11" s="181"/>
      <c r="P11" s="181"/>
      <c r="Q11" s="181"/>
      <c r="R11" s="181"/>
      <c r="S11" s="181"/>
      <c r="T11" s="181"/>
      <c r="U11" s="181"/>
      <c r="V11" s="181"/>
      <c r="W11" s="182"/>
    </row>
    <row r="12" spans="2:23" ht="18" thickBot="1" x14ac:dyDescent="0.25">
      <c r="F12" s="74" t="s">
        <v>22</v>
      </c>
      <c r="G12" s="68" t="s">
        <v>20</v>
      </c>
      <c r="H12" s="73" t="s">
        <v>21</v>
      </c>
      <c r="I12" s="52">
        <v>1</v>
      </c>
      <c r="J12" s="61">
        <v>2</v>
      </c>
      <c r="K12" s="63">
        <v>3</v>
      </c>
      <c r="L12" s="64"/>
      <c r="M12" s="61"/>
      <c r="N12" s="63"/>
      <c r="O12" s="52"/>
      <c r="P12" s="61"/>
      <c r="Q12" s="63"/>
      <c r="R12" s="64"/>
      <c r="S12" s="61"/>
      <c r="T12" s="63"/>
      <c r="U12" s="64"/>
      <c r="V12" s="61"/>
      <c r="W12" s="63"/>
    </row>
    <row r="13" spans="2:23" x14ac:dyDescent="0.2">
      <c r="F13" s="52" t="s">
        <v>16</v>
      </c>
      <c r="G13" s="61">
        <f>AVERAGE(I13:Q13)</f>
        <v>3.2300964457258087E-2</v>
      </c>
      <c r="H13" s="62">
        <f>_xlfn.STDEV.P(I13:Q13)</f>
        <v>3.0371273464139078E-4</v>
      </c>
      <c r="I13" s="77">
        <v>3.1872393045961199E-2</v>
      </c>
      <c r="J13" s="34">
        <v>3.2490611842361669E-2</v>
      </c>
      <c r="K13" s="35">
        <v>3.25398884834514E-2</v>
      </c>
      <c r="L13" s="65"/>
      <c r="M13" s="36"/>
      <c r="N13" s="38"/>
      <c r="O13" s="50"/>
      <c r="P13" s="36"/>
      <c r="Q13" s="38"/>
      <c r="R13" s="65"/>
      <c r="S13" s="36"/>
      <c r="T13" s="38"/>
      <c r="U13" s="65"/>
      <c r="V13" s="36"/>
      <c r="W13" s="38"/>
    </row>
    <row r="14" spans="2:23" ht="16" thickBot="1" x14ac:dyDescent="0.25">
      <c r="F14" s="53" t="s">
        <v>17</v>
      </c>
      <c r="G14" s="46">
        <f>AVERAGE(I14:Q14)</f>
        <v>8.3918838624599965E-2</v>
      </c>
      <c r="H14" s="76">
        <f>_xlfn.STDEV.P(I14:Q14)</f>
        <v>2.9414650648638668E-3</v>
      </c>
      <c r="I14" s="71">
        <v>7.9828445960966485E-2</v>
      </c>
      <c r="J14" s="40">
        <v>8.661965754959966E-2</v>
      </c>
      <c r="K14" s="41">
        <v>8.5308412363233749E-2</v>
      </c>
      <c r="L14" s="66"/>
      <c r="M14" s="46"/>
      <c r="N14" s="47"/>
      <c r="O14" s="53"/>
      <c r="P14" s="46"/>
      <c r="Q14" s="47"/>
      <c r="R14" s="66"/>
      <c r="S14" s="46"/>
      <c r="T14" s="47"/>
      <c r="U14" s="66"/>
      <c r="V14" s="46"/>
      <c r="W14" s="47"/>
    </row>
    <row r="17" spans="6:23" ht="16" thickBot="1" x14ac:dyDescent="0.25"/>
    <row r="18" spans="6:23" ht="19" thickBot="1" x14ac:dyDescent="0.3">
      <c r="F18" s="56"/>
      <c r="G18" s="57"/>
      <c r="H18" s="57"/>
      <c r="I18" s="181" t="s">
        <v>25</v>
      </c>
      <c r="J18" s="181"/>
      <c r="K18" s="181"/>
      <c r="L18" s="181"/>
      <c r="M18" s="181"/>
      <c r="N18" s="181"/>
      <c r="O18" s="181"/>
      <c r="P18" s="181"/>
      <c r="Q18" s="181"/>
      <c r="R18" s="181"/>
      <c r="S18" s="181"/>
      <c r="T18" s="181"/>
      <c r="U18" s="181"/>
      <c r="V18" s="181"/>
      <c r="W18" s="182"/>
    </row>
    <row r="19" spans="6:23" ht="16" thickBot="1" x14ac:dyDescent="0.25">
      <c r="F19" s="58"/>
      <c r="G19" s="59"/>
      <c r="H19" s="60"/>
      <c r="I19" s="179" t="s">
        <v>19</v>
      </c>
      <c r="J19" s="179"/>
      <c r="K19" s="179"/>
      <c r="L19" s="181"/>
      <c r="M19" s="181"/>
      <c r="N19" s="181"/>
      <c r="O19" s="181"/>
      <c r="P19" s="181"/>
      <c r="Q19" s="181"/>
      <c r="R19" s="181"/>
      <c r="S19" s="181"/>
      <c r="T19" s="181"/>
      <c r="U19" s="181"/>
      <c r="V19" s="181"/>
      <c r="W19" s="182"/>
    </row>
    <row r="20" spans="6:23" ht="19" thickBot="1" x14ac:dyDescent="0.3">
      <c r="F20" s="75" t="s">
        <v>24</v>
      </c>
      <c r="G20" s="68" t="s">
        <v>20</v>
      </c>
      <c r="H20" s="73" t="s">
        <v>21</v>
      </c>
      <c r="I20" s="52">
        <v>1</v>
      </c>
      <c r="J20" s="61">
        <v>2</v>
      </c>
      <c r="K20" s="63">
        <v>3</v>
      </c>
      <c r="L20" s="64"/>
      <c r="M20" s="61"/>
      <c r="N20" s="63"/>
      <c r="O20" s="52"/>
      <c r="P20" s="61"/>
      <c r="Q20" s="63"/>
      <c r="R20" s="64"/>
      <c r="S20" s="61"/>
      <c r="T20" s="63"/>
      <c r="U20" s="64"/>
      <c r="V20" s="61"/>
      <c r="W20" s="63"/>
    </row>
    <row r="21" spans="6:23" x14ac:dyDescent="0.2">
      <c r="F21" s="52" t="s">
        <v>16</v>
      </c>
      <c r="G21" s="61">
        <f>AVERAGE(I21:Q21)</f>
        <v>1.9435933087462321E-2</v>
      </c>
      <c r="H21" s="62">
        <f>_xlfn.STDEV.P(I21:Q21)</f>
        <v>2.2262293063926219E-3</v>
      </c>
      <c r="I21" s="77">
        <v>1.7695682314702046E-2</v>
      </c>
      <c r="J21" s="34">
        <v>1.8033880922925162E-2</v>
      </c>
      <c r="K21" s="35">
        <v>2.2578236024759751E-2</v>
      </c>
      <c r="L21" s="65"/>
      <c r="M21" s="36"/>
      <c r="N21" s="38"/>
      <c r="O21" s="50"/>
      <c r="P21" s="36"/>
      <c r="Q21" s="38"/>
      <c r="R21" s="65"/>
      <c r="S21" s="36"/>
      <c r="T21" s="38"/>
      <c r="U21" s="65"/>
      <c r="V21" s="36"/>
      <c r="W21" s="38"/>
    </row>
    <row r="22" spans="6:23" ht="16" thickBot="1" x14ac:dyDescent="0.25">
      <c r="F22" s="53" t="s">
        <v>17</v>
      </c>
      <c r="G22" s="46">
        <f>AVERAGE(I22:Q22)</f>
        <v>3.2314857140496831E-4</v>
      </c>
      <c r="H22" s="76">
        <f>_xlfn.STDEV.P(I22:Q22)</f>
        <v>7.8365464013145953E-5</v>
      </c>
      <c r="I22" s="71">
        <v>4.3008322165157225E-4</v>
      </c>
      <c r="J22" s="40">
        <v>2.4447302624393117E-4</v>
      </c>
      <c r="K22" s="41">
        <v>2.9488946631940144E-4</v>
      </c>
      <c r="L22" s="66"/>
      <c r="M22" s="46"/>
      <c r="N22" s="47"/>
      <c r="O22" s="53"/>
      <c r="P22" s="46"/>
      <c r="Q22" s="47"/>
      <c r="R22" s="66"/>
      <c r="S22" s="46"/>
      <c r="T22" s="47"/>
      <c r="U22" s="66"/>
      <c r="V22" s="46"/>
      <c r="W22" s="47"/>
    </row>
    <row r="25" spans="6:23" ht="16" thickBot="1" x14ac:dyDescent="0.25"/>
    <row r="26" spans="6:23" ht="18" thickBot="1" x14ac:dyDescent="0.25">
      <c r="F26" s="56"/>
      <c r="G26" s="57"/>
      <c r="H26" s="57"/>
      <c r="I26" s="181" t="s">
        <v>27</v>
      </c>
      <c r="J26" s="181"/>
      <c r="K26" s="181"/>
      <c r="L26" s="181"/>
      <c r="M26" s="181"/>
      <c r="N26" s="181"/>
      <c r="O26" s="181"/>
      <c r="P26" s="181"/>
      <c r="Q26" s="181"/>
      <c r="R26" s="181"/>
      <c r="S26" s="181"/>
      <c r="T26" s="181"/>
      <c r="U26" s="181"/>
      <c r="V26" s="181"/>
      <c r="W26" s="182"/>
    </row>
    <row r="27" spans="6:23" ht="16" thickBot="1" x14ac:dyDescent="0.25">
      <c r="F27" s="58"/>
      <c r="G27" s="59"/>
      <c r="H27" s="60"/>
      <c r="I27" s="179" t="s">
        <v>19</v>
      </c>
      <c r="J27" s="179"/>
      <c r="K27" s="179"/>
      <c r="L27" s="181"/>
      <c r="M27" s="181"/>
      <c r="N27" s="181"/>
      <c r="O27" s="181"/>
      <c r="P27" s="181"/>
      <c r="Q27" s="181"/>
      <c r="R27" s="181"/>
      <c r="S27" s="181"/>
      <c r="T27" s="181"/>
      <c r="U27" s="181"/>
      <c r="V27" s="181"/>
      <c r="W27" s="182"/>
    </row>
    <row r="28" spans="6:23" ht="18" thickBot="1" x14ac:dyDescent="0.25">
      <c r="F28" s="78" t="s">
        <v>26</v>
      </c>
      <c r="G28" s="68" t="s">
        <v>20</v>
      </c>
      <c r="H28" s="73" t="s">
        <v>21</v>
      </c>
      <c r="I28" s="52">
        <v>1</v>
      </c>
      <c r="J28" s="61">
        <v>2</v>
      </c>
      <c r="K28" s="63">
        <v>3</v>
      </c>
      <c r="L28" s="64"/>
      <c r="M28" s="61"/>
      <c r="N28" s="63"/>
      <c r="O28" s="52"/>
      <c r="P28" s="61"/>
      <c r="Q28" s="63"/>
      <c r="R28" s="64"/>
      <c r="S28" s="61"/>
      <c r="T28" s="63"/>
      <c r="U28" s="64"/>
      <c r="V28" s="61"/>
      <c r="W28" s="63"/>
    </row>
    <row r="29" spans="6:23" x14ac:dyDescent="0.2">
      <c r="F29" s="52" t="s">
        <v>16</v>
      </c>
      <c r="G29" s="61">
        <f>AVERAGE(I29:Q29)</f>
        <v>1.9435933087462321E-2</v>
      </c>
      <c r="H29" s="62">
        <f>_xlfn.STDEV.P(I29:Q29)</f>
        <v>2.2262293063926219E-3</v>
      </c>
      <c r="I29" s="77">
        <v>1.7695682314702046E-2</v>
      </c>
      <c r="J29" s="34">
        <v>1.8033880922925162E-2</v>
      </c>
      <c r="K29" s="35">
        <v>2.2578236024759751E-2</v>
      </c>
      <c r="L29" s="65"/>
      <c r="M29" s="36"/>
      <c r="N29" s="38"/>
      <c r="O29" s="50"/>
      <c r="P29" s="36"/>
      <c r="Q29" s="38"/>
      <c r="R29" s="65"/>
      <c r="S29" s="36"/>
      <c r="T29" s="38"/>
      <c r="U29" s="65"/>
      <c r="V29" s="36"/>
      <c r="W29" s="38"/>
    </row>
    <row r="30" spans="6:23" ht="16" thickBot="1" x14ac:dyDescent="0.25">
      <c r="F30" s="53" t="s">
        <v>17</v>
      </c>
      <c r="G30" s="46">
        <f>AVERAGE(I30:Q30)</f>
        <v>3.2314857140496831E-4</v>
      </c>
      <c r="H30" s="76">
        <f>_xlfn.STDEV.P(I30:Q30)</f>
        <v>7.8365464013145953E-5</v>
      </c>
      <c r="I30" s="71">
        <v>4.3008322165157225E-4</v>
      </c>
      <c r="J30" s="40">
        <v>2.4447302624393117E-4</v>
      </c>
      <c r="K30" s="41">
        <v>2.9488946631940144E-4</v>
      </c>
      <c r="L30" s="66"/>
      <c r="M30" s="46"/>
      <c r="N30" s="47"/>
      <c r="O30" s="53"/>
      <c r="P30" s="46"/>
      <c r="Q30" s="47"/>
      <c r="R30" s="66"/>
      <c r="S30" s="46"/>
      <c r="T30" s="47"/>
      <c r="U30" s="66"/>
      <c r="V30" s="46"/>
      <c r="W30" s="47"/>
    </row>
    <row r="33" spans="6:23" ht="16" thickBot="1" x14ac:dyDescent="0.25"/>
    <row r="34" spans="6:23" ht="18" thickBot="1" x14ac:dyDescent="0.25">
      <c r="F34" s="56"/>
      <c r="G34" s="57"/>
      <c r="H34" s="57"/>
      <c r="I34" s="181" t="s">
        <v>31</v>
      </c>
      <c r="J34" s="181"/>
      <c r="K34" s="181"/>
      <c r="L34" s="181"/>
      <c r="M34" s="181"/>
      <c r="N34" s="181"/>
      <c r="O34" s="181"/>
      <c r="P34" s="181"/>
      <c r="Q34" s="181"/>
      <c r="R34" s="181"/>
      <c r="S34" s="181"/>
      <c r="T34" s="181"/>
      <c r="U34" s="181"/>
      <c r="V34" s="181"/>
      <c r="W34" s="182"/>
    </row>
    <row r="35" spans="6:23" ht="16" thickBot="1" x14ac:dyDescent="0.25">
      <c r="F35" s="58"/>
      <c r="G35" s="59"/>
      <c r="H35" s="60"/>
      <c r="I35" s="57" t="s">
        <v>19</v>
      </c>
      <c r="J35" s="57"/>
      <c r="K35" s="57"/>
      <c r="L35" s="59"/>
      <c r="M35" s="59"/>
      <c r="N35" s="59"/>
      <c r="O35" s="59"/>
      <c r="P35" s="59"/>
      <c r="Q35" s="59"/>
      <c r="R35" s="59"/>
      <c r="S35" s="59"/>
      <c r="T35" s="59"/>
      <c r="U35" s="59"/>
      <c r="V35" s="59"/>
      <c r="W35" s="60"/>
    </row>
    <row r="36" spans="6:23" ht="18" thickBot="1" x14ac:dyDescent="0.25">
      <c r="F36" s="80" t="s">
        <v>30</v>
      </c>
      <c r="G36" s="68" t="s">
        <v>20</v>
      </c>
      <c r="H36" s="73" t="s">
        <v>21</v>
      </c>
      <c r="I36" s="52">
        <v>1</v>
      </c>
      <c r="J36" s="61">
        <v>2</v>
      </c>
      <c r="K36" s="63">
        <v>3</v>
      </c>
      <c r="L36" s="64"/>
      <c r="M36" s="61"/>
      <c r="N36" s="63"/>
      <c r="O36" s="52"/>
      <c r="P36" s="61"/>
      <c r="Q36" s="63"/>
      <c r="R36" s="64"/>
      <c r="S36" s="61"/>
      <c r="T36" s="63"/>
      <c r="U36" s="64"/>
      <c r="V36" s="61"/>
      <c r="W36" s="63"/>
    </row>
    <row r="37" spans="6:23" x14ac:dyDescent="0.2">
      <c r="F37" s="52" t="s">
        <v>16</v>
      </c>
      <c r="G37" s="61">
        <f>AVERAGE(I37:Q37)</f>
        <v>0.24558164519494649</v>
      </c>
      <c r="H37" s="62">
        <f>_xlfn.STDEV.P(I37:Q37)</f>
        <v>2.0336572127328652E-2</v>
      </c>
      <c r="I37" s="77">
        <v>0.27429729928719226</v>
      </c>
      <c r="J37" s="34">
        <v>0.22983721929698245</v>
      </c>
      <c r="K37" s="35">
        <v>0.23261041700066476</v>
      </c>
      <c r="L37" s="65"/>
      <c r="M37" s="36"/>
      <c r="N37" s="38"/>
      <c r="O37" s="50"/>
      <c r="P37" s="36"/>
      <c r="Q37" s="38"/>
      <c r="R37" s="65"/>
      <c r="S37" s="36"/>
      <c r="T37" s="38"/>
      <c r="U37" s="65"/>
      <c r="V37" s="36"/>
      <c r="W37" s="38"/>
    </row>
    <row r="38" spans="6:23" ht="16" thickBot="1" x14ac:dyDescent="0.25">
      <c r="F38" s="53" t="s">
        <v>17</v>
      </c>
      <c r="G38" s="46">
        <f>AVERAGE(I38:Q38)</f>
        <v>7.0204048230584175E-3</v>
      </c>
      <c r="H38" s="76">
        <f>_xlfn.STDEV.P(I38:Q38)</f>
        <v>1.0473703886224302E-3</v>
      </c>
      <c r="I38" s="71">
        <v>5.5441212201962622E-3</v>
      </c>
      <c r="J38" s="40">
        <v>7.6540615088753448E-3</v>
      </c>
      <c r="K38" s="41">
        <v>7.8630317401036445E-3</v>
      </c>
      <c r="L38" s="66"/>
      <c r="M38" s="46"/>
      <c r="N38" s="47"/>
      <c r="O38" s="53"/>
      <c r="P38" s="46"/>
      <c r="Q38" s="47"/>
      <c r="R38" s="66"/>
      <c r="S38" s="46"/>
      <c r="T38" s="47"/>
      <c r="U38" s="66"/>
      <c r="V38" s="46"/>
      <c r="W38" s="47"/>
    </row>
    <row r="41" spans="6:23" ht="16" thickBot="1" x14ac:dyDescent="0.25"/>
    <row r="42" spans="6:23" ht="16" thickBot="1" x14ac:dyDescent="0.25">
      <c r="F42" s="56"/>
      <c r="G42" s="57"/>
      <c r="H42" s="57"/>
      <c r="I42" s="188"/>
      <c r="J42" s="188"/>
      <c r="K42" s="188"/>
      <c r="L42" s="188"/>
      <c r="M42" s="188"/>
      <c r="N42" s="188"/>
      <c r="O42" s="188"/>
      <c r="P42" s="188"/>
      <c r="Q42" s="188"/>
      <c r="R42" s="188"/>
      <c r="S42" s="188"/>
      <c r="T42" s="188"/>
      <c r="U42" s="188"/>
      <c r="V42" s="188"/>
      <c r="W42" s="189"/>
    </row>
    <row r="43" spans="6:23" ht="18" thickBot="1" x14ac:dyDescent="0.25">
      <c r="F43" s="58"/>
      <c r="G43" s="59"/>
      <c r="H43" s="60"/>
      <c r="I43" s="57" t="s">
        <v>19</v>
      </c>
      <c r="J43" s="57"/>
      <c r="K43" s="57"/>
      <c r="L43" s="59"/>
      <c r="M43" s="59"/>
      <c r="N43" s="59"/>
      <c r="O43" s="59"/>
      <c r="P43" s="59" t="s">
        <v>29</v>
      </c>
      <c r="Q43" s="59"/>
      <c r="R43" s="59"/>
      <c r="S43" s="59"/>
      <c r="T43" s="59"/>
      <c r="U43" s="59"/>
      <c r="V43" s="59"/>
      <c r="W43" s="60"/>
    </row>
    <row r="44" spans="6:23" ht="18" thickBot="1" x14ac:dyDescent="0.25">
      <c r="F44" s="79" t="s">
        <v>28</v>
      </c>
      <c r="G44" s="68" t="s">
        <v>20</v>
      </c>
      <c r="H44" s="73" t="s">
        <v>21</v>
      </c>
      <c r="I44" s="52">
        <v>1</v>
      </c>
      <c r="J44" s="61">
        <v>2</v>
      </c>
      <c r="K44" s="63">
        <v>3</v>
      </c>
      <c r="L44" s="64"/>
      <c r="M44" s="61"/>
      <c r="N44" s="63"/>
      <c r="O44" s="52"/>
      <c r="P44" s="61"/>
      <c r="Q44" s="63"/>
      <c r="R44" s="64"/>
      <c r="S44" s="61"/>
      <c r="T44" s="63"/>
      <c r="U44" s="64"/>
      <c r="V44" s="61"/>
      <c r="W44" s="63"/>
    </row>
    <row r="45" spans="6:23" x14ac:dyDescent="0.2">
      <c r="F45" s="52" t="s">
        <v>16</v>
      </c>
      <c r="G45" s="61">
        <f>AVERAGE(I45:Q45)</f>
        <v>1.6723794791059805E-3</v>
      </c>
      <c r="H45" s="62">
        <f>_xlfn.STDEV.P(I45:Q45)</f>
        <v>3.8439191249885728E-4</v>
      </c>
      <c r="I45" s="77">
        <v>1.4331634053062453E-3</v>
      </c>
      <c r="J45" s="34">
        <v>1.369237629999153E-3</v>
      </c>
      <c r="K45" s="35">
        <v>2.2147374020125427E-3</v>
      </c>
      <c r="L45" s="65"/>
      <c r="M45" s="36"/>
      <c r="N45" s="38"/>
      <c r="O45" s="50"/>
      <c r="P45" s="36"/>
      <c r="Q45" s="38"/>
      <c r="R45" s="65"/>
      <c r="S45" s="36"/>
      <c r="T45" s="38"/>
      <c r="U45" s="65"/>
      <c r="V45" s="36"/>
      <c r="W45" s="38"/>
    </row>
    <row r="46" spans="6:23" ht="16" thickBot="1" x14ac:dyDescent="0.25">
      <c r="F46" s="53" t="s">
        <v>17</v>
      </c>
      <c r="G46" s="46">
        <f>AVERAGE(I46:Q46)</f>
        <v>1.279203304697016E-2</v>
      </c>
      <c r="H46" s="76">
        <f>_xlfn.STDEV.P(I46:Q46)</f>
        <v>3.3148692355199495E-4</v>
      </c>
      <c r="I46" s="71">
        <v>1.2329904445095612E-2</v>
      </c>
      <c r="J46" s="40">
        <v>1.3091311988755686E-2</v>
      </c>
      <c r="K46" s="41">
        <v>1.2954882707059181E-2</v>
      </c>
      <c r="L46" s="66"/>
      <c r="M46" s="46"/>
      <c r="N46" s="47"/>
      <c r="O46" s="53"/>
      <c r="P46" s="46"/>
      <c r="Q46" s="47"/>
      <c r="R46" s="66"/>
      <c r="S46" s="46"/>
      <c r="T46" s="47"/>
      <c r="U46" s="66"/>
      <c r="V46" s="46"/>
      <c r="W46" s="47"/>
    </row>
    <row r="49" spans="6:23" ht="16" thickBot="1" x14ac:dyDescent="0.25"/>
    <row r="50" spans="6:23" ht="18" thickBot="1" x14ac:dyDescent="0.25">
      <c r="F50" s="56"/>
      <c r="G50" s="57"/>
      <c r="H50" s="57"/>
      <c r="I50" s="181" t="s">
        <v>32</v>
      </c>
      <c r="J50" s="181"/>
      <c r="K50" s="181"/>
      <c r="L50" s="181"/>
      <c r="M50" s="181"/>
      <c r="N50" s="181"/>
      <c r="O50" s="181"/>
      <c r="P50" s="181"/>
      <c r="Q50" s="181"/>
      <c r="R50" s="181"/>
      <c r="S50" s="181"/>
      <c r="T50" s="181"/>
      <c r="U50" s="181"/>
      <c r="V50" s="181"/>
      <c r="W50" s="182"/>
    </row>
    <row r="51" spans="6:23" ht="16" thickBot="1" x14ac:dyDescent="0.25">
      <c r="F51" s="58"/>
      <c r="G51" s="59"/>
      <c r="H51" s="60"/>
      <c r="I51" s="57" t="s">
        <v>19</v>
      </c>
      <c r="J51" s="57"/>
      <c r="K51" s="57"/>
      <c r="L51" s="59"/>
      <c r="M51" s="59"/>
      <c r="N51" s="59"/>
      <c r="O51" s="59"/>
      <c r="P51" s="59"/>
      <c r="Q51" s="59"/>
      <c r="R51" s="59"/>
      <c r="S51" s="59"/>
      <c r="T51" s="59"/>
      <c r="U51" s="59"/>
      <c r="V51" s="59"/>
      <c r="W51" s="60"/>
    </row>
    <row r="52" spans="6:23" ht="18" thickBot="1" x14ac:dyDescent="0.25">
      <c r="F52" s="81" t="s">
        <v>33</v>
      </c>
      <c r="G52" s="68" t="s">
        <v>20</v>
      </c>
      <c r="H52" s="73" t="s">
        <v>21</v>
      </c>
      <c r="I52" s="52">
        <v>1</v>
      </c>
      <c r="J52" s="61">
        <v>2</v>
      </c>
      <c r="K52" s="63">
        <v>3</v>
      </c>
      <c r="L52" s="64"/>
      <c r="M52" s="61"/>
      <c r="N52" s="63"/>
      <c r="O52" s="52"/>
      <c r="P52" s="61"/>
      <c r="Q52" s="63"/>
      <c r="R52" s="64"/>
      <c r="S52" s="61"/>
      <c r="T52" s="63"/>
      <c r="U52" s="64"/>
      <c r="V52" s="61"/>
      <c r="W52" s="63"/>
    </row>
    <row r="53" spans="6:23" x14ac:dyDescent="0.2">
      <c r="F53" s="52" t="s">
        <v>16</v>
      </c>
      <c r="G53" s="61">
        <f>AVERAGE(I53:Q53)</f>
        <v>1.6723794791059805E-3</v>
      </c>
      <c r="H53" s="62">
        <f>_xlfn.STDEV.P(I53:Q53)</f>
        <v>3.8439191249885728E-4</v>
      </c>
      <c r="I53" s="77">
        <v>1.4331634053062453E-3</v>
      </c>
      <c r="J53" s="34">
        <v>1.369237629999153E-3</v>
      </c>
      <c r="K53" s="35">
        <v>2.2147374020125427E-3</v>
      </c>
      <c r="L53" s="65"/>
      <c r="M53" s="36"/>
      <c r="N53" s="38"/>
      <c r="O53" s="50"/>
      <c r="P53" s="36"/>
      <c r="Q53" s="38"/>
      <c r="R53" s="65"/>
      <c r="S53" s="36"/>
      <c r="T53" s="38"/>
      <c r="U53" s="65"/>
      <c r="V53" s="36"/>
      <c r="W53" s="38"/>
    </row>
    <row r="54" spans="6:23" ht="16" thickBot="1" x14ac:dyDescent="0.25">
      <c r="F54" s="53" t="s">
        <v>17</v>
      </c>
      <c r="G54" s="46">
        <f>AVERAGE(I54:Q54)</f>
        <v>1.279203304697016E-2</v>
      </c>
      <c r="H54" s="76">
        <f>_xlfn.STDEV.P(I54:Q54)</f>
        <v>3.3148692355199495E-4</v>
      </c>
      <c r="I54" s="71">
        <v>1.2329904445095612E-2</v>
      </c>
      <c r="J54" s="40">
        <v>1.3091311988755686E-2</v>
      </c>
      <c r="K54" s="41">
        <v>1.2954882707059181E-2</v>
      </c>
      <c r="L54" s="66"/>
      <c r="M54" s="46"/>
      <c r="N54" s="47"/>
      <c r="O54" s="53"/>
      <c r="P54" s="46"/>
      <c r="Q54" s="47"/>
      <c r="R54" s="66"/>
      <c r="S54" s="46"/>
      <c r="T54" s="47"/>
      <c r="U54" s="66"/>
      <c r="V54" s="46"/>
      <c r="W54" s="47"/>
    </row>
    <row r="57" spans="6:23" ht="16" thickBot="1" x14ac:dyDescent="0.25"/>
    <row r="58" spans="6:23" ht="16" thickBot="1" x14ac:dyDescent="0.25">
      <c r="F58" s="56"/>
      <c r="G58" s="57"/>
      <c r="H58" s="57"/>
      <c r="I58" s="181" t="s">
        <v>41</v>
      </c>
      <c r="J58" s="181"/>
      <c r="K58" s="181"/>
      <c r="L58" s="181"/>
      <c r="M58" s="181"/>
      <c r="N58" s="181"/>
      <c r="O58" s="181"/>
      <c r="P58" s="181"/>
      <c r="Q58" s="181"/>
      <c r="R58" s="181"/>
      <c r="S58" s="181"/>
      <c r="T58" s="181"/>
      <c r="U58" s="181"/>
      <c r="V58" s="181"/>
      <c r="W58" s="182"/>
    </row>
    <row r="59" spans="6:23" ht="16" thickBot="1" x14ac:dyDescent="0.25">
      <c r="F59" s="58"/>
      <c r="G59" s="59"/>
      <c r="H59" s="60"/>
      <c r="I59" s="179" t="s">
        <v>19</v>
      </c>
      <c r="J59" s="179"/>
      <c r="K59" s="179"/>
      <c r="L59" s="181"/>
      <c r="M59" s="181"/>
      <c r="N59" s="181"/>
      <c r="O59" s="181"/>
      <c r="P59" s="181"/>
      <c r="Q59" s="181"/>
      <c r="R59" s="181"/>
      <c r="S59" s="181"/>
      <c r="T59" s="181"/>
      <c r="U59" s="181"/>
      <c r="V59" s="181"/>
      <c r="W59" s="182"/>
    </row>
    <row r="60" spans="6:23" ht="16" thickBot="1" x14ac:dyDescent="0.25">
      <c r="F60" s="82" t="s">
        <v>5</v>
      </c>
      <c r="G60" s="68" t="s">
        <v>20</v>
      </c>
      <c r="H60" s="73" t="s">
        <v>21</v>
      </c>
      <c r="I60" s="52">
        <v>1</v>
      </c>
      <c r="J60" s="61">
        <v>2</v>
      </c>
      <c r="K60" s="63">
        <v>3</v>
      </c>
      <c r="L60" s="64"/>
      <c r="M60" s="61"/>
      <c r="N60" s="63"/>
      <c r="O60" s="52"/>
      <c r="P60" s="61"/>
      <c r="Q60" s="63"/>
      <c r="R60" s="64"/>
      <c r="S60" s="61"/>
      <c r="T60" s="63"/>
      <c r="U60" s="64"/>
      <c r="V60" s="61"/>
      <c r="W60" s="63"/>
    </row>
    <row r="61" spans="6:23" x14ac:dyDescent="0.2">
      <c r="F61" s="52" t="s">
        <v>16</v>
      </c>
      <c r="G61" s="61">
        <f>AVERAGE(I61:Q61)</f>
        <v>33.654512237770263</v>
      </c>
      <c r="H61" s="62">
        <f>_xlfn.STDEV.P(I61:Q61)</f>
        <v>7.4716676685351424E-2</v>
      </c>
      <c r="I61" s="77">
        <v>33.610349878407696</v>
      </c>
      <c r="J61" s="34">
        <v>33.759726666961015</v>
      </c>
      <c r="K61" s="35">
        <v>33.593460167942077</v>
      </c>
      <c r="L61" s="65"/>
      <c r="M61" s="36"/>
      <c r="N61" s="38"/>
      <c r="O61" s="50"/>
      <c r="P61" s="36"/>
      <c r="Q61" s="38"/>
      <c r="R61" s="65"/>
      <c r="S61" s="36"/>
      <c r="T61" s="38"/>
      <c r="U61" s="65"/>
      <c r="V61" s="36"/>
      <c r="W61" s="38"/>
    </row>
    <row r="62" spans="6:23" ht="16" thickBot="1" x14ac:dyDescent="0.25">
      <c r="F62" s="53" t="s">
        <v>17</v>
      </c>
      <c r="G62" s="46">
        <f>AVERAGE(I62:Q62)</f>
        <v>17.223612874191499</v>
      </c>
      <c r="H62" s="76">
        <f>_xlfn.STDEV.P(I62:Q62)</f>
        <v>0.14106425047790169</v>
      </c>
      <c r="I62" s="71">
        <v>17.422692877044717</v>
      </c>
      <c r="J62" s="40">
        <v>17.112935166883045</v>
      </c>
      <c r="K62" s="41">
        <v>17.135210578646738</v>
      </c>
      <c r="L62" s="66"/>
      <c r="M62" s="46"/>
      <c r="N62" s="47"/>
      <c r="O62" s="53"/>
      <c r="P62" s="46"/>
      <c r="Q62" s="47"/>
      <c r="R62" s="66"/>
      <c r="S62" s="46"/>
      <c r="T62" s="47"/>
      <c r="U62" s="66"/>
      <c r="V62" s="46"/>
      <c r="W62" s="47"/>
    </row>
  </sheetData>
  <mergeCells count="14">
    <mergeCell ref="I2:W2"/>
    <mergeCell ref="I3:W3"/>
    <mergeCell ref="E5:E6"/>
    <mergeCell ref="I10:W10"/>
    <mergeCell ref="I11:W11"/>
    <mergeCell ref="I58:W58"/>
    <mergeCell ref="I59:W59"/>
    <mergeCell ref="I18:W18"/>
    <mergeCell ref="I19:W19"/>
    <mergeCell ref="I26:W26"/>
    <mergeCell ref="I27:W27"/>
    <mergeCell ref="I34:W34"/>
    <mergeCell ref="I50:W50"/>
    <mergeCell ref="I42:W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Fig 1B Raw data</vt:lpstr>
      <vt:lpstr>Fig 1B</vt:lpstr>
      <vt:lpstr>Fig 1C Raw data</vt:lpstr>
      <vt:lpstr>Fig 1C</vt:lpstr>
      <vt:lpstr>Fig 1D Raw data</vt:lpstr>
      <vt:lpstr>Fig 1D</vt:lpstr>
      <vt:lpstr>Fig1 E-I Raw data</vt:lpstr>
      <vt:lpstr>Fig 1E-I</vt:lpstr>
    </vt:vector>
  </TitlesOfParts>
  <Company>Masarykova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 Stejskal</dc:creator>
  <cp:lastModifiedBy>Veronika Šemberová Rájecká</cp:lastModifiedBy>
  <dcterms:created xsi:type="dcterms:W3CDTF">2023-05-25T11:20:51Z</dcterms:created>
  <dcterms:modified xsi:type="dcterms:W3CDTF">2024-12-13T09:13:39Z</dcterms:modified>
</cp:coreProperties>
</file>