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Work stuff\Nanopore paper\"/>
    </mc:Choice>
  </mc:AlternateContent>
  <xr:revisionPtr revIDLastSave="0" documentId="13_ncr:1_{747458A0-06B5-4437-A354-BDB9C212D769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total" sheetId="6" r:id="rId1"/>
    <sheet name="u2os" sheetId="2" r:id="rId2"/>
    <sheet name="hek" sheetId="1" r:id="rId3"/>
    <sheet name="hela" sheetId="3" r:id="rId4"/>
    <sheet name="TAL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7" l="1"/>
  <c r="N50" i="7" s="1"/>
  <c r="J49" i="7"/>
  <c r="K49" i="7"/>
  <c r="L49" i="7"/>
  <c r="M49" i="7"/>
  <c r="N49" i="7"/>
  <c r="O49" i="7" s="1"/>
  <c r="R49" i="7"/>
  <c r="S49" i="7"/>
  <c r="T49" i="7"/>
  <c r="U49" i="7"/>
  <c r="V49" i="7"/>
  <c r="AD50" i="7" s="1"/>
  <c r="Z49" i="7"/>
  <c r="AA49" i="7"/>
  <c r="AB49" i="7"/>
  <c r="AC49" i="7"/>
  <c r="AD49" i="7"/>
  <c r="AE49" i="7" s="1"/>
  <c r="R5" i="6"/>
  <c r="P5" i="6"/>
  <c r="M5" i="6"/>
  <c r="K5" i="6"/>
  <c r="C49" i="7"/>
  <c r="D49" i="7"/>
  <c r="E49" i="7"/>
  <c r="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AB3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W49" i="7" l="1"/>
  <c r="AD51" i="7"/>
  <c r="N51" i="7"/>
  <c r="G49" i="7"/>
  <c r="O50" i="7" s="1"/>
  <c r="O51" i="7" s="1"/>
  <c r="AE50" i="7"/>
  <c r="AE51" i="7" s="1"/>
  <c r="H5" i="6" l="1"/>
  <c r="E5" i="6"/>
  <c r="B5" i="6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3" i="3"/>
  <c r="C50" i="3"/>
  <c r="E50" i="3"/>
  <c r="B50" i="3"/>
  <c r="D50" i="3" l="1"/>
  <c r="C50" i="1"/>
  <c r="E50" i="1"/>
  <c r="B5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3" i="1"/>
  <c r="E50" i="2"/>
  <c r="C50" i="2"/>
  <c r="B50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50" i="2" l="1"/>
  <c r="D50" i="1"/>
</calcChain>
</file>

<file path=xl/sharedStrings.xml><?xml version="1.0" encoding="utf-8"?>
<sst xmlns="http://schemas.openxmlformats.org/spreadsheetml/2006/main" count="411" uniqueCount="72">
  <si>
    <t>1,2 KB</t>
  </si>
  <si>
    <t>1,2 KB primary</t>
  </si>
  <si>
    <t>23,8 KB</t>
  </si>
  <si>
    <t>#mapped 25KB</t>
  </si>
  <si>
    <t>1ptel_hub_3671779_hs1_dna</t>
  </si>
  <si>
    <t>2ptel_hub_3671779_hs1_dna</t>
  </si>
  <si>
    <t>3ptel_hub_3671779_hs1_dna</t>
  </si>
  <si>
    <t>4ptel_hub_3671779_hs1_dna</t>
  </si>
  <si>
    <t>5ptel_hub_3671779_hs1_dna</t>
  </si>
  <si>
    <t>6ptel_hub_3671779_hs1_dna</t>
  </si>
  <si>
    <t>7ptel_hub_3671779_hs1_dna</t>
  </si>
  <si>
    <t>8ptel_hub_3671779_hs1_dna</t>
  </si>
  <si>
    <t>9ptel_hub_3671779_hs1_dna</t>
  </si>
  <si>
    <t>10ptel_hub_3671779_hs1_dna</t>
  </si>
  <si>
    <t>11ptel_hub_3671779_hs1_dna</t>
  </si>
  <si>
    <t>12ptel_hub_3671779_hs1_dna</t>
  </si>
  <si>
    <t>13ptel_hub_3671779_hs1_dna</t>
  </si>
  <si>
    <t>14ptel_hub_3671779_hs1_dna</t>
  </si>
  <si>
    <t>15ptel_hub_3671779_hs1_dna</t>
  </si>
  <si>
    <t>16ptel_hub_3671779_hs1_dna</t>
  </si>
  <si>
    <t>17ptel_hub_3671779_hs1_dna</t>
  </si>
  <si>
    <t>18ptel_hub_3671779_hs1_dna</t>
  </si>
  <si>
    <t>19ptel_hub_3671779_hs1_dna</t>
  </si>
  <si>
    <t>20ptel_hub_3671779_hs1_dna</t>
  </si>
  <si>
    <t>21ptel_hub_3671779_hs1_dna</t>
  </si>
  <si>
    <t>22ptel_hub_3671779_hs1_dna</t>
  </si>
  <si>
    <t>Xptel_hub_3671779_hs1_dna</t>
  </si>
  <si>
    <t>1qtel_hub_3671779_hs1_dna</t>
  </si>
  <si>
    <t>2qtel_hub_3671779_hs1_dna</t>
  </si>
  <si>
    <t>3qtel_hub_3671779_hs1_dna</t>
  </si>
  <si>
    <t>4qtel_hub_3671779_hs1_dna</t>
  </si>
  <si>
    <t>5qtel_hub_3671779_hs1_dna</t>
  </si>
  <si>
    <t>6qtel_hub_3671779_hs1_dna</t>
  </si>
  <si>
    <t>7qtel_hub_3671779_hs1_dna</t>
  </si>
  <si>
    <t>8qtel_hub_3671779_hs1_dna</t>
  </si>
  <si>
    <t>9qtel_hub_3671779_hs1_dna</t>
  </si>
  <si>
    <t>10qtel_hub_3671779_hs1_dna</t>
  </si>
  <si>
    <t>11qtel_hub_3671779_hs1_dna</t>
  </si>
  <si>
    <t>12qtel_hub_3671779_hs1_dna</t>
  </si>
  <si>
    <t>13qtel_hub_3671779_hs1_dna</t>
  </si>
  <si>
    <t>14qtel_hub_3671779_hs1_dna</t>
  </si>
  <si>
    <t>15qtel_hub_3671779_hs1_dna</t>
  </si>
  <si>
    <t>16qtel_hub_3671779_hs1_dna</t>
  </si>
  <si>
    <t>17qtel_hub_3671779_hs1_dna</t>
  </si>
  <si>
    <t>18qtel_hub_3671779_hs1_dna</t>
  </si>
  <si>
    <t>19qtel_hub_3671779_hs1_dna</t>
  </si>
  <si>
    <t>20qtel_hub_3671779_hs1_dna</t>
  </si>
  <si>
    <t>21qtel_hub_3671779_hs1_dna</t>
  </si>
  <si>
    <t>22qtel_hub_3671779_hs1_dna</t>
  </si>
  <si>
    <t>Xqtel_hub_3671779_hs1_dna</t>
  </si>
  <si>
    <t>U2OS</t>
  </si>
  <si>
    <t>HEK</t>
  </si>
  <si>
    <t># reads</t>
  </si>
  <si>
    <t>Uniquely mapped</t>
  </si>
  <si>
    <t>Non-primary align</t>
  </si>
  <si>
    <t># Mapped</t>
  </si>
  <si>
    <t>SID+MOCK</t>
  </si>
  <si>
    <t>SID+DOX</t>
  </si>
  <si>
    <t>NLS3+MOCK</t>
  </si>
  <si>
    <t>NLS3+DOX</t>
  </si>
  <si>
    <t>20bp</t>
  </si>
  <si>
    <t>20bp-</t>
  </si>
  <si>
    <t>Total</t>
  </si>
  <si>
    <t>sid mock</t>
  </si>
  <si>
    <t>nls mock</t>
  </si>
  <si>
    <t>Fold decrease after dox</t>
  </si>
  <si>
    <t>SID mock</t>
  </si>
  <si>
    <t>SID dox</t>
  </si>
  <si>
    <t>NLS3 mock</t>
  </si>
  <si>
    <t>NLS3 dox</t>
  </si>
  <si>
    <t>HeLa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</si>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</sst>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6" borderId="1" xfId="0" applyFill="1" applyBorder="1"/>
    <xf numFmtId="0" fontId="0" fillId="0" borderId="1" xfId="0" applyFill="1" applyBorder="1"/>
    <xf numFmtId="0" fontId="0" fillId="0" borderId="1" xfId="0" applyBorder="1"/>
    <xf numFmtId="0" fontId="1" fillId="7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Fill="1" applyAlignment="1">
      <alignment vertic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workbookViewId="0">
      <selection activeCell="J20" sqref="J20"/>
    </sheetView>
  </sheetViews>
  <sheetFormatPr defaultColWidth="11.25" defaultRowHeight="15.75" x14ac:dyDescent="0.25"/>
  <cols>
    <col min="1" max="1" width="16.125" bestFit="1" customWidth="1"/>
    <col min="2" max="2" width="6.875" bestFit="1" customWidth="1"/>
    <col min="3" max="3" width="1.25" customWidth="1"/>
    <col min="4" max="4" width="16.125" bestFit="1" customWidth="1"/>
    <col min="5" max="5" width="7.875" bestFit="1" customWidth="1"/>
    <col min="6" max="6" width="1.25" customWidth="1"/>
    <col min="7" max="7" width="16.125" bestFit="1" customWidth="1"/>
    <col min="8" max="8" width="7.875" bestFit="1" customWidth="1"/>
    <col min="9" max="9" width="1.25" customWidth="1"/>
    <col min="10" max="10" width="16.125" bestFit="1" customWidth="1"/>
    <col min="11" max="11" width="6.875" bestFit="1" customWidth="1"/>
    <col min="12" max="12" width="16.125" bestFit="1" customWidth="1"/>
    <col min="13" max="13" width="6.875" bestFit="1" customWidth="1"/>
    <col min="14" max="14" width="1.25" customWidth="1"/>
    <col min="15" max="15" width="16.125" bestFit="1" customWidth="1"/>
    <col min="16" max="16" width="6.875" bestFit="1" customWidth="1"/>
    <col min="17" max="17" width="16.125" bestFit="1" customWidth="1"/>
    <col min="18" max="18" width="6.875" bestFit="1" customWidth="1"/>
  </cols>
  <sheetData>
    <row r="1" spans="1:18" x14ac:dyDescent="0.25">
      <c r="A1" s="21" t="s">
        <v>50</v>
      </c>
      <c r="B1" s="21"/>
      <c r="C1" s="4"/>
      <c r="D1" s="22" t="s">
        <v>51</v>
      </c>
      <c r="E1" s="22"/>
      <c r="F1" s="4"/>
      <c r="G1" s="23" t="s">
        <v>70</v>
      </c>
      <c r="H1" s="23"/>
      <c r="J1" s="24" t="s">
        <v>66</v>
      </c>
      <c r="K1" s="24"/>
      <c r="L1" s="25" t="s">
        <v>67</v>
      </c>
      <c r="M1" s="25"/>
      <c r="O1" s="26" t="s">
        <v>68</v>
      </c>
      <c r="P1" s="26"/>
      <c r="Q1" s="20" t="s">
        <v>69</v>
      </c>
      <c r="R1" s="20"/>
    </row>
    <row r="2" spans="1:18" x14ac:dyDescent="0.25">
      <c r="A2" s="14" t="s">
        <v>52</v>
      </c>
      <c r="B2" s="15">
        <v>593079</v>
      </c>
      <c r="D2" s="14" t="s">
        <v>52</v>
      </c>
      <c r="E2" s="12">
        <v>1429319</v>
      </c>
      <c r="G2" s="14" t="s">
        <v>52</v>
      </c>
      <c r="H2" s="12">
        <v>2036327</v>
      </c>
      <c r="J2" s="14" t="s">
        <v>52</v>
      </c>
      <c r="K2" s="15">
        <v>686710</v>
      </c>
      <c r="L2" s="14" t="s">
        <v>52</v>
      </c>
      <c r="M2" s="15">
        <v>582373</v>
      </c>
      <c r="O2" s="14" t="s">
        <v>52</v>
      </c>
      <c r="P2" s="15">
        <v>678254</v>
      </c>
      <c r="Q2" s="14" t="s">
        <v>52</v>
      </c>
      <c r="R2" s="15">
        <v>681150</v>
      </c>
    </row>
    <row r="3" spans="1:18" x14ac:dyDescent="0.25">
      <c r="A3" s="15" t="s">
        <v>53</v>
      </c>
      <c r="B3" s="15">
        <v>86818</v>
      </c>
      <c r="D3" s="15" t="s">
        <v>53</v>
      </c>
      <c r="E3" s="12">
        <v>148789</v>
      </c>
      <c r="G3" s="15" t="s">
        <v>53</v>
      </c>
      <c r="H3" s="12">
        <v>154083</v>
      </c>
      <c r="J3" s="15" t="s">
        <v>53</v>
      </c>
      <c r="K3" s="15">
        <v>102276</v>
      </c>
      <c r="L3" s="15" t="s">
        <v>53</v>
      </c>
      <c r="M3" s="15">
        <v>87392</v>
      </c>
      <c r="O3" s="15" t="s">
        <v>53</v>
      </c>
      <c r="P3" s="15">
        <v>117265</v>
      </c>
      <c r="Q3" s="15" t="s">
        <v>53</v>
      </c>
      <c r="R3" s="15">
        <v>116071</v>
      </c>
    </row>
    <row r="4" spans="1:18" x14ac:dyDescent="0.25">
      <c r="A4" s="15" t="s">
        <v>54</v>
      </c>
      <c r="B4" s="15">
        <v>263309</v>
      </c>
      <c r="D4" s="15" t="s">
        <v>54</v>
      </c>
      <c r="E4" s="12">
        <v>481688</v>
      </c>
      <c r="G4" s="15" t="s">
        <v>54</v>
      </c>
      <c r="H4" s="12">
        <v>506974</v>
      </c>
      <c r="J4" s="15" t="s">
        <v>54</v>
      </c>
      <c r="K4" s="15">
        <v>319923</v>
      </c>
      <c r="L4" s="15" t="s">
        <v>54</v>
      </c>
      <c r="M4" s="15">
        <v>274759</v>
      </c>
      <c r="O4" s="15" t="s">
        <v>54</v>
      </c>
      <c r="P4" s="15">
        <v>367504</v>
      </c>
      <c r="Q4" s="15" t="s">
        <v>54</v>
      </c>
      <c r="R4" s="15">
        <v>363625</v>
      </c>
    </row>
    <row r="5" spans="1:18" x14ac:dyDescent="0.25">
      <c r="A5" s="14" t="s">
        <v>55</v>
      </c>
      <c r="B5" s="15">
        <f>SUM(B3:B4)</f>
        <v>350127</v>
      </c>
      <c r="D5" s="14" t="s">
        <v>55</v>
      </c>
      <c r="E5" s="15">
        <f>SUM(E3:E4)</f>
        <v>630477</v>
      </c>
      <c r="G5" s="14" t="s">
        <v>55</v>
      </c>
      <c r="H5" s="15">
        <f>SUM(H3:H4)</f>
        <v>661057</v>
      </c>
      <c r="J5" s="14" t="s">
        <v>55</v>
      </c>
      <c r="K5" s="15">
        <f>SUM(K3:K4)</f>
        <v>422199</v>
      </c>
      <c r="L5" s="14" t="s">
        <v>55</v>
      </c>
      <c r="M5" s="15">
        <f>SUM(M3:M4)</f>
        <v>362151</v>
      </c>
      <c r="O5" s="14" t="s">
        <v>55</v>
      </c>
      <c r="P5" s="15">
        <f>SUM(P3:P4)</f>
        <v>484769</v>
      </c>
      <c r="Q5" s="14" t="s">
        <v>55</v>
      </c>
      <c r="R5" s="15">
        <f>SUM(R3:R4)</f>
        <v>479696</v>
      </c>
    </row>
    <row r="6" spans="1:18" x14ac:dyDescent="0.25">
      <c r="K6" s="2"/>
      <c r="N6" s="2"/>
    </row>
    <row r="7" spans="1:18" x14ac:dyDescent="0.25">
      <c r="K7" s="2"/>
      <c r="N7" s="2"/>
    </row>
  </sheetData>
  <mergeCells count="7">
    <mergeCell ref="Q1:R1"/>
    <mergeCell ref="A1:B1"/>
    <mergeCell ref="D1:E1"/>
    <mergeCell ref="G1:H1"/>
    <mergeCell ref="J1:K1"/>
    <mergeCell ref="L1:M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workbookViewId="0">
      <selection activeCell="A50" sqref="A50"/>
    </sheetView>
  </sheetViews>
  <sheetFormatPr defaultColWidth="11.25" defaultRowHeight="15.75" x14ac:dyDescent="0.25"/>
  <cols>
    <col min="1" max="1" width="26.75" bestFit="1" customWidth="1"/>
    <col min="8" max="8" width="26.75" style="6" bestFit="1" customWidth="1"/>
    <col min="9" max="9" width="10.75" style="6"/>
    <col min="10" max="10" width="10.75" style="7"/>
    <col min="11" max="12" width="10.75" style="6"/>
  </cols>
  <sheetData>
    <row r="1" spans="1:12" x14ac:dyDescent="0.25">
      <c r="A1" s="27" t="s">
        <v>50</v>
      </c>
      <c r="B1" s="27"/>
      <c r="C1" s="27"/>
      <c r="D1" s="27"/>
      <c r="E1" s="27"/>
      <c r="H1" s="28"/>
      <c r="I1" s="28"/>
      <c r="J1" s="28"/>
      <c r="K1" s="28"/>
      <c r="L1" s="28"/>
    </row>
    <row r="2" spans="1:12" x14ac:dyDescent="0.25">
      <c r="A2" s="12"/>
      <c r="B2" s="12" t="s">
        <v>0</v>
      </c>
      <c r="C2" s="16" t="s">
        <v>1</v>
      </c>
      <c r="D2" s="12" t="s">
        <v>2</v>
      </c>
      <c r="E2" s="12" t="s">
        <v>3</v>
      </c>
    </row>
    <row r="3" spans="1:12" x14ac:dyDescent="0.25">
      <c r="A3" s="12" t="s">
        <v>4</v>
      </c>
      <c r="B3" s="12">
        <v>1</v>
      </c>
      <c r="C3" s="16">
        <v>0</v>
      </c>
      <c r="D3" s="12">
        <f>E3-B3</f>
        <v>14433</v>
      </c>
      <c r="E3" s="12">
        <v>14434</v>
      </c>
    </row>
    <row r="4" spans="1:12" x14ac:dyDescent="0.25">
      <c r="A4" s="12" t="s">
        <v>5</v>
      </c>
      <c r="B4" s="12">
        <v>8</v>
      </c>
      <c r="C4" s="16">
        <v>8</v>
      </c>
      <c r="D4" s="12">
        <f t="shared" ref="D4:D48" si="0">E4-B4</f>
        <v>1705</v>
      </c>
      <c r="E4" s="12">
        <v>1713</v>
      </c>
    </row>
    <row r="5" spans="1:12" x14ac:dyDescent="0.25">
      <c r="A5" s="12" t="s">
        <v>6</v>
      </c>
      <c r="B5" s="12">
        <v>2</v>
      </c>
      <c r="C5" s="16">
        <v>2</v>
      </c>
      <c r="D5" s="12">
        <f t="shared" si="0"/>
        <v>7585</v>
      </c>
      <c r="E5" s="12">
        <v>7587</v>
      </c>
    </row>
    <row r="6" spans="1:12" x14ac:dyDescent="0.25">
      <c r="A6" s="12" t="s">
        <v>7</v>
      </c>
      <c r="B6" s="12">
        <v>3</v>
      </c>
      <c r="C6" s="16">
        <v>2</v>
      </c>
      <c r="D6" s="12">
        <f t="shared" si="0"/>
        <v>6817</v>
      </c>
      <c r="E6" s="12">
        <v>6820</v>
      </c>
    </row>
    <row r="7" spans="1:12" x14ac:dyDescent="0.25">
      <c r="A7" s="12" t="s">
        <v>8</v>
      </c>
      <c r="B7" s="12">
        <v>282</v>
      </c>
      <c r="C7" s="16">
        <v>26</v>
      </c>
      <c r="D7" s="12">
        <f t="shared" si="0"/>
        <v>7006</v>
      </c>
      <c r="E7" s="12">
        <v>7288</v>
      </c>
    </row>
    <row r="8" spans="1:12" x14ac:dyDescent="0.25">
      <c r="A8" s="12" t="s">
        <v>9</v>
      </c>
      <c r="B8" s="12">
        <v>7</v>
      </c>
      <c r="C8" s="16">
        <v>5</v>
      </c>
      <c r="D8" s="12">
        <f t="shared" si="0"/>
        <v>18381</v>
      </c>
      <c r="E8" s="12">
        <v>18388</v>
      </c>
    </row>
    <row r="9" spans="1:12" x14ac:dyDescent="0.25">
      <c r="A9" s="12" t="s">
        <v>10</v>
      </c>
      <c r="B9" s="12">
        <v>660</v>
      </c>
      <c r="C9" s="16">
        <v>32</v>
      </c>
      <c r="D9" s="12">
        <f t="shared" si="0"/>
        <v>6614</v>
      </c>
      <c r="E9" s="12">
        <v>7274</v>
      </c>
    </row>
    <row r="10" spans="1:12" x14ac:dyDescent="0.25">
      <c r="A10" s="12" t="s">
        <v>11</v>
      </c>
      <c r="B10" s="12">
        <v>947</v>
      </c>
      <c r="C10" s="16">
        <v>601</v>
      </c>
      <c r="D10" s="12">
        <f t="shared" si="0"/>
        <v>37891</v>
      </c>
      <c r="E10" s="12">
        <v>38838</v>
      </c>
    </row>
    <row r="11" spans="1:12" x14ac:dyDescent="0.25">
      <c r="A11" s="12" t="s">
        <v>12</v>
      </c>
      <c r="B11" s="12">
        <v>69</v>
      </c>
      <c r="C11" s="16">
        <v>16</v>
      </c>
      <c r="D11" s="12">
        <f t="shared" si="0"/>
        <v>1297</v>
      </c>
      <c r="E11" s="12">
        <v>1366</v>
      </c>
    </row>
    <row r="12" spans="1:12" x14ac:dyDescent="0.25">
      <c r="A12" s="12" t="s">
        <v>13</v>
      </c>
      <c r="B12" s="12">
        <v>2</v>
      </c>
      <c r="C12" s="16">
        <v>2</v>
      </c>
      <c r="D12" s="12">
        <f t="shared" si="0"/>
        <v>2561</v>
      </c>
      <c r="E12" s="12">
        <v>2563</v>
      </c>
    </row>
    <row r="13" spans="1:12" x14ac:dyDescent="0.25">
      <c r="A13" s="12" t="s">
        <v>14</v>
      </c>
      <c r="B13" s="12">
        <v>122</v>
      </c>
      <c r="C13" s="16">
        <v>101</v>
      </c>
      <c r="D13" s="12">
        <f t="shared" si="0"/>
        <v>1422</v>
      </c>
      <c r="E13" s="12">
        <v>1544</v>
      </c>
    </row>
    <row r="14" spans="1:12" x14ac:dyDescent="0.25">
      <c r="A14" s="12" t="s">
        <v>15</v>
      </c>
      <c r="B14" s="12">
        <v>102</v>
      </c>
      <c r="C14" s="16">
        <v>3</v>
      </c>
      <c r="D14" s="12">
        <f t="shared" si="0"/>
        <v>5627</v>
      </c>
      <c r="E14" s="12">
        <v>5729</v>
      </c>
    </row>
    <row r="15" spans="1:12" x14ac:dyDescent="0.25">
      <c r="A15" s="12" t="s">
        <v>16</v>
      </c>
      <c r="B15" s="12">
        <v>57</v>
      </c>
      <c r="C15" s="16">
        <v>12</v>
      </c>
      <c r="D15" s="12">
        <f t="shared" si="0"/>
        <v>1068</v>
      </c>
      <c r="E15" s="12">
        <v>1125</v>
      </c>
      <c r="H15" s="29"/>
      <c r="I15" s="29"/>
      <c r="J15" s="29"/>
      <c r="K15" s="29"/>
      <c r="L15" s="29"/>
    </row>
    <row r="16" spans="1:12" x14ac:dyDescent="0.25">
      <c r="A16" s="12" t="s">
        <v>17</v>
      </c>
      <c r="B16" s="12">
        <v>214</v>
      </c>
      <c r="C16" s="16">
        <v>108</v>
      </c>
      <c r="D16" s="12">
        <f t="shared" si="0"/>
        <v>2447</v>
      </c>
      <c r="E16" s="12">
        <v>2661</v>
      </c>
      <c r="H16" s="29"/>
      <c r="I16" s="29"/>
      <c r="J16" s="29"/>
      <c r="K16" s="29"/>
      <c r="L16" s="29"/>
    </row>
    <row r="17" spans="1:12" x14ac:dyDescent="0.25">
      <c r="A17" s="12" t="s">
        <v>18</v>
      </c>
      <c r="B17" s="12">
        <v>2</v>
      </c>
      <c r="C17" s="16">
        <v>2</v>
      </c>
      <c r="D17" s="12">
        <f t="shared" si="0"/>
        <v>6824</v>
      </c>
      <c r="E17" s="12">
        <v>6826</v>
      </c>
      <c r="H17" s="29"/>
      <c r="I17" s="29"/>
      <c r="J17" s="29"/>
      <c r="K17" s="29"/>
      <c r="L17" s="29"/>
    </row>
    <row r="18" spans="1:12" x14ac:dyDescent="0.25">
      <c r="A18" s="12" t="s">
        <v>19</v>
      </c>
      <c r="B18" s="12">
        <v>89</v>
      </c>
      <c r="C18" s="16">
        <v>6</v>
      </c>
      <c r="D18" s="12">
        <f>E18-B18</f>
        <v>7588</v>
      </c>
      <c r="E18" s="12">
        <v>7677</v>
      </c>
    </row>
    <row r="19" spans="1:12" x14ac:dyDescent="0.25">
      <c r="A19" s="12" t="s">
        <v>20</v>
      </c>
      <c r="B19" s="12">
        <v>13</v>
      </c>
      <c r="C19" s="16">
        <v>13</v>
      </c>
      <c r="D19" s="12">
        <f>E19-B19</f>
        <v>658</v>
      </c>
      <c r="E19" s="12">
        <v>671</v>
      </c>
    </row>
    <row r="20" spans="1:12" x14ac:dyDescent="0.25">
      <c r="A20" s="12" t="s">
        <v>21</v>
      </c>
      <c r="B20" s="12">
        <v>6</v>
      </c>
      <c r="C20" s="16">
        <v>2</v>
      </c>
      <c r="D20" s="12">
        <f>E20-B20</f>
        <v>2737</v>
      </c>
      <c r="E20" s="12">
        <v>2743</v>
      </c>
    </row>
    <row r="21" spans="1:12" x14ac:dyDescent="0.25">
      <c r="A21" s="12" t="s">
        <v>22</v>
      </c>
      <c r="B21" s="12">
        <v>358</v>
      </c>
      <c r="C21" s="16">
        <v>74</v>
      </c>
      <c r="D21" s="12">
        <f>E21-B21</f>
        <v>1400</v>
      </c>
      <c r="E21" s="12">
        <v>1758</v>
      </c>
    </row>
    <row r="22" spans="1:12" x14ac:dyDescent="0.25">
      <c r="A22" s="12" t="s">
        <v>23</v>
      </c>
      <c r="B22" s="12">
        <v>375</v>
      </c>
      <c r="C22" s="16">
        <v>86</v>
      </c>
      <c r="D22" s="12">
        <f>E22-B22</f>
        <v>9920</v>
      </c>
      <c r="E22" s="12">
        <v>10295</v>
      </c>
    </row>
    <row r="23" spans="1:12" x14ac:dyDescent="0.25">
      <c r="A23" s="12" t="s">
        <v>24</v>
      </c>
      <c r="B23" s="12">
        <v>9</v>
      </c>
      <c r="C23" s="16">
        <v>1</v>
      </c>
      <c r="D23" s="12">
        <f t="shared" si="0"/>
        <v>7336</v>
      </c>
      <c r="E23" s="12">
        <v>7345</v>
      </c>
      <c r="H23" s="29"/>
      <c r="I23" s="29"/>
      <c r="J23" s="29"/>
      <c r="K23" s="29"/>
      <c r="L23" s="29"/>
    </row>
    <row r="24" spans="1:12" x14ac:dyDescent="0.25">
      <c r="A24" s="12" t="s">
        <v>25</v>
      </c>
      <c r="B24" s="12">
        <v>2756</v>
      </c>
      <c r="C24" s="16">
        <v>22</v>
      </c>
      <c r="D24" s="12">
        <f t="shared" si="0"/>
        <v>5012</v>
      </c>
      <c r="E24" s="12">
        <v>7768</v>
      </c>
      <c r="H24" s="29"/>
      <c r="I24" s="29"/>
      <c r="J24" s="29"/>
      <c r="K24" s="29"/>
      <c r="L24" s="29"/>
    </row>
    <row r="25" spans="1:12" x14ac:dyDescent="0.25">
      <c r="A25" s="12" t="s">
        <v>26</v>
      </c>
      <c r="B25" s="12">
        <v>91</v>
      </c>
      <c r="C25" s="16">
        <v>91</v>
      </c>
      <c r="D25" s="12">
        <f t="shared" si="0"/>
        <v>19623</v>
      </c>
      <c r="E25" s="12">
        <v>19714</v>
      </c>
    </row>
    <row r="26" spans="1:12" x14ac:dyDescent="0.25">
      <c r="A26" s="12" t="s">
        <v>27</v>
      </c>
      <c r="B26" s="12">
        <v>347</v>
      </c>
      <c r="C26" s="16">
        <v>8</v>
      </c>
      <c r="D26" s="12">
        <f t="shared" si="0"/>
        <v>9817</v>
      </c>
      <c r="E26" s="12">
        <v>10164</v>
      </c>
    </row>
    <row r="27" spans="1:12" x14ac:dyDescent="0.25">
      <c r="A27" s="12" t="s">
        <v>28</v>
      </c>
      <c r="B27" s="12">
        <v>3</v>
      </c>
      <c r="C27" s="16">
        <v>0</v>
      </c>
      <c r="D27" s="12">
        <f t="shared" si="0"/>
        <v>3674</v>
      </c>
      <c r="E27" s="12">
        <v>3677</v>
      </c>
    </row>
    <row r="28" spans="1:12" x14ac:dyDescent="0.25">
      <c r="A28" s="12" t="s">
        <v>29</v>
      </c>
      <c r="B28" s="12">
        <v>82</v>
      </c>
      <c r="C28" s="16">
        <v>34</v>
      </c>
      <c r="D28" s="12">
        <f t="shared" si="0"/>
        <v>1618</v>
      </c>
      <c r="E28" s="12">
        <v>1700</v>
      </c>
    </row>
    <row r="29" spans="1:12" x14ac:dyDescent="0.25">
      <c r="A29" s="12" t="s">
        <v>30</v>
      </c>
      <c r="B29" s="12">
        <v>430</v>
      </c>
      <c r="C29" s="16">
        <v>242</v>
      </c>
      <c r="D29" s="12">
        <f t="shared" si="0"/>
        <v>13128</v>
      </c>
      <c r="E29" s="12">
        <v>13558</v>
      </c>
    </row>
    <row r="30" spans="1:12" x14ac:dyDescent="0.25">
      <c r="A30" s="12" t="s">
        <v>31</v>
      </c>
      <c r="B30" s="12">
        <v>613</v>
      </c>
      <c r="C30" s="16">
        <v>118</v>
      </c>
      <c r="D30" s="12">
        <f t="shared" si="0"/>
        <v>9664</v>
      </c>
      <c r="E30" s="12">
        <v>10277</v>
      </c>
    </row>
    <row r="31" spans="1:12" x14ac:dyDescent="0.25">
      <c r="A31" s="12" t="s">
        <v>32</v>
      </c>
      <c r="B31" s="12">
        <v>130</v>
      </c>
      <c r="C31" s="16">
        <v>30</v>
      </c>
      <c r="D31" s="12">
        <f t="shared" si="0"/>
        <v>14430</v>
      </c>
      <c r="E31" s="12">
        <v>14560</v>
      </c>
    </row>
    <row r="32" spans="1:12" s="3" customFormat="1" x14ac:dyDescent="0.25">
      <c r="A32" s="17" t="s">
        <v>33</v>
      </c>
      <c r="B32" s="17">
        <v>1128</v>
      </c>
      <c r="C32" s="18">
        <v>1098</v>
      </c>
      <c r="D32" s="17">
        <f t="shared" si="0"/>
        <v>17000</v>
      </c>
      <c r="E32" s="17">
        <v>18128</v>
      </c>
      <c r="H32" s="8"/>
      <c r="I32" s="8"/>
      <c r="J32" s="9"/>
      <c r="K32" s="8"/>
      <c r="L32" s="8"/>
    </row>
    <row r="33" spans="1:5" x14ac:dyDescent="0.25">
      <c r="A33" s="12" t="s">
        <v>34</v>
      </c>
      <c r="B33" s="12">
        <v>1453</v>
      </c>
      <c r="C33" s="16">
        <v>688</v>
      </c>
      <c r="D33" s="12">
        <f t="shared" si="0"/>
        <v>6300</v>
      </c>
      <c r="E33" s="12">
        <v>7753</v>
      </c>
    </row>
    <row r="34" spans="1:5" x14ac:dyDescent="0.25">
      <c r="A34" s="12" t="s">
        <v>35</v>
      </c>
      <c r="B34" s="12">
        <v>555</v>
      </c>
      <c r="C34" s="16">
        <v>40</v>
      </c>
      <c r="D34" s="12">
        <f t="shared" si="0"/>
        <v>4537</v>
      </c>
      <c r="E34" s="12">
        <v>5092</v>
      </c>
    </row>
    <row r="35" spans="1:5" x14ac:dyDescent="0.25">
      <c r="A35" s="12" t="s">
        <v>36</v>
      </c>
      <c r="B35" s="12">
        <v>728</v>
      </c>
      <c r="C35" s="16">
        <v>57</v>
      </c>
      <c r="D35" s="12">
        <f t="shared" si="0"/>
        <v>8964</v>
      </c>
      <c r="E35" s="12">
        <v>9692</v>
      </c>
    </row>
    <row r="36" spans="1:5" x14ac:dyDescent="0.25">
      <c r="A36" s="12" t="s">
        <v>37</v>
      </c>
      <c r="B36" s="12">
        <v>16</v>
      </c>
      <c r="C36" s="16">
        <v>1</v>
      </c>
      <c r="D36" s="12">
        <f t="shared" si="0"/>
        <v>5756</v>
      </c>
      <c r="E36" s="12">
        <v>5772</v>
      </c>
    </row>
    <row r="37" spans="1:5" x14ac:dyDescent="0.25">
      <c r="A37" s="17" t="s">
        <v>38</v>
      </c>
      <c r="B37" s="17">
        <v>361</v>
      </c>
      <c r="C37" s="18">
        <v>19</v>
      </c>
      <c r="D37" s="17">
        <f t="shared" si="0"/>
        <v>8989</v>
      </c>
      <c r="E37" s="17">
        <v>9350</v>
      </c>
    </row>
    <row r="38" spans="1:5" x14ac:dyDescent="0.25">
      <c r="A38" s="12" t="s">
        <v>39</v>
      </c>
      <c r="B38" s="12">
        <v>502</v>
      </c>
      <c r="C38" s="16">
        <v>79</v>
      </c>
      <c r="D38" s="12">
        <f t="shared" si="0"/>
        <v>9842</v>
      </c>
      <c r="E38" s="12">
        <v>10344</v>
      </c>
    </row>
    <row r="39" spans="1:5" x14ac:dyDescent="0.25">
      <c r="A39" s="12" t="s">
        <v>40</v>
      </c>
      <c r="B39" s="12">
        <v>1</v>
      </c>
      <c r="C39" s="16">
        <v>1</v>
      </c>
      <c r="D39" s="12">
        <f t="shared" si="0"/>
        <v>11666</v>
      </c>
      <c r="E39" s="12">
        <v>11667</v>
      </c>
    </row>
    <row r="40" spans="1:5" x14ac:dyDescent="0.25">
      <c r="A40" s="12" t="s">
        <v>41</v>
      </c>
      <c r="B40" s="12">
        <v>279</v>
      </c>
      <c r="C40" s="16">
        <v>37</v>
      </c>
      <c r="D40" s="12">
        <f t="shared" si="0"/>
        <v>1383</v>
      </c>
      <c r="E40" s="12">
        <v>1662</v>
      </c>
    </row>
    <row r="41" spans="1:5" x14ac:dyDescent="0.25">
      <c r="A41" s="12" t="s">
        <v>42</v>
      </c>
      <c r="B41" s="12">
        <v>707</v>
      </c>
      <c r="C41" s="16">
        <v>206</v>
      </c>
      <c r="D41" s="12">
        <f t="shared" si="0"/>
        <v>3861</v>
      </c>
      <c r="E41" s="12">
        <v>4568</v>
      </c>
    </row>
    <row r="42" spans="1:5" x14ac:dyDescent="0.25">
      <c r="A42" s="12" t="s">
        <v>43</v>
      </c>
      <c r="B42" s="12">
        <v>425</v>
      </c>
      <c r="C42" s="16">
        <v>63</v>
      </c>
      <c r="D42" s="12">
        <f t="shared" si="0"/>
        <v>8167</v>
      </c>
      <c r="E42" s="12">
        <v>8592</v>
      </c>
    </row>
    <row r="43" spans="1:5" x14ac:dyDescent="0.25">
      <c r="A43" s="12" t="s">
        <v>44</v>
      </c>
      <c r="B43" s="12">
        <v>1227</v>
      </c>
      <c r="C43" s="16">
        <v>148</v>
      </c>
      <c r="D43" s="12">
        <f t="shared" si="0"/>
        <v>4979</v>
      </c>
      <c r="E43" s="12">
        <v>6206</v>
      </c>
    </row>
    <row r="44" spans="1:5" x14ac:dyDescent="0.25">
      <c r="A44" s="12" t="s">
        <v>45</v>
      </c>
      <c r="B44" s="12">
        <v>6</v>
      </c>
      <c r="C44" s="16">
        <v>1</v>
      </c>
      <c r="D44" s="12">
        <f t="shared" si="0"/>
        <v>7288</v>
      </c>
      <c r="E44" s="12">
        <v>7294</v>
      </c>
    </row>
    <row r="45" spans="1:5" x14ac:dyDescent="0.25">
      <c r="A45" s="12" t="s">
        <v>46</v>
      </c>
      <c r="B45" s="12">
        <v>138</v>
      </c>
      <c r="C45" s="16">
        <v>14</v>
      </c>
      <c r="D45" s="12">
        <f t="shared" si="0"/>
        <v>1274</v>
      </c>
      <c r="E45" s="12">
        <v>1412</v>
      </c>
    </row>
    <row r="46" spans="1:5" x14ac:dyDescent="0.25">
      <c r="A46" s="12" t="s">
        <v>47</v>
      </c>
      <c r="B46" s="12">
        <v>333</v>
      </c>
      <c r="C46" s="16">
        <v>26</v>
      </c>
      <c r="D46" s="12">
        <f t="shared" si="0"/>
        <v>7980</v>
      </c>
      <c r="E46" s="12">
        <v>8313</v>
      </c>
    </row>
    <row r="47" spans="1:5" x14ac:dyDescent="0.25">
      <c r="A47" s="12" t="s">
        <v>48</v>
      </c>
      <c r="B47" s="12">
        <v>386</v>
      </c>
      <c r="C47" s="16">
        <v>49</v>
      </c>
      <c r="D47" s="12">
        <f t="shared" si="0"/>
        <v>7700</v>
      </c>
      <c r="E47" s="12">
        <v>8086</v>
      </c>
    </row>
    <row r="48" spans="1:5" x14ac:dyDescent="0.25">
      <c r="A48" s="12" t="s">
        <v>49</v>
      </c>
      <c r="B48" s="12">
        <v>140</v>
      </c>
      <c r="C48" s="16">
        <v>12</v>
      </c>
      <c r="D48" s="12">
        <f t="shared" si="0"/>
        <v>7583</v>
      </c>
      <c r="E48" s="12">
        <v>7723</v>
      </c>
    </row>
    <row r="50" spans="1:5" x14ac:dyDescent="0.25">
      <c r="A50" t="s">
        <v>71</v>
      </c>
      <c r="B50">
        <f>SUM(B3:B48)</f>
        <v>16165</v>
      </c>
      <c r="C50" s="1">
        <f>SUM(C3:C48)</f>
        <v>4186</v>
      </c>
      <c r="D50">
        <f>SUM(D3:D48)</f>
        <v>351552</v>
      </c>
      <c r="E50">
        <f>SUM(E3:E48)</f>
        <v>367717</v>
      </c>
    </row>
  </sheetData>
  <mergeCells count="4">
    <mergeCell ref="A1:E1"/>
    <mergeCell ref="H1:L1"/>
    <mergeCell ref="H15:L17"/>
    <mergeCell ref="H23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workbookViewId="0">
      <selection activeCell="B50" sqref="B50"/>
    </sheetView>
  </sheetViews>
  <sheetFormatPr defaultColWidth="11.25" defaultRowHeight="15.75" x14ac:dyDescent="0.25"/>
  <cols>
    <col min="1" max="1" width="26.75" bestFit="1" customWidth="1"/>
  </cols>
  <sheetData>
    <row r="1" spans="1:10" x14ac:dyDescent="0.25">
      <c r="A1" s="22" t="s">
        <v>51</v>
      </c>
      <c r="B1" s="22"/>
      <c r="C1" s="22"/>
      <c r="D1" s="22"/>
      <c r="E1" s="22"/>
    </row>
    <row r="2" spans="1:10" x14ac:dyDescent="0.25">
      <c r="A2" s="12"/>
      <c r="B2" s="12" t="s">
        <v>0</v>
      </c>
      <c r="C2" s="16" t="s">
        <v>1</v>
      </c>
      <c r="D2" s="12" t="s">
        <v>2</v>
      </c>
      <c r="E2" s="12" t="s">
        <v>3</v>
      </c>
      <c r="J2" s="1"/>
    </row>
    <row r="3" spans="1:10" x14ac:dyDescent="0.25">
      <c r="A3" s="12" t="s">
        <v>4</v>
      </c>
      <c r="B3" s="12">
        <v>0</v>
      </c>
      <c r="C3" s="12">
        <v>0</v>
      </c>
      <c r="D3" s="12">
        <f>E3-B3</f>
        <v>30602</v>
      </c>
      <c r="E3" s="12">
        <v>30602</v>
      </c>
      <c r="J3" s="1"/>
    </row>
    <row r="4" spans="1:10" x14ac:dyDescent="0.25">
      <c r="A4" s="12" t="s">
        <v>5</v>
      </c>
      <c r="B4" s="12">
        <v>0</v>
      </c>
      <c r="C4" s="12">
        <v>0</v>
      </c>
      <c r="D4" s="12">
        <f t="shared" ref="D4:D48" si="0">E4-B4</f>
        <v>3691</v>
      </c>
      <c r="E4" s="12">
        <v>3691</v>
      </c>
      <c r="J4" s="1"/>
    </row>
    <row r="5" spans="1:10" x14ac:dyDescent="0.25">
      <c r="A5" s="12" t="s">
        <v>6</v>
      </c>
      <c r="B5" s="12">
        <v>0</v>
      </c>
      <c r="C5" s="12">
        <v>0</v>
      </c>
      <c r="D5" s="12">
        <f t="shared" si="0"/>
        <v>15558</v>
      </c>
      <c r="E5" s="12">
        <v>15558</v>
      </c>
      <c r="J5" s="1"/>
    </row>
    <row r="6" spans="1:10" x14ac:dyDescent="0.25">
      <c r="A6" s="12" t="s">
        <v>7</v>
      </c>
      <c r="B6" s="12">
        <v>1</v>
      </c>
      <c r="C6" s="12">
        <v>1</v>
      </c>
      <c r="D6" s="12">
        <f t="shared" si="0"/>
        <v>12391</v>
      </c>
      <c r="E6" s="12">
        <v>12392</v>
      </c>
      <c r="J6" s="1"/>
    </row>
    <row r="7" spans="1:10" x14ac:dyDescent="0.25">
      <c r="A7" s="12" t="s">
        <v>8</v>
      </c>
      <c r="B7" s="12">
        <v>309</v>
      </c>
      <c r="C7" s="12">
        <v>41</v>
      </c>
      <c r="D7" s="12">
        <f t="shared" si="0"/>
        <v>12578</v>
      </c>
      <c r="E7" s="12">
        <v>12887</v>
      </c>
      <c r="J7" s="1"/>
    </row>
    <row r="8" spans="1:10" x14ac:dyDescent="0.25">
      <c r="A8" s="12" t="s">
        <v>9</v>
      </c>
      <c r="B8" s="12">
        <v>23</v>
      </c>
      <c r="C8" s="12">
        <v>22</v>
      </c>
      <c r="D8" s="12">
        <f t="shared" si="0"/>
        <v>38178</v>
      </c>
      <c r="E8" s="12">
        <v>38201</v>
      </c>
      <c r="J8" s="1"/>
    </row>
    <row r="9" spans="1:10" x14ac:dyDescent="0.25">
      <c r="A9" s="12" t="s">
        <v>10</v>
      </c>
      <c r="B9" s="12">
        <v>555</v>
      </c>
      <c r="C9" s="12">
        <v>9</v>
      </c>
      <c r="D9" s="12">
        <f t="shared" si="0"/>
        <v>13983</v>
      </c>
      <c r="E9" s="12">
        <v>14538</v>
      </c>
      <c r="J9" s="1"/>
    </row>
    <row r="10" spans="1:10" x14ac:dyDescent="0.25">
      <c r="A10" s="12" t="s">
        <v>11</v>
      </c>
      <c r="B10" s="12">
        <v>1679</v>
      </c>
      <c r="C10" s="12">
        <v>1479</v>
      </c>
      <c r="D10" s="12">
        <f t="shared" si="0"/>
        <v>28059</v>
      </c>
      <c r="E10" s="12">
        <v>29738</v>
      </c>
      <c r="J10" s="1"/>
    </row>
    <row r="11" spans="1:10" x14ac:dyDescent="0.25">
      <c r="A11" s="12" t="s">
        <v>12</v>
      </c>
      <c r="B11" s="12">
        <v>79</v>
      </c>
      <c r="C11" s="12">
        <v>46</v>
      </c>
      <c r="D11" s="12">
        <f t="shared" si="0"/>
        <v>3564</v>
      </c>
      <c r="E11" s="12">
        <v>3643</v>
      </c>
      <c r="J11" s="1"/>
    </row>
    <row r="12" spans="1:10" x14ac:dyDescent="0.25">
      <c r="A12" s="12" t="s">
        <v>13</v>
      </c>
      <c r="B12" s="12">
        <v>1423</v>
      </c>
      <c r="C12" s="12">
        <v>176</v>
      </c>
      <c r="D12" s="12">
        <f t="shared" si="0"/>
        <v>4615</v>
      </c>
      <c r="E12" s="12">
        <v>6038</v>
      </c>
      <c r="J12" s="1"/>
    </row>
    <row r="13" spans="1:10" x14ac:dyDescent="0.25">
      <c r="A13" s="12" t="s">
        <v>14</v>
      </c>
      <c r="B13" s="12">
        <v>115</v>
      </c>
      <c r="C13" s="12">
        <v>89</v>
      </c>
      <c r="D13" s="12">
        <f t="shared" si="0"/>
        <v>3850</v>
      </c>
      <c r="E13" s="12">
        <v>3965</v>
      </c>
      <c r="J13" s="1"/>
    </row>
    <row r="14" spans="1:10" x14ac:dyDescent="0.25">
      <c r="A14" s="12" t="s">
        <v>15</v>
      </c>
      <c r="B14" s="12">
        <v>130</v>
      </c>
      <c r="C14" s="12">
        <v>7</v>
      </c>
      <c r="D14" s="12">
        <f t="shared" si="0"/>
        <v>11732</v>
      </c>
      <c r="E14" s="12">
        <v>11862</v>
      </c>
      <c r="J14" s="1"/>
    </row>
    <row r="15" spans="1:10" x14ac:dyDescent="0.25">
      <c r="A15" s="12" t="s">
        <v>16</v>
      </c>
      <c r="B15" s="12">
        <v>8</v>
      </c>
      <c r="C15" s="12">
        <v>2</v>
      </c>
      <c r="D15" s="12">
        <f t="shared" si="0"/>
        <v>257</v>
      </c>
      <c r="E15" s="12">
        <v>265</v>
      </c>
    </row>
    <row r="16" spans="1:10" x14ac:dyDescent="0.25">
      <c r="A16" s="12" t="s">
        <v>17</v>
      </c>
      <c r="B16" s="12">
        <v>133</v>
      </c>
      <c r="C16" s="12">
        <v>57</v>
      </c>
      <c r="D16" s="12">
        <f t="shared" si="0"/>
        <v>1081</v>
      </c>
      <c r="E16" s="12">
        <v>1214</v>
      </c>
    </row>
    <row r="17" spans="1:13" x14ac:dyDescent="0.25">
      <c r="A17" s="12" t="s">
        <v>18</v>
      </c>
      <c r="B17" s="12">
        <v>1</v>
      </c>
      <c r="C17" s="12">
        <v>0</v>
      </c>
      <c r="D17" s="12">
        <f t="shared" si="0"/>
        <v>12401</v>
      </c>
      <c r="E17" s="12">
        <v>12402</v>
      </c>
    </row>
    <row r="18" spans="1:13" x14ac:dyDescent="0.25">
      <c r="A18" s="12" t="s">
        <v>19</v>
      </c>
      <c r="B18" s="12">
        <v>109</v>
      </c>
      <c r="C18" s="12">
        <v>12</v>
      </c>
      <c r="D18" s="12">
        <f t="shared" si="0"/>
        <v>16094</v>
      </c>
      <c r="E18" s="12">
        <v>16203</v>
      </c>
      <c r="J18" s="1"/>
    </row>
    <row r="19" spans="1:13" x14ac:dyDescent="0.25">
      <c r="A19" s="12" t="s">
        <v>20</v>
      </c>
      <c r="B19" s="12">
        <v>364</v>
      </c>
      <c r="C19" s="12">
        <v>364</v>
      </c>
      <c r="D19" s="12">
        <f t="shared" si="0"/>
        <v>1304</v>
      </c>
      <c r="E19" s="12">
        <v>1668</v>
      </c>
      <c r="J19" s="1"/>
    </row>
    <row r="20" spans="1:13" x14ac:dyDescent="0.25">
      <c r="A20" s="12" t="s">
        <v>21</v>
      </c>
      <c r="B20" s="12">
        <v>334</v>
      </c>
      <c r="C20" s="12">
        <v>40</v>
      </c>
      <c r="D20" s="12">
        <f t="shared" si="0"/>
        <v>4925</v>
      </c>
      <c r="E20" s="12">
        <v>5259</v>
      </c>
      <c r="J20" s="1"/>
    </row>
    <row r="21" spans="1:13" x14ac:dyDescent="0.25">
      <c r="A21" s="12" t="s">
        <v>22</v>
      </c>
      <c r="B21" s="12">
        <v>513</v>
      </c>
      <c r="C21" s="12">
        <v>66</v>
      </c>
      <c r="D21" s="12">
        <f t="shared" si="0"/>
        <v>3818</v>
      </c>
      <c r="E21" s="12">
        <v>4331</v>
      </c>
      <c r="J21" s="1"/>
    </row>
    <row r="22" spans="1:13" x14ac:dyDescent="0.25">
      <c r="A22" s="12" t="s">
        <v>23</v>
      </c>
      <c r="B22" s="12">
        <v>37</v>
      </c>
      <c r="C22" s="12">
        <v>0</v>
      </c>
      <c r="D22" s="12">
        <f t="shared" si="0"/>
        <v>21085</v>
      </c>
      <c r="E22" s="12">
        <v>21122</v>
      </c>
      <c r="J22" s="1"/>
    </row>
    <row r="23" spans="1:13" x14ac:dyDescent="0.25">
      <c r="A23" s="12" t="s">
        <v>24</v>
      </c>
      <c r="B23" s="12">
        <v>15</v>
      </c>
      <c r="C23" s="12">
        <v>4</v>
      </c>
      <c r="D23" s="12">
        <f t="shared" si="0"/>
        <v>13048</v>
      </c>
      <c r="E23" s="12">
        <v>13063</v>
      </c>
    </row>
    <row r="24" spans="1:13" x14ac:dyDescent="0.25">
      <c r="A24" s="12" t="s">
        <v>25</v>
      </c>
      <c r="B24" s="12">
        <v>5670</v>
      </c>
      <c r="C24" s="12">
        <v>49</v>
      </c>
      <c r="D24" s="12">
        <f t="shared" si="0"/>
        <v>8022</v>
      </c>
      <c r="E24" s="12">
        <v>13692</v>
      </c>
    </row>
    <row r="25" spans="1:13" x14ac:dyDescent="0.25">
      <c r="A25" s="12" t="s">
        <v>26</v>
      </c>
      <c r="B25" s="12">
        <v>255</v>
      </c>
      <c r="C25" s="12">
        <v>255</v>
      </c>
      <c r="D25" s="12">
        <f t="shared" si="0"/>
        <v>40249</v>
      </c>
      <c r="E25" s="12">
        <v>40504</v>
      </c>
      <c r="J25" s="1"/>
    </row>
    <row r="26" spans="1:13" x14ac:dyDescent="0.25">
      <c r="A26" s="12" t="s">
        <v>27</v>
      </c>
      <c r="B26" s="12">
        <v>44</v>
      </c>
      <c r="C26" s="12">
        <v>3</v>
      </c>
      <c r="D26" s="12">
        <f t="shared" si="0"/>
        <v>20325</v>
      </c>
      <c r="E26" s="12">
        <v>20369</v>
      </c>
      <c r="J26" s="1"/>
    </row>
    <row r="27" spans="1:13" x14ac:dyDescent="0.25">
      <c r="A27" s="12" t="s">
        <v>28</v>
      </c>
      <c r="B27" s="12">
        <v>3</v>
      </c>
      <c r="C27" s="12">
        <v>0</v>
      </c>
      <c r="D27" s="12">
        <f t="shared" si="0"/>
        <v>7858</v>
      </c>
      <c r="E27" s="12">
        <v>7861</v>
      </c>
      <c r="J27" s="1"/>
    </row>
    <row r="28" spans="1:13" x14ac:dyDescent="0.25">
      <c r="A28" s="12" t="s">
        <v>29</v>
      </c>
      <c r="B28" s="12">
        <v>66</v>
      </c>
      <c r="C28" s="12">
        <v>28</v>
      </c>
      <c r="D28" s="12">
        <f t="shared" si="0"/>
        <v>3800</v>
      </c>
      <c r="E28" s="12">
        <v>3866</v>
      </c>
      <c r="J28" s="1"/>
    </row>
    <row r="29" spans="1:13" x14ac:dyDescent="0.25">
      <c r="A29" s="12" t="s">
        <v>30</v>
      </c>
      <c r="B29" s="12">
        <v>50</v>
      </c>
      <c r="C29" s="12">
        <v>6</v>
      </c>
      <c r="D29" s="12">
        <f t="shared" si="0"/>
        <v>12616</v>
      </c>
      <c r="E29" s="12">
        <v>12666</v>
      </c>
      <c r="J29" s="1"/>
    </row>
    <row r="30" spans="1:13" x14ac:dyDescent="0.25">
      <c r="A30" s="12" t="s">
        <v>31</v>
      </c>
      <c r="B30" s="12">
        <v>528</v>
      </c>
      <c r="C30" s="12">
        <v>9</v>
      </c>
      <c r="D30" s="12">
        <f t="shared" si="0"/>
        <v>20350</v>
      </c>
      <c r="E30" s="12">
        <v>20878</v>
      </c>
      <c r="J30" s="1"/>
    </row>
    <row r="31" spans="1:13" x14ac:dyDescent="0.25">
      <c r="A31" s="12" t="s">
        <v>32</v>
      </c>
      <c r="B31" s="12">
        <v>130</v>
      </c>
      <c r="C31" s="12">
        <v>45</v>
      </c>
      <c r="D31" s="12">
        <f t="shared" si="0"/>
        <v>29772</v>
      </c>
      <c r="E31" s="12">
        <v>29902</v>
      </c>
      <c r="J31" s="1"/>
      <c r="M31" s="3"/>
    </row>
    <row r="32" spans="1:13" s="3" customFormat="1" x14ac:dyDescent="0.25">
      <c r="A32" s="17" t="s">
        <v>33</v>
      </c>
      <c r="B32" s="17">
        <v>635</v>
      </c>
      <c r="C32" s="17">
        <v>593</v>
      </c>
      <c r="D32" s="17">
        <f t="shared" si="0"/>
        <v>34681</v>
      </c>
      <c r="E32" s="17">
        <v>35316</v>
      </c>
      <c r="H32"/>
      <c r="I32"/>
      <c r="J32" s="1"/>
      <c r="K32"/>
      <c r="L32"/>
      <c r="M32"/>
    </row>
    <row r="33" spans="1:13" x14ac:dyDescent="0.25">
      <c r="A33" s="12" t="s">
        <v>34</v>
      </c>
      <c r="B33" s="12">
        <v>4335</v>
      </c>
      <c r="C33" s="12">
        <v>2006</v>
      </c>
      <c r="D33" s="12">
        <f t="shared" si="0"/>
        <v>14353</v>
      </c>
      <c r="E33" s="12">
        <v>18688</v>
      </c>
      <c r="J33" s="1"/>
    </row>
    <row r="34" spans="1:13" x14ac:dyDescent="0.25">
      <c r="A34" s="12" t="s">
        <v>35</v>
      </c>
      <c r="B34" s="12">
        <v>510</v>
      </c>
      <c r="C34" s="12">
        <v>42</v>
      </c>
      <c r="D34" s="12">
        <f t="shared" si="0"/>
        <v>9345</v>
      </c>
      <c r="E34" s="12">
        <v>9855</v>
      </c>
      <c r="J34" s="1"/>
    </row>
    <row r="35" spans="1:13" x14ac:dyDescent="0.25">
      <c r="A35" s="12" t="s">
        <v>36</v>
      </c>
      <c r="B35" s="12">
        <v>659</v>
      </c>
      <c r="C35" s="12">
        <v>72</v>
      </c>
      <c r="D35" s="12">
        <f t="shared" si="0"/>
        <v>7421</v>
      </c>
      <c r="E35" s="12">
        <v>8080</v>
      </c>
      <c r="J35" s="1"/>
    </row>
    <row r="36" spans="1:13" x14ac:dyDescent="0.25">
      <c r="A36" s="12" t="s">
        <v>37</v>
      </c>
      <c r="B36" s="12">
        <v>13</v>
      </c>
      <c r="C36" s="12">
        <v>1</v>
      </c>
      <c r="D36" s="12">
        <f t="shared" si="0"/>
        <v>11861</v>
      </c>
      <c r="E36" s="12">
        <v>11874</v>
      </c>
      <c r="J36" s="1"/>
      <c r="M36" s="3"/>
    </row>
    <row r="37" spans="1:13" s="3" customFormat="1" x14ac:dyDescent="0.25">
      <c r="A37" s="17" t="s">
        <v>38</v>
      </c>
      <c r="B37" s="17">
        <v>205</v>
      </c>
      <c r="C37" s="17">
        <v>11</v>
      </c>
      <c r="D37" s="17">
        <f t="shared" si="0"/>
        <v>15164</v>
      </c>
      <c r="E37" s="17">
        <v>15369</v>
      </c>
      <c r="H37"/>
      <c r="I37"/>
      <c r="J37" s="1"/>
      <c r="K37"/>
      <c r="L37"/>
      <c r="M37"/>
    </row>
    <row r="38" spans="1:13" x14ac:dyDescent="0.25">
      <c r="A38" s="12" t="s">
        <v>39</v>
      </c>
      <c r="B38" s="12">
        <v>200</v>
      </c>
      <c r="C38" s="12">
        <v>16</v>
      </c>
      <c r="D38" s="12">
        <f t="shared" si="0"/>
        <v>19682</v>
      </c>
      <c r="E38" s="12">
        <v>19882</v>
      </c>
      <c r="J38" s="1"/>
    </row>
    <row r="39" spans="1:13" x14ac:dyDescent="0.25">
      <c r="A39" s="12" t="s">
        <v>40</v>
      </c>
      <c r="B39" s="12">
        <v>1</v>
      </c>
      <c r="C39" s="12">
        <v>1</v>
      </c>
      <c r="D39" s="12">
        <f t="shared" si="0"/>
        <v>24769</v>
      </c>
      <c r="E39" s="12">
        <v>24770</v>
      </c>
      <c r="J39" s="1"/>
    </row>
    <row r="40" spans="1:13" x14ac:dyDescent="0.25">
      <c r="A40" s="12" t="s">
        <v>41</v>
      </c>
      <c r="B40" s="12">
        <v>388</v>
      </c>
      <c r="C40" s="12">
        <v>43</v>
      </c>
      <c r="D40" s="12">
        <f t="shared" si="0"/>
        <v>3589</v>
      </c>
      <c r="E40" s="12">
        <v>3977</v>
      </c>
      <c r="J40" s="1"/>
    </row>
    <row r="41" spans="1:13" x14ac:dyDescent="0.25">
      <c r="A41" s="12" t="s">
        <v>42</v>
      </c>
      <c r="B41" s="12">
        <v>571</v>
      </c>
      <c r="C41" s="12">
        <v>33</v>
      </c>
      <c r="D41" s="12">
        <f t="shared" si="0"/>
        <v>7923</v>
      </c>
      <c r="E41" s="12">
        <v>8494</v>
      </c>
      <c r="J41" s="1"/>
    </row>
    <row r="42" spans="1:13" x14ac:dyDescent="0.25">
      <c r="A42" s="12" t="s">
        <v>43</v>
      </c>
      <c r="B42" s="12">
        <v>155</v>
      </c>
      <c r="C42" s="12">
        <v>58</v>
      </c>
      <c r="D42" s="12">
        <f t="shared" si="0"/>
        <v>17099</v>
      </c>
      <c r="E42" s="12">
        <v>17254</v>
      </c>
      <c r="J42" s="1"/>
    </row>
    <row r="43" spans="1:13" x14ac:dyDescent="0.25">
      <c r="A43" s="12" t="s">
        <v>44</v>
      </c>
      <c r="B43" s="12">
        <v>2612</v>
      </c>
      <c r="C43" s="12">
        <v>273</v>
      </c>
      <c r="D43" s="12">
        <f t="shared" si="0"/>
        <v>6208</v>
      </c>
      <c r="E43" s="12">
        <v>8820</v>
      </c>
      <c r="J43" s="1"/>
    </row>
    <row r="44" spans="1:13" x14ac:dyDescent="0.25">
      <c r="A44" s="12" t="s">
        <v>45</v>
      </c>
      <c r="B44" s="12">
        <v>6</v>
      </c>
      <c r="C44" s="12">
        <v>1</v>
      </c>
      <c r="D44" s="12">
        <f t="shared" si="0"/>
        <v>14827</v>
      </c>
      <c r="E44" s="12">
        <v>14833</v>
      </c>
      <c r="J44" s="1"/>
    </row>
    <row r="45" spans="1:13" x14ac:dyDescent="0.25">
      <c r="A45" s="12" t="s">
        <v>46</v>
      </c>
      <c r="B45" s="12">
        <v>235</v>
      </c>
      <c r="C45" s="12">
        <v>39</v>
      </c>
      <c r="D45" s="12">
        <f t="shared" si="0"/>
        <v>3429</v>
      </c>
      <c r="E45" s="12">
        <v>3664</v>
      </c>
      <c r="J45" s="1"/>
    </row>
    <row r="46" spans="1:13" x14ac:dyDescent="0.25">
      <c r="A46" s="12" t="s">
        <v>47</v>
      </c>
      <c r="B46" s="12">
        <v>45</v>
      </c>
      <c r="C46" s="12">
        <v>10</v>
      </c>
      <c r="D46" s="12">
        <f t="shared" si="0"/>
        <v>16462</v>
      </c>
      <c r="E46" s="12">
        <v>16507</v>
      </c>
      <c r="J46" s="1"/>
    </row>
    <row r="47" spans="1:13" x14ac:dyDescent="0.25">
      <c r="A47" s="12" t="s">
        <v>48</v>
      </c>
      <c r="B47" s="12">
        <v>71</v>
      </c>
      <c r="C47" s="12">
        <v>34</v>
      </c>
      <c r="D47" s="12">
        <f t="shared" si="0"/>
        <v>15566</v>
      </c>
      <c r="E47" s="12">
        <v>15637</v>
      </c>
      <c r="J47" s="1"/>
    </row>
    <row r="48" spans="1:13" x14ac:dyDescent="0.25">
      <c r="A48" s="12" t="s">
        <v>49</v>
      </c>
      <c r="B48" s="12">
        <v>171</v>
      </c>
      <c r="C48" s="12">
        <v>34</v>
      </c>
      <c r="D48" s="12">
        <f t="shared" si="0"/>
        <v>15618</v>
      </c>
      <c r="E48" s="12">
        <v>15789</v>
      </c>
      <c r="J48" s="1"/>
    </row>
    <row r="49" spans="1:10" x14ac:dyDescent="0.25">
      <c r="J49" s="1"/>
    </row>
    <row r="50" spans="1:10" x14ac:dyDescent="0.25">
      <c r="A50" t="s">
        <v>71</v>
      </c>
      <c r="B50">
        <f>SUM(B3:B48)</f>
        <v>23386</v>
      </c>
      <c r="C50">
        <f t="shared" ref="C50:E50" si="1">SUM(C3:C48)</f>
        <v>6077</v>
      </c>
      <c r="D50">
        <f t="shared" si="1"/>
        <v>633803</v>
      </c>
      <c r="E50">
        <f t="shared" si="1"/>
        <v>657189</v>
      </c>
      <c r="J50" s="1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tabSelected="1" workbookViewId="0">
      <selection activeCell="A50" sqref="A50"/>
    </sheetView>
  </sheetViews>
  <sheetFormatPr defaultColWidth="11.25" defaultRowHeight="15.75" x14ac:dyDescent="0.25"/>
  <cols>
    <col min="1" max="1" width="26.75" bestFit="1" customWidth="1"/>
  </cols>
  <sheetData>
    <row r="1" spans="1:11" x14ac:dyDescent="0.25">
      <c r="A1" s="23" t="s">
        <v>70</v>
      </c>
      <c r="B1" s="23"/>
      <c r="C1" s="23"/>
      <c r="D1" s="23"/>
      <c r="E1" s="23"/>
      <c r="G1" s="19"/>
      <c r="H1" s="19"/>
      <c r="I1" s="19"/>
      <c r="J1" s="19"/>
      <c r="K1" s="19"/>
    </row>
    <row r="2" spans="1:11" x14ac:dyDescent="0.25">
      <c r="A2" s="12"/>
      <c r="B2" s="12" t="s">
        <v>0</v>
      </c>
      <c r="C2" s="16" t="s">
        <v>1</v>
      </c>
      <c r="D2" s="12" t="s">
        <v>2</v>
      </c>
      <c r="E2" s="12" t="s">
        <v>3</v>
      </c>
      <c r="I2" s="1"/>
    </row>
    <row r="3" spans="1:11" x14ac:dyDescent="0.25">
      <c r="A3" s="12" t="s">
        <v>4</v>
      </c>
      <c r="B3" s="12">
        <v>0</v>
      </c>
      <c r="C3" s="12">
        <v>0</v>
      </c>
      <c r="D3" s="12">
        <f>E3-B3</f>
        <v>34711</v>
      </c>
      <c r="E3" s="12">
        <v>34711</v>
      </c>
      <c r="I3" s="1"/>
    </row>
    <row r="4" spans="1:11" x14ac:dyDescent="0.25">
      <c r="A4" s="12" t="s">
        <v>5</v>
      </c>
      <c r="B4" s="12">
        <v>0</v>
      </c>
      <c r="C4" s="12">
        <v>0</v>
      </c>
      <c r="D4" s="12">
        <f t="shared" ref="D4:D48" si="0">E4-B4</f>
        <v>4023</v>
      </c>
      <c r="E4" s="12">
        <v>4023</v>
      </c>
      <c r="I4" s="1"/>
    </row>
    <row r="5" spans="1:11" x14ac:dyDescent="0.25">
      <c r="A5" s="12" t="s">
        <v>6</v>
      </c>
      <c r="B5" s="12">
        <v>0</v>
      </c>
      <c r="C5" s="12">
        <v>0</v>
      </c>
      <c r="D5" s="12">
        <f t="shared" si="0"/>
        <v>17792</v>
      </c>
      <c r="E5" s="12">
        <v>17792</v>
      </c>
      <c r="I5" s="1"/>
    </row>
    <row r="6" spans="1:11" x14ac:dyDescent="0.25">
      <c r="A6" s="12" t="s">
        <v>7</v>
      </c>
      <c r="B6" s="12">
        <v>0</v>
      </c>
      <c r="C6" s="12">
        <v>0</v>
      </c>
      <c r="D6" s="12">
        <f t="shared" si="0"/>
        <v>12933</v>
      </c>
      <c r="E6" s="12">
        <v>12933</v>
      </c>
      <c r="I6" s="1"/>
    </row>
    <row r="7" spans="1:11" x14ac:dyDescent="0.25">
      <c r="A7" s="12" t="s">
        <v>8</v>
      </c>
      <c r="B7" s="12">
        <v>51</v>
      </c>
      <c r="C7" s="12">
        <v>5</v>
      </c>
      <c r="D7" s="12">
        <f t="shared" si="0"/>
        <v>13269</v>
      </c>
      <c r="E7" s="12">
        <v>13320</v>
      </c>
      <c r="I7" s="1"/>
    </row>
    <row r="8" spans="1:11" x14ac:dyDescent="0.25">
      <c r="A8" s="12" t="s">
        <v>9</v>
      </c>
      <c r="B8" s="12">
        <v>5</v>
      </c>
      <c r="C8" s="12">
        <v>5</v>
      </c>
      <c r="D8" s="12">
        <f t="shared" si="0"/>
        <v>40671</v>
      </c>
      <c r="E8" s="12">
        <v>40676</v>
      </c>
      <c r="I8" s="1"/>
    </row>
    <row r="9" spans="1:11" x14ac:dyDescent="0.25">
      <c r="A9" s="12" t="s">
        <v>10</v>
      </c>
      <c r="B9" s="12">
        <v>156</v>
      </c>
      <c r="C9" s="12">
        <v>6</v>
      </c>
      <c r="D9" s="12">
        <f t="shared" si="0"/>
        <v>15620</v>
      </c>
      <c r="E9" s="12">
        <v>15776</v>
      </c>
      <c r="I9" s="1"/>
    </row>
    <row r="10" spans="1:11" x14ac:dyDescent="0.25">
      <c r="A10" s="12" t="s">
        <v>11</v>
      </c>
      <c r="B10" s="12">
        <v>322</v>
      </c>
      <c r="C10" s="12">
        <v>281</v>
      </c>
      <c r="D10" s="12">
        <f t="shared" si="0"/>
        <v>25068</v>
      </c>
      <c r="E10" s="12">
        <v>25390</v>
      </c>
      <c r="I10" s="1"/>
    </row>
    <row r="11" spans="1:11" x14ac:dyDescent="0.25">
      <c r="A11" s="12" t="s">
        <v>12</v>
      </c>
      <c r="B11" s="12">
        <v>3</v>
      </c>
      <c r="C11" s="12">
        <v>0</v>
      </c>
      <c r="D11" s="12">
        <f t="shared" si="0"/>
        <v>3176</v>
      </c>
      <c r="E11" s="12">
        <v>3179</v>
      </c>
      <c r="I11" s="1"/>
    </row>
    <row r="12" spans="1:11" x14ac:dyDescent="0.25">
      <c r="A12" s="12" t="s">
        <v>13</v>
      </c>
      <c r="B12" s="12">
        <v>5</v>
      </c>
      <c r="C12" s="12">
        <v>0</v>
      </c>
      <c r="D12" s="12">
        <f t="shared" si="0"/>
        <v>4709</v>
      </c>
      <c r="E12" s="12">
        <v>4714</v>
      </c>
      <c r="I12" s="1"/>
    </row>
    <row r="13" spans="1:11" x14ac:dyDescent="0.25">
      <c r="A13" s="12" t="s">
        <v>14</v>
      </c>
      <c r="B13" s="12">
        <v>39</v>
      </c>
      <c r="C13" s="12">
        <v>18</v>
      </c>
      <c r="D13" s="12">
        <f t="shared" si="0"/>
        <v>3445</v>
      </c>
      <c r="E13" s="12">
        <v>3484</v>
      </c>
      <c r="I13" s="1"/>
    </row>
    <row r="14" spans="1:11" x14ac:dyDescent="0.25">
      <c r="A14" s="12" t="s">
        <v>15</v>
      </c>
      <c r="B14" s="12">
        <v>5</v>
      </c>
      <c r="C14" s="12">
        <v>0</v>
      </c>
      <c r="D14" s="12">
        <f t="shared" si="0"/>
        <v>12426</v>
      </c>
      <c r="E14" s="12">
        <v>12431</v>
      </c>
      <c r="I14" s="1"/>
    </row>
    <row r="15" spans="1:11" x14ac:dyDescent="0.25">
      <c r="A15" s="12" t="s">
        <v>16</v>
      </c>
      <c r="B15" s="12">
        <v>4</v>
      </c>
      <c r="C15" s="12">
        <v>0</v>
      </c>
      <c r="D15" s="12">
        <f t="shared" si="0"/>
        <v>54</v>
      </c>
      <c r="E15" s="12">
        <v>58</v>
      </c>
    </row>
    <row r="16" spans="1:11" x14ac:dyDescent="0.25">
      <c r="A16" s="12" t="s">
        <v>17</v>
      </c>
      <c r="B16" s="12">
        <v>1</v>
      </c>
      <c r="C16" s="12">
        <v>0</v>
      </c>
      <c r="D16" s="12">
        <f t="shared" si="0"/>
        <v>83</v>
      </c>
      <c r="E16" s="12">
        <v>84</v>
      </c>
    </row>
    <row r="17" spans="1:9" x14ac:dyDescent="0.25">
      <c r="A17" s="12" t="s">
        <v>18</v>
      </c>
      <c r="B17" s="12">
        <v>0</v>
      </c>
      <c r="C17" s="12">
        <v>0</v>
      </c>
      <c r="D17" s="12">
        <f t="shared" si="0"/>
        <v>13044</v>
      </c>
      <c r="E17" s="12">
        <v>13044</v>
      </c>
    </row>
    <row r="18" spans="1:9" x14ac:dyDescent="0.25">
      <c r="A18" s="12" t="s">
        <v>19</v>
      </c>
      <c r="B18" s="12">
        <v>4</v>
      </c>
      <c r="C18" s="12">
        <v>1</v>
      </c>
      <c r="D18" s="12">
        <f t="shared" si="0"/>
        <v>17286</v>
      </c>
      <c r="E18" s="12">
        <v>17290</v>
      </c>
      <c r="I18" s="1"/>
    </row>
    <row r="19" spans="1:9" x14ac:dyDescent="0.25">
      <c r="A19" s="12" t="s">
        <v>20</v>
      </c>
      <c r="B19" s="12">
        <v>258</v>
      </c>
      <c r="C19" s="12">
        <v>258</v>
      </c>
      <c r="D19" s="12">
        <f t="shared" si="0"/>
        <v>1581</v>
      </c>
      <c r="E19" s="12">
        <v>1839</v>
      </c>
      <c r="I19" s="1"/>
    </row>
    <row r="20" spans="1:9" x14ac:dyDescent="0.25">
      <c r="A20" s="12" t="s">
        <v>21</v>
      </c>
      <c r="B20" s="12">
        <v>10</v>
      </c>
      <c r="C20" s="12">
        <v>4</v>
      </c>
      <c r="D20" s="12">
        <f t="shared" si="0"/>
        <v>5040</v>
      </c>
      <c r="E20" s="12">
        <v>5050</v>
      </c>
      <c r="I20" s="1"/>
    </row>
    <row r="21" spans="1:9" x14ac:dyDescent="0.25">
      <c r="A21" s="12" t="s">
        <v>22</v>
      </c>
      <c r="B21" s="12">
        <v>71</v>
      </c>
      <c r="C21" s="12">
        <v>32</v>
      </c>
      <c r="D21" s="12">
        <f t="shared" si="0"/>
        <v>3577</v>
      </c>
      <c r="E21" s="12">
        <v>3648</v>
      </c>
      <c r="I21" s="1"/>
    </row>
    <row r="22" spans="1:9" x14ac:dyDescent="0.25">
      <c r="A22" s="12" t="s">
        <v>23</v>
      </c>
      <c r="B22" s="12">
        <v>25</v>
      </c>
      <c r="C22" s="12">
        <v>4</v>
      </c>
      <c r="D22" s="12">
        <f t="shared" si="0"/>
        <v>22860</v>
      </c>
      <c r="E22" s="12">
        <v>22885</v>
      </c>
      <c r="I22" s="1"/>
    </row>
    <row r="23" spans="1:9" x14ac:dyDescent="0.25">
      <c r="A23" s="12" t="s">
        <v>24</v>
      </c>
      <c r="B23" s="12">
        <v>7</v>
      </c>
      <c r="C23" s="12">
        <v>0</v>
      </c>
      <c r="D23" s="12">
        <f t="shared" si="0"/>
        <v>13536</v>
      </c>
      <c r="E23" s="12">
        <v>13543</v>
      </c>
    </row>
    <row r="24" spans="1:9" x14ac:dyDescent="0.25">
      <c r="A24" s="12" t="s">
        <v>25</v>
      </c>
      <c r="B24" s="12">
        <v>5962</v>
      </c>
      <c r="C24" s="12">
        <v>48</v>
      </c>
      <c r="D24" s="12">
        <f t="shared" si="0"/>
        <v>8362</v>
      </c>
      <c r="E24" s="12">
        <v>14324</v>
      </c>
    </row>
    <row r="25" spans="1:9" x14ac:dyDescent="0.25">
      <c r="A25" s="12" t="s">
        <v>26</v>
      </c>
      <c r="B25" s="12">
        <v>126</v>
      </c>
      <c r="C25" s="12">
        <v>126</v>
      </c>
      <c r="D25" s="12">
        <f t="shared" si="0"/>
        <v>45209</v>
      </c>
      <c r="E25" s="12">
        <v>45335</v>
      </c>
      <c r="I25" s="1"/>
    </row>
    <row r="26" spans="1:9" x14ac:dyDescent="0.25">
      <c r="A26" s="12" t="s">
        <v>27</v>
      </c>
      <c r="B26" s="12">
        <v>40</v>
      </c>
      <c r="C26" s="12">
        <v>0</v>
      </c>
      <c r="D26" s="12">
        <f t="shared" si="0"/>
        <v>21102</v>
      </c>
      <c r="E26" s="12">
        <v>21142</v>
      </c>
      <c r="I26" s="1"/>
    </row>
    <row r="27" spans="1:9" x14ac:dyDescent="0.25">
      <c r="A27" s="12" t="s">
        <v>28</v>
      </c>
      <c r="B27" s="12">
        <v>3</v>
      </c>
      <c r="C27" s="12">
        <v>0</v>
      </c>
      <c r="D27" s="12">
        <f t="shared" si="0"/>
        <v>8661</v>
      </c>
      <c r="E27" s="12">
        <v>8664</v>
      </c>
      <c r="I27" s="1"/>
    </row>
    <row r="28" spans="1:9" x14ac:dyDescent="0.25">
      <c r="A28" s="12" t="s">
        <v>29</v>
      </c>
      <c r="B28" s="12">
        <v>30</v>
      </c>
      <c r="C28" s="12">
        <v>15</v>
      </c>
      <c r="D28" s="12">
        <f t="shared" si="0"/>
        <v>4251</v>
      </c>
      <c r="E28" s="12">
        <v>4281</v>
      </c>
      <c r="I28" s="1"/>
    </row>
    <row r="29" spans="1:9" x14ac:dyDescent="0.25">
      <c r="A29" s="12" t="s">
        <v>30</v>
      </c>
      <c r="B29" s="12">
        <v>39</v>
      </c>
      <c r="C29" s="12">
        <v>2</v>
      </c>
      <c r="D29" s="12">
        <f t="shared" si="0"/>
        <v>12688</v>
      </c>
      <c r="E29" s="12">
        <v>12727</v>
      </c>
      <c r="I29" s="1"/>
    </row>
    <row r="30" spans="1:9" x14ac:dyDescent="0.25">
      <c r="A30" s="12" t="s">
        <v>31</v>
      </c>
      <c r="B30" s="12">
        <v>137</v>
      </c>
      <c r="C30" s="12">
        <v>2</v>
      </c>
      <c r="D30" s="12">
        <f t="shared" si="0"/>
        <v>22513</v>
      </c>
      <c r="E30" s="12">
        <v>22650</v>
      </c>
      <c r="I30" s="1"/>
    </row>
    <row r="31" spans="1:9" x14ac:dyDescent="0.25">
      <c r="A31" s="12" t="s">
        <v>32</v>
      </c>
      <c r="B31" s="12">
        <v>30</v>
      </c>
      <c r="C31" s="12">
        <v>11</v>
      </c>
      <c r="D31" s="12">
        <f t="shared" si="0"/>
        <v>33492</v>
      </c>
      <c r="E31" s="12">
        <v>33522</v>
      </c>
      <c r="I31" s="1"/>
    </row>
    <row r="32" spans="1:9" x14ac:dyDescent="0.25">
      <c r="A32" s="17" t="s">
        <v>33</v>
      </c>
      <c r="B32" s="12">
        <v>150</v>
      </c>
      <c r="C32" s="12">
        <v>142</v>
      </c>
      <c r="D32" s="12">
        <f t="shared" si="0"/>
        <v>38736</v>
      </c>
      <c r="E32" s="12">
        <v>38886</v>
      </c>
      <c r="I32" s="1"/>
    </row>
    <row r="33" spans="1:9" x14ac:dyDescent="0.25">
      <c r="A33" s="12" t="s">
        <v>34</v>
      </c>
      <c r="B33" s="12">
        <v>2458</v>
      </c>
      <c r="C33" s="12">
        <v>1122</v>
      </c>
      <c r="D33" s="12">
        <f t="shared" si="0"/>
        <v>14912</v>
      </c>
      <c r="E33" s="12">
        <v>17370</v>
      </c>
      <c r="I33" s="1"/>
    </row>
    <row r="34" spans="1:9" x14ac:dyDescent="0.25">
      <c r="A34" s="12" t="s">
        <v>35</v>
      </c>
      <c r="B34" s="12">
        <v>100</v>
      </c>
      <c r="C34" s="12">
        <v>6</v>
      </c>
      <c r="D34" s="12">
        <f t="shared" si="0"/>
        <v>10576</v>
      </c>
      <c r="E34" s="12">
        <v>10676</v>
      </c>
      <c r="I34" s="1"/>
    </row>
    <row r="35" spans="1:9" x14ac:dyDescent="0.25">
      <c r="A35" s="12" t="s">
        <v>36</v>
      </c>
      <c r="B35" s="12">
        <v>181</v>
      </c>
      <c r="C35" s="12">
        <v>20</v>
      </c>
      <c r="D35" s="12">
        <f t="shared" si="0"/>
        <v>6555</v>
      </c>
      <c r="E35" s="12">
        <v>6736</v>
      </c>
      <c r="I35" s="1"/>
    </row>
    <row r="36" spans="1:9" x14ac:dyDescent="0.25">
      <c r="A36" s="12" t="s">
        <v>37</v>
      </c>
      <c r="B36" s="12">
        <v>3</v>
      </c>
      <c r="C36" s="12">
        <v>0</v>
      </c>
      <c r="D36" s="12">
        <f t="shared" si="0"/>
        <v>12758</v>
      </c>
      <c r="E36" s="12">
        <v>12761</v>
      </c>
      <c r="I36" s="1"/>
    </row>
    <row r="37" spans="1:9" x14ac:dyDescent="0.25">
      <c r="A37" s="17" t="s">
        <v>38</v>
      </c>
      <c r="B37" s="12">
        <v>33</v>
      </c>
      <c r="C37" s="12">
        <v>0</v>
      </c>
      <c r="D37" s="12">
        <f t="shared" si="0"/>
        <v>13561</v>
      </c>
      <c r="E37" s="12">
        <v>13594</v>
      </c>
      <c r="I37" s="1"/>
    </row>
    <row r="38" spans="1:9" x14ac:dyDescent="0.25">
      <c r="A38" s="12" t="s">
        <v>39</v>
      </c>
      <c r="B38" s="12">
        <v>173</v>
      </c>
      <c r="C38" s="12">
        <v>77</v>
      </c>
      <c r="D38" s="12">
        <f t="shared" si="0"/>
        <v>22423</v>
      </c>
      <c r="E38" s="12">
        <v>22596</v>
      </c>
      <c r="I38" s="1"/>
    </row>
    <row r="39" spans="1:9" x14ac:dyDescent="0.25">
      <c r="A39" s="12" t="s">
        <v>40</v>
      </c>
      <c r="B39" s="12">
        <v>0</v>
      </c>
      <c r="C39" s="12">
        <v>0</v>
      </c>
      <c r="D39" s="12">
        <f t="shared" si="0"/>
        <v>27644</v>
      </c>
      <c r="E39" s="12">
        <v>27644</v>
      </c>
      <c r="I39" s="1"/>
    </row>
    <row r="40" spans="1:9" x14ac:dyDescent="0.25">
      <c r="A40" s="12" t="s">
        <v>41</v>
      </c>
      <c r="B40" s="12">
        <v>68</v>
      </c>
      <c r="C40" s="12">
        <v>16</v>
      </c>
      <c r="D40" s="12">
        <f t="shared" si="0"/>
        <v>3550</v>
      </c>
      <c r="E40" s="12">
        <v>3618</v>
      </c>
      <c r="I40" s="1"/>
    </row>
    <row r="41" spans="1:9" x14ac:dyDescent="0.25">
      <c r="A41" s="12" t="s">
        <v>42</v>
      </c>
      <c r="B41" s="12">
        <v>176</v>
      </c>
      <c r="C41" s="12">
        <v>40</v>
      </c>
      <c r="D41" s="12">
        <f t="shared" si="0"/>
        <v>8480</v>
      </c>
      <c r="E41" s="12">
        <v>8656</v>
      </c>
      <c r="I41" s="1"/>
    </row>
    <row r="42" spans="1:9" x14ac:dyDescent="0.25">
      <c r="A42" s="12" t="s">
        <v>43</v>
      </c>
      <c r="B42" s="12">
        <v>89</v>
      </c>
      <c r="C42" s="12">
        <v>29</v>
      </c>
      <c r="D42" s="12">
        <f t="shared" si="0"/>
        <v>18909</v>
      </c>
      <c r="E42" s="12">
        <v>18998</v>
      </c>
      <c r="I42" s="1"/>
    </row>
    <row r="43" spans="1:9" x14ac:dyDescent="0.25">
      <c r="A43" s="12" t="s">
        <v>44</v>
      </c>
      <c r="B43" s="12">
        <v>2814</v>
      </c>
      <c r="C43" s="12">
        <v>269</v>
      </c>
      <c r="D43" s="12">
        <f t="shared" si="0"/>
        <v>5022</v>
      </c>
      <c r="E43" s="12">
        <v>7836</v>
      </c>
      <c r="I43" s="1"/>
    </row>
    <row r="44" spans="1:9" x14ac:dyDescent="0.25">
      <c r="A44" s="12" t="s">
        <v>45</v>
      </c>
      <c r="B44" s="12">
        <v>4</v>
      </c>
      <c r="C44" s="12">
        <v>0</v>
      </c>
      <c r="D44" s="12">
        <f t="shared" si="0"/>
        <v>15901</v>
      </c>
      <c r="E44" s="12">
        <v>15905</v>
      </c>
      <c r="I44" s="1"/>
    </row>
    <row r="45" spans="1:9" x14ac:dyDescent="0.25">
      <c r="A45" s="12" t="s">
        <v>46</v>
      </c>
      <c r="B45" s="12">
        <v>21</v>
      </c>
      <c r="C45" s="12">
        <v>1</v>
      </c>
      <c r="D45" s="12">
        <f t="shared" si="0"/>
        <v>3135</v>
      </c>
      <c r="E45" s="12">
        <v>3156</v>
      </c>
      <c r="I45" s="1"/>
    </row>
    <row r="46" spans="1:9" x14ac:dyDescent="0.25">
      <c r="A46" s="12" t="s">
        <v>47</v>
      </c>
      <c r="B46" s="12">
        <v>22</v>
      </c>
      <c r="C46" s="12">
        <v>2</v>
      </c>
      <c r="D46" s="12">
        <f t="shared" si="0"/>
        <v>17531</v>
      </c>
      <c r="E46" s="12">
        <v>17553</v>
      </c>
      <c r="I46" s="1"/>
    </row>
    <row r="47" spans="1:9" x14ac:dyDescent="0.25">
      <c r="A47" s="12" t="s">
        <v>48</v>
      </c>
      <c r="B47" s="12">
        <v>22</v>
      </c>
      <c r="C47" s="12">
        <v>2</v>
      </c>
      <c r="D47" s="12">
        <f t="shared" si="0"/>
        <v>15534</v>
      </c>
      <c r="E47" s="12">
        <v>15556</v>
      </c>
      <c r="I47" s="1"/>
    </row>
    <row r="48" spans="1:9" x14ac:dyDescent="0.25">
      <c r="A48" s="12" t="s">
        <v>49</v>
      </c>
      <c r="B48" s="12">
        <v>40</v>
      </c>
      <c r="C48" s="12">
        <v>5</v>
      </c>
      <c r="D48" s="12">
        <f t="shared" si="0"/>
        <v>17131</v>
      </c>
      <c r="E48" s="12">
        <v>17171</v>
      </c>
      <c r="I48" s="1"/>
    </row>
    <row r="50" spans="1:5" x14ac:dyDescent="0.25">
      <c r="A50" t="s">
        <v>71</v>
      </c>
      <c r="B50">
        <f>SUM(B3:B48)</f>
        <v>13687</v>
      </c>
      <c r="C50">
        <f t="shared" ref="C50:E50" si="1">SUM(C3:C48)</f>
        <v>2549</v>
      </c>
      <c r="D50">
        <f t="shared" si="1"/>
        <v>673540</v>
      </c>
      <c r="E50">
        <f t="shared" si="1"/>
        <v>687227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1"/>
  <sheetViews>
    <sheetView workbookViewId="0">
      <selection activeCell="AD49" sqref="AD49"/>
    </sheetView>
  </sheetViews>
  <sheetFormatPr defaultColWidth="6.875" defaultRowHeight="15.75" x14ac:dyDescent="0.25"/>
  <sheetData>
    <row r="1" spans="1:31" x14ac:dyDescent="0.25">
      <c r="A1" s="31" t="s">
        <v>56</v>
      </c>
      <c r="B1" s="31"/>
      <c r="C1" s="31"/>
      <c r="D1" s="31"/>
      <c r="E1" s="31"/>
      <c r="F1" s="31"/>
      <c r="G1" s="31"/>
      <c r="I1" s="32" t="s">
        <v>57</v>
      </c>
      <c r="J1" s="32"/>
      <c r="K1" s="32"/>
      <c r="L1" s="32"/>
      <c r="M1" s="32"/>
      <c r="N1" s="32"/>
      <c r="O1" s="32"/>
      <c r="Q1" s="33" t="s">
        <v>58</v>
      </c>
      <c r="R1" s="33"/>
      <c r="S1" s="33"/>
      <c r="T1" s="33"/>
      <c r="U1" s="33"/>
      <c r="V1" s="33"/>
      <c r="W1" s="33"/>
      <c r="Y1" s="30" t="s">
        <v>59</v>
      </c>
      <c r="Z1" s="30"/>
      <c r="AA1" s="30"/>
      <c r="AB1" s="30"/>
      <c r="AC1" s="30"/>
      <c r="AD1" s="30"/>
      <c r="AE1" s="30"/>
    </row>
    <row r="2" spans="1:31" s="3" customFormat="1" x14ac:dyDescent="0.25">
      <c r="A2" s="17"/>
      <c r="B2" s="17" t="s">
        <v>0</v>
      </c>
      <c r="C2" s="18" t="s">
        <v>1</v>
      </c>
      <c r="D2" s="17" t="s">
        <v>2</v>
      </c>
      <c r="E2" s="17" t="s">
        <v>3</v>
      </c>
      <c r="F2" s="14" t="s">
        <v>60</v>
      </c>
      <c r="G2" s="14" t="s">
        <v>61</v>
      </c>
      <c r="I2" s="17"/>
      <c r="J2" s="17" t="s">
        <v>0</v>
      </c>
      <c r="K2" s="18" t="s">
        <v>1</v>
      </c>
      <c r="L2" s="17" t="s">
        <v>2</v>
      </c>
      <c r="M2" s="17" t="s">
        <v>3</v>
      </c>
      <c r="N2" s="14" t="s">
        <v>60</v>
      </c>
      <c r="O2" s="14" t="s">
        <v>61</v>
      </c>
      <c r="Q2" s="17"/>
      <c r="R2" s="17" t="s">
        <v>0</v>
      </c>
      <c r="S2" s="18" t="s">
        <v>1</v>
      </c>
      <c r="T2" s="17" t="s">
        <v>2</v>
      </c>
      <c r="U2" s="17" t="s">
        <v>3</v>
      </c>
      <c r="V2" s="14" t="s">
        <v>60</v>
      </c>
      <c r="W2" s="14" t="s">
        <v>61</v>
      </c>
      <c r="Y2" s="17"/>
      <c r="Z2" s="17" t="s">
        <v>0</v>
      </c>
      <c r="AA2" s="18" t="s">
        <v>1</v>
      </c>
      <c r="AB2" s="17" t="s">
        <v>2</v>
      </c>
      <c r="AC2" s="17" t="s">
        <v>3</v>
      </c>
      <c r="AD2" s="14" t="s">
        <v>60</v>
      </c>
      <c r="AE2" s="14" t="s">
        <v>61</v>
      </c>
    </row>
    <row r="3" spans="1:31" x14ac:dyDescent="0.25">
      <c r="A3" s="12" t="s">
        <v>4</v>
      </c>
      <c r="B3" s="12">
        <v>0</v>
      </c>
      <c r="C3" s="16">
        <v>0</v>
      </c>
      <c r="D3" s="12">
        <f t="shared" ref="D3:D48" si="0">E3-B3</f>
        <v>17505</v>
      </c>
      <c r="E3" s="12">
        <v>17505</v>
      </c>
      <c r="F3" s="10"/>
      <c r="G3" s="12"/>
      <c r="I3" s="12" t="s">
        <v>4</v>
      </c>
      <c r="J3" s="12">
        <v>0</v>
      </c>
      <c r="K3" s="16">
        <v>0</v>
      </c>
      <c r="L3" s="12">
        <f>M3-J3</f>
        <v>15440</v>
      </c>
      <c r="M3" s="12">
        <v>15440</v>
      </c>
      <c r="N3" s="10"/>
      <c r="O3" s="12"/>
      <c r="Q3" s="12" t="s">
        <v>4</v>
      </c>
      <c r="R3" s="12">
        <v>0</v>
      </c>
      <c r="S3" s="16">
        <v>0</v>
      </c>
      <c r="T3" s="12">
        <f>U3-R3</f>
        <v>19701</v>
      </c>
      <c r="U3" s="12">
        <v>19701</v>
      </c>
      <c r="V3" s="10"/>
      <c r="W3" s="12"/>
      <c r="Y3" s="12" t="s">
        <v>4</v>
      </c>
      <c r="Z3" s="12">
        <v>0</v>
      </c>
      <c r="AA3" s="12">
        <v>0</v>
      </c>
      <c r="AB3" s="12">
        <f>AC3-Z3</f>
        <v>18675</v>
      </c>
      <c r="AC3" s="12">
        <v>18675</v>
      </c>
      <c r="AD3" s="10"/>
      <c r="AE3" s="12"/>
    </row>
    <row r="4" spans="1:31" x14ac:dyDescent="0.25">
      <c r="A4" s="12" t="s">
        <v>5</v>
      </c>
      <c r="B4" s="12">
        <v>7</v>
      </c>
      <c r="C4" s="16">
        <v>1</v>
      </c>
      <c r="D4" s="12">
        <f t="shared" si="0"/>
        <v>2057</v>
      </c>
      <c r="E4" s="12">
        <v>2064</v>
      </c>
      <c r="F4" s="11"/>
      <c r="G4" s="10"/>
      <c r="I4" s="12" t="s">
        <v>5</v>
      </c>
      <c r="J4" s="12">
        <v>0</v>
      </c>
      <c r="K4" s="16">
        <v>0</v>
      </c>
      <c r="L4" s="12">
        <f t="shared" ref="L4:L48" si="1">M4-J4</f>
        <v>1870</v>
      </c>
      <c r="M4" s="12">
        <v>1870</v>
      </c>
      <c r="N4" s="11"/>
      <c r="O4" s="10"/>
      <c r="Q4" s="12" t="s">
        <v>5</v>
      </c>
      <c r="R4" s="12">
        <v>1</v>
      </c>
      <c r="S4" s="16">
        <v>1</v>
      </c>
      <c r="T4" s="12">
        <f t="shared" ref="T4:T48" si="2">U4-R4</f>
        <v>2379</v>
      </c>
      <c r="U4" s="12">
        <v>2380</v>
      </c>
      <c r="V4" s="11"/>
      <c r="W4" s="10"/>
      <c r="Y4" s="12" t="s">
        <v>5</v>
      </c>
      <c r="Z4" s="12">
        <v>2</v>
      </c>
      <c r="AA4" s="12">
        <v>2</v>
      </c>
      <c r="AB4" s="12">
        <f t="shared" ref="AB4:AB48" si="3">AC4-Z4</f>
        <v>2288</v>
      </c>
      <c r="AC4" s="12">
        <v>2290</v>
      </c>
      <c r="AD4" s="11"/>
      <c r="AE4" s="10"/>
    </row>
    <row r="5" spans="1:31" x14ac:dyDescent="0.25">
      <c r="A5" s="12" t="s">
        <v>6</v>
      </c>
      <c r="B5" s="12">
        <v>0</v>
      </c>
      <c r="C5" s="16">
        <v>0</v>
      </c>
      <c r="D5" s="12">
        <f t="shared" si="0"/>
        <v>8791</v>
      </c>
      <c r="E5" s="12">
        <v>8791</v>
      </c>
      <c r="F5" s="10"/>
      <c r="G5" s="11"/>
      <c r="I5" s="12" t="s">
        <v>6</v>
      </c>
      <c r="J5" s="12">
        <v>0</v>
      </c>
      <c r="K5" s="16">
        <v>0</v>
      </c>
      <c r="L5" s="12">
        <f t="shared" si="1"/>
        <v>7835</v>
      </c>
      <c r="M5" s="12">
        <v>7835</v>
      </c>
      <c r="N5" s="10"/>
      <c r="O5" s="11"/>
      <c r="Q5" s="12" t="s">
        <v>6</v>
      </c>
      <c r="R5" s="12">
        <v>0</v>
      </c>
      <c r="S5" s="16">
        <v>0</v>
      </c>
      <c r="T5" s="12">
        <f t="shared" si="2"/>
        <v>9988</v>
      </c>
      <c r="U5" s="12">
        <v>9988</v>
      </c>
      <c r="V5" s="10"/>
      <c r="W5" s="11"/>
      <c r="Y5" s="12" t="s">
        <v>6</v>
      </c>
      <c r="Z5" s="12">
        <v>0</v>
      </c>
      <c r="AA5" s="12">
        <v>0</v>
      </c>
      <c r="AB5" s="12">
        <f t="shared" si="3"/>
        <v>9381</v>
      </c>
      <c r="AC5" s="12">
        <v>9381</v>
      </c>
      <c r="AD5" s="10"/>
      <c r="AE5" s="11"/>
    </row>
    <row r="6" spans="1:31" x14ac:dyDescent="0.25">
      <c r="A6" s="12" t="s">
        <v>7</v>
      </c>
      <c r="B6" s="12">
        <v>1</v>
      </c>
      <c r="C6" s="16">
        <v>1</v>
      </c>
      <c r="D6" s="12">
        <f t="shared" si="0"/>
        <v>7637</v>
      </c>
      <c r="E6" s="12">
        <v>7638</v>
      </c>
      <c r="F6" s="12"/>
      <c r="G6" s="10"/>
      <c r="I6" s="12" t="s">
        <v>7</v>
      </c>
      <c r="J6" s="12">
        <v>1</v>
      </c>
      <c r="K6" s="16">
        <v>0</v>
      </c>
      <c r="L6" s="12">
        <f t="shared" si="1"/>
        <v>6718</v>
      </c>
      <c r="M6" s="12">
        <v>6719</v>
      </c>
      <c r="N6" s="12"/>
      <c r="O6" s="10"/>
      <c r="Q6" s="12" t="s">
        <v>7</v>
      </c>
      <c r="R6" s="12">
        <v>0</v>
      </c>
      <c r="S6" s="16">
        <v>0</v>
      </c>
      <c r="T6" s="12">
        <f t="shared" si="2"/>
        <v>8695</v>
      </c>
      <c r="U6" s="12">
        <v>8695</v>
      </c>
      <c r="V6" s="12"/>
      <c r="W6" s="10"/>
      <c r="Y6" s="12" t="s">
        <v>7</v>
      </c>
      <c r="Z6" s="12">
        <v>1</v>
      </c>
      <c r="AA6" s="12">
        <v>0</v>
      </c>
      <c r="AB6" s="12">
        <f t="shared" si="3"/>
        <v>8329</v>
      </c>
      <c r="AC6" s="12">
        <v>8330</v>
      </c>
      <c r="AD6" s="12"/>
      <c r="AE6" s="10"/>
    </row>
    <row r="7" spans="1:31" x14ac:dyDescent="0.25">
      <c r="A7" s="12" t="s">
        <v>8</v>
      </c>
      <c r="B7" s="12">
        <v>475</v>
      </c>
      <c r="C7" s="16">
        <v>56</v>
      </c>
      <c r="D7" s="12">
        <f t="shared" si="0"/>
        <v>7550</v>
      </c>
      <c r="E7" s="12">
        <v>8025</v>
      </c>
      <c r="F7" s="10"/>
      <c r="G7" s="12"/>
      <c r="I7" s="12" t="s">
        <v>8</v>
      </c>
      <c r="J7" s="12">
        <v>288</v>
      </c>
      <c r="K7" s="16">
        <v>35</v>
      </c>
      <c r="L7" s="12">
        <f t="shared" si="1"/>
        <v>6807</v>
      </c>
      <c r="M7" s="12">
        <v>7095</v>
      </c>
      <c r="N7" s="10"/>
      <c r="O7" s="12"/>
      <c r="Q7" s="12" t="s">
        <v>8</v>
      </c>
      <c r="R7" s="12">
        <v>389</v>
      </c>
      <c r="S7" s="16">
        <v>42</v>
      </c>
      <c r="T7" s="12">
        <f t="shared" si="2"/>
        <v>8898</v>
      </c>
      <c r="U7" s="12">
        <v>9287</v>
      </c>
      <c r="V7" s="10"/>
      <c r="W7" s="12"/>
      <c r="Y7" s="12" t="s">
        <v>8</v>
      </c>
      <c r="Z7" s="12">
        <v>387</v>
      </c>
      <c r="AA7" s="12">
        <v>30</v>
      </c>
      <c r="AB7" s="12">
        <f t="shared" si="3"/>
        <v>8319</v>
      </c>
      <c r="AC7" s="12">
        <v>8706</v>
      </c>
      <c r="AD7" s="10"/>
      <c r="AE7" s="12"/>
    </row>
    <row r="8" spans="1:31" x14ac:dyDescent="0.25">
      <c r="A8" s="12" t="s">
        <v>9</v>
      </c>
      <c r="B8" s="12">
        <v>8</v>
      </c>
      <c r="C8" s="16">
        <v>6</v>
      </c>
      <c r="D8" s="12">
        <f t="shared" si="0"/>
        <v>22145</v>
      </c>
      <c r="E8" s="12">
        <v>22153</v>
      </c>
      <c r="F8" s="12"/>
      <c r="G8" s="10"/>
      <c r="I8" s="12" t="s">
        <v>9</v>
      </c>
      <c r="J8" s="12">
        <v>11</v>
      </c>
      <c r="K8" s="16">
        <v>9</v>
      </c>
      <c r="L8" s="12">
        <f t="shared" si="1"/>
        <v>19458</v>
      </c>
      <c r="M8" s="12">
        <v>19469</v>
      </c>
      <c r="N8" s="12"/>
      <c r="O8" s="10"/>
      <c r="Q8" s="12" t="s">
        <v>9</v>
      </c>
      <c r="R8" s="12">
        <v>6</v>
      </c>
      <c r="S8" s="16">
        <v>5</v>
      </c>
      <c r="T8" s="12">
        <f t="shared" si="2"/>
        <v>25120</v>
      </c>
      <c r="U8" s="12">
        <v>25126</v>
      </c>
      <c r="V8" s="12"/>
      <c r="W8" s="10"/>
      <c r="Y8" s="12" t="s">
        <v>9</v>
      </c>
      <c r="Z8" s="12">
        <v>13</v>
      </c>
      <c r="AA8" s="12">
        <v>12</v>
      </c>
      <c r="AB8" s="12">
        <f t="shared" si="3"/>
        <v>23855</v>
      </c>
      <c r="AC8" s="12">
        <v>23868</v>
      </c>
      <c r="AD8" s="12"/>
      <c r="AE8" s="10"/>
    </row>
    <row r="9" spans="1:31" x14ac:dyDescent="0.25">
      <c r="A9" s="12" t="s">
        <v>10</v>
      </c>
      <c r="B9" s="12">
        <v>383</v>
      </c>
      <c r="C9" s="16">
        <v>3</v>
      </c>
      <c r="D9" s="12">
        <f t="shared" si="0"/>
        <v>8077</v>
      </c>
      <c r="E9" s="12">
        <v>8460</v>
      </c>
      <c r="F9" s="10"/>
      <c r="G9" s="12"/>
      <c r="I9" s="12" t="s">
        <v>10</v>
      </c>
      <c r="J9" s="12">
        <v>115</v>
      </c>
      <c r="K9" s="16">
        <v>4</v>
      </c>
      <c r="L9" s="12">
        <f t="shared" si="1"/>
        <v>7222</v>
      </c>
      <c r="M9" s="12">
        <v>7337</v>
      </c>
      <c r="N9" s="10"/>
      <c r="O9" s="12"/>
      <c r="Q9" s="12" t="s">
        <v>10</v>
      </c>
      <c r="R9" s="12">
        <v>512</v>
      </c>
      <c r="S9" s="16">
        <v>18</v>
      </c>
      <c r="T9" s="12">
        <f t="shared" si="2"/>
        <v>9233</v>
      </c>
      <c r="U9" s="12">
        <v>9745</v>
      </c>
      <c r="V9" s="10"/>
      <c r="W9" s="12"/>
      <c r="Y9" s="12" t="s">
        <v>10</v>
      </c>
      <c r="Z9" s="12">
        <v>572</v>
      </c>
      <c r="AA9" s="12">
        <v>23</v>
      </c>
      <c r="AB9" s="12">
        <f t="shared" si="3"/>
        <v>8556</v>
      </c>
      <c r="AC9" s="12">
        <v>9128</v>
      </c>
      <c r="AD9" s="10"/>
      <c r="AE9" s="12"/>
    </row>
    <row r="10" spans="1:31" x14ac:dyDescent="0.25">
      <c r="A10" s="12" t="s">
        <v>11</v>
      </c>
      <c r="B10" s="12">
        <v>909</v>
      </c>
      <c r="C10" s="16">
        <v>493</v>
      </c>
      <c r="D10" s="12">
        <f t="shared" si="0"/>
        <v>51305</v>
      </c>
      <c r="E10" s="12">
        <v>52214</v>
      </c>
      <c r="F10" s="11"/>
      <c r="G10" s="10"/>
      <c r="I10" s="12" t="s">
        <v>11</v>
      </c>
      <c r="J10" s="12">
        <v>444</v>
      </c>
      <c r="K10" s="16">
        <v>179</v>
      </c>
      <c r="L10" s="12">
        <f t="shared" si="1"/>
        <v>41142</v>
      </c>
      <c r="M10" s="12">
        <v>41586</v>
      </c>
      <c r="N10" s="11"/>
      <c r="O10" s="10"/>
      <c r="Q10" s="12" t="s">
        <v>11</v>
      </c>
      <c r="R10" s="12">
        <v>1052</v>
      </c>
      <c r="S10" s="16">
        <v>697</v>
      </c>
      <c r="T10" s="12">
        <f t="shared" si="2"/>
        <v>65383</v>
      </c>
      <c r="U10" s="12">
        <v>66435</v>
      </c>
      <c r="V10" s="11"/>
      <c r="W10" s="10"/>
      <c r="Y10" s="12" t="s">
        <v>11</v>
      </c>
      <c r="Z10" s="12">
        <v>1066</v>
      </c>
      <c r="AA10" s="12">
        <v>662</v>
      </c>
      <c r="AB10" s="12">
        <f t="shared" si="3"/>
        <v>73740</v>
      </c>
      <c r="AC10" s="12">
        <v>74806</v>
      </c>
      <c r="AD10" s="11"/>
      <c r="AE10" s="10"/>
    </row>
    <row r="11" spans="1:31" x14ac:dyDescent="0.25">
      <c r="A11" s="12" t="s">
        <v>12</v>
      </c>
      <c r="B11" s="12">
        <v>47</v>
      </c>
      <c r="C11" s="16">
        <v>15</v>
      </c>
      <c r="D11" s="12">
        <f t="shared" si="0"/>
        <v>1494</v>
      </c>
      <c r="E11" s="12">
        <v>1541</v>
      </c>
      <c r="F11" s="10"/>
      <c r="G11" s="12"/>
      <c r="I11" s="12" t="s">
        <v>12</v>
      </c>
      <c r="J11" s="12">
        <v>14</v>
      </c>
      <c r="K11" s="16">
        <v>5</v>
      </c>
      <c r="L11" s="12">
        <f t="shared" si="1"/>
        <v>1296</v>
      </c>
      <c r="M11" s="12">
        <v>1310</v>
      </c>
      <c r="N11" s="10"/>
      <c r="O11" s="12"/>
      <c r="Q11" s="12" t="s">
        <v>12</v>
      </c>
      <c r="R11" s="12">
        <v>77</v>
      </c>
      <c r="S11" s="16">
        <v>21</v>
      </c>
      <c r="T11" s="12">
        <f t="shared" si="2"/>
        <v>1546</v>
      </c>
      <c r="U11" s="12">
        <v>1623</v>
      </c>
      <c r="V11" s="10"/>
      <c r="W11" s="12"/>
      <c r="Y11" s="12" t="s">
        <v>12</v>
      </c>
      <c r="Z11" s="12">
        <v>75</v>
      </c>
      <c r="AA11" s="12">
        <v>10</v>
      </c>
      <c r="AB11" s="12">
        <f t="shared" si="3"/>
        <v>1525</v>
      </c>
      <c r="AC11" s="12">
        <v>1600</v>
      </c>
      <c r="AD11" s="10"/>
      <c r="AE11" s="12"/>
    </row>
    <row r="12" spans="1:31" x14ac:dyDescent="0.25">
      <c r="A12" s="12" t="s">
        <v>13</v>
      </c>
      <c r="B12" s="12">
        <v>8</v>
      </c>
      <c r="C12" s="16">
        <v>1</v>
      </c>
      <c r="D12" s="12">
        <f t="shared" si="0"/>
        <v>3236</v>
      </c>
      <c r="E12" s="12">
        <v>3244</v>
      </c>
      <c r="F12" s="11"/>
      <c r="G12" s="10"/>
      <c r="I12" s="12" t="s">
        <v>13</v>
      </c>
      <c r="J12" s="12">
        <v>5</v>
      </c>
      <c r="K12" s="16">
        <v>0</v>
      </c>
      <c r="L12" s="12">
        <f t="shared" si="1"/>
        <v>2850</v>
      </c>
      <c r="M12" s="12">
        <v>2855</v>
      </c>
      <c r="N12" s="11"/>
      <c r="O12" s="10"/>
      <c r="Q12" s="12" t="s">
        <v>13</v>
      </c>
      <c r="R12" s="12">
        <v>10</v>
      </c>
      <c r="S12" s="16">
        <v>1</v>
      </c>
      <c r="T12" s="12">
        <f t="shared" si="2"/>
        <v>3677</v>
      </c>
      <c r="U12" s="12">
        <v>3687</v>
      </c>
      <c r="V12" s="11"/>
      <c r="W12" s="10"/>
      <c r="Y12" s="12" t="s">
        <v>13</v>
      </c>
      <c r="Z12" s="12">
        <v>13</v>
      </c>
      <c r="AA12" s="12">
        <v>0</v>
      </c>
      <c r="AB12" s="12">
        <f t="shared" si="3"/>
        <v>3500</v>
      </c>
      <c r="AC12" s="12">
        <v>3513</v>
      </c>
      <c r="AD12" s="11"/>
      <c r="AE12" s="10"/>
    </row>
    <row r="13" spans="1:31" x14ac:dyDescent="0.25">
      <c r="A13" s="12" t="s">
        <v>14</v>
      </c>
      <c r="B13" s="12">
        <v>79</v>
      </c>
      <c r="C13" s="16">
        <v>56</v>
      </c>
      <c r="D13" s="12">
        <f t="shared" si="0"/>
        <v>1597</v>
      </c>
      <c r="E13" s="12">
        <v>1676</v>
      </c>
      <c r="F13" s="10"/>
      <c r="G13" s="12"/>
      <c r="I13" s="12" t="s">
        <v>14</v>
      </c>
      <c r="J13" s="12">
        <v>24</v>
      </c>
      <c r="K13" s="16">
        <v>13</v>
      </c>
      <c r="L13" s="12">
        <f t="shared" si="1"/>
        <v>1411</v>
      </c>
      <c r="M13" s="12">
        <v>1435</v>
      </c>
      <c r="N13" s="10"/>
      <c r="O13" s="12"/>
      <c r="Q13" s="12" t="s">
        <v>14</v>
      </c>
      <c r="R13" s="12">
        <v>105</v>
      </c>
      <c r="S13" s="16">
        <v>80</v>
      </c>
      <c r="T13" s="12">
        <f t="shared" si="2"/>
        <v>1690</v>
      </c>
      <c r="U13" s="12">
        <v>1795</v>
      </c>
      <c r="V13" s="10"/>
      <c r="W13" s="12"/>
      <c r="Y13" s="12" t="s">
        <v>14</v>
      </c>
      <c r="Z13" s="12">
        <v>135</v>
      </c>
      <c r="AA13" s="12">
        <v>101</v>
      </c>
      <c r="AB13" s="12">
        <f t="shared" si="3"/>
        <v>1648</v>
      </c>
      <c r="AC13" s="12">
        <v>1783</v>
      </c>
      <c r="AD13" s="10"/>
      <c r="AE13" s="12"/>
    </row>
    <row r="14" spans="1:31" x14ac:dyDescent="0.25">
      <c r="A14" s="12" t="s">
        <v>15</v>
      </c>
      <c r="B14" s="12">
        <v>62</v>
      </c>
      <c r="C14" s="16">
        <v>2</v>
      </c>
      <c r="D14" s="12">
        <f t="shared" si="0"/>
        <v>6524</v>
      </c>
      <c r="E14" s="12">
        <v>6586</v>
      </c>
      <c r="F14" s="10"/>
      <c r="G14" s="12"/>
      <c r="I14" s="12" t="s">
        <v>15</v>
      </c>
      <c r="J14" s="12">
        <v>19</v>
      </c>
      <c r="K14" s="16">
        <v>2</v>
      </c>
      <c r="L14" s="12">
        <f t="shared" si="1"/>
        <v>5670</v>
      </c>
      <c r="M14" s="12">
        <v>5689</v>
      </c>
      <c r="N14" s="10"/>
      <c r="O14" s="12"/>
      <c r="Q14" s="12" t="s">
        <v>15</v>
      </c>
      <c r="R14" s="12">
        <v>103</v>
      </c>
      <c r="S14" s="16">
        <v>5</v>
      </c>
      <c r="T14" s="12">
        <f t="shared" si="2"/>
        <v>7140</v>
      </c>
      <c r="U14" s="12">
        <v>7243</v>
      </c>
      <c r="V14" s="10"/>
      <c r="W14" s="12"/>
      <c r="Y14" s="12" t="s">
        <v>15</v>
      </c>
      <c r="Z14" s="12">
        <v>93</v>
      </c>
      <c r="AA14" s="12">
        <v>2</v>
      </c>
      <c r="AB14" s="12">
        <f t="shared" si="3"/>
        <v>6986</v>
      </c>
      <c r="AC14" s="12">
        <v>7079</v>
      </c>
      <c r="AD14" s="10"/>
      <c r="AE14" s="12"/>
    </row>
    <row r="15" spans="1:31" x14ac:dyDescent="0.25">
      <c r="A15" s="12" t="s">
        <v>16</v>
      </c>
      <c r="B15" s="12">
        <v>76</v>
      </c>
      <c r="C15" s="16">
        <v>11</v>
      </c>
      <c r="D15" s="12">
        <f t="shared" si="0"/>
        <v>2634</v>
      </c>
      <c r="E15" s="12">
        <v>2710</v>
      </c>
      <c r="F15" s="12"/>
      <c r="G15" s="10"/>
      <c r="I15" s="12" t="s">
        <v>16</v>
      </c>
      <c r="J15" s="12">
        <v>87</v>
      </c>
      <c r="K15" s="16">
        <v>14</v>
      </c>
      <c r="L15" s="12">
        <f t="shared" si="1"/>
        <v>2627</v>
      </c>
      <c r="M15" s="12">
        <v>2714</v>
      </c>
      <c r="N15" s="12"/>
      <c r="O15" s="10"/>
      <c r="Q15" s="12" t="s">
        <v>16</v>
      </c>
      <c r="R15" s="12">
        <v>77</v>
      </c>
      <c r="S15" s="16">
        <v>7</v>
      </c>
      <c r="T15" s="12">
        <f t="shared" si="2"/>
        <v>1590</v>
      </c>
      <c r="U15" s="12">
        <v>1667</v>
      </c>
      <c r="V15" s="12"/>
      <c r="W15" s="10"/>
      <c r="Y15" s="12" t="s">
        <v>16</v>
      </c>
      <c r="Z15" s="12">
        <v>46</v>
      </c>
      <c r="AA15" s="12">
        <v>5</v>
      </c>
      <c r="AB15" s="12">
        <f t="shared" si="3"/>
        <v>1398</v>
      </c>
      <c r="AC15" s="12">
        <v>1444</v>
      </c>
      <c r="AD15" s="12"/>
      <c r="AE15" s="10"/>
    </row>
    <row r="16" spans="1:31" x14ac:dyDescent="0.25">
      <c r="A16" s="12" t="s">
        <v>17</v>
      </c>
      <c r="B16" s="12">
        <v>85</v>
      </c>
      <c r="C16" s="16">
        <v>43</v>
      </c>
      <c r="D16" s="12">
        <f t="shared" si="0"/>
        <v>1569</v>
      </c>
      <c r="E16" s="12">
        <v>1654</v>
      </c>
      <c r="F16" s="12"/>
      <c r="G16" s="10"/>
      <c r="I16" s="12" t="s">
        <v>17</v>
      </c>
      <c r="J16" s="12">
        <v>101</v>
      </c>
      <c r="K16" s="16">
        <v>42</v>
      </c>
      <c r="L16" s="12">
        <f t="shared" si="1"/>
        <v>1473</v>
      </c>
      <c r="M16" s="12">
        <v>1574</v>
      </c>
      <c r="N16" s="12"/>
      <c r="O16" s="10"/>
      <c r="Q16" s="12" t="s">
        <v>17</v>
      </c>
      <c r="R16" s="12">
        <v>207</v>
      </c>
      <c r="S16" s="16">
        <v>102</v>
      </c>
      <c r="T16" s="12">
        <f t="shared" si="2"/>
        <v>2216</v>
      </c>
      <c r="U16" s="12">
        <v>2423</v>
      </c>
      <c r="V16" s="12"/>
      <c r="W16" s="10"/>
      <c r="Y16" s="12" t="s">
        <v>17</v>
      </c>
      <c r="Z16" s="12">
        <v>154</v>
      </c>
      <c r="AA16" s="12">
        <v>73</v>
      </c>
      <c r="AB16" s="12">
        <f t="shared" si="3"/>
        <v>1855</v>
      </c>
      <c r="AC16" s="12">
        <v>2009</v>
      </c>
      <c r="AD16" s="12"/>
      <c r="AE16" s="10"/>
    </row>
    <row r="17" spans="1:31" x14ac:dyDescent="0.25">
      <c r="A17" s="12" t="s">
        <v>18</v>
      </c>
      <c r="B17" s="12">
        <v>0</v>
      </c>
      <c r="C17" s="16">
        <v>0</v>
      </c>
      <c r="D17" s="12">
        <f t="shared" si="0"/>
        <v>7760</v>
      </c>
      <c r="E17" s="12">
        <v>7760</v>
      </c>
      <c r="F17" s="12"/>
      <c r="G17" s="10"/>
      <c r="I17" s="12" t="s">
        <v>18</v>
      </c>
      <c r="J17" s="12">
        <v>1</v>
      </c>
      <c r="K17" s="16">
        <v>0</v>
      </c>
      <c r="L17" s="12">
        <f t="shared" si="1"/>
        <v>6855</v>
      </c>
      <c r="M17" s="12">
        <v>6856</v>
      </c>
      <c r="N17" s="12"/>
      <c r="O17" s="10"/>
      <c r="Q17" s="12" t="s">
        <v>18</v>
      </c>
      <c r="R17" s="12">
        <v>0</v>
      </c>
      <c r="S17" s="16">
        <v>0</v>
      </c>
      <c r="T17" s="12">
        <f t="shared" si="2"/>
        <v>8823</v>
      </c>
      <c r="U17" s="12">
        <v>8823</v>
      </c>
      <c r="V17" s="12"/>
      <c r="W17" s="10"/>
      <c r="Y17" s="12" t="s">
        <v>18</v>
      </c>
      <c r="Z17" s="12">
        <v>1</v>
      </c>
      <c r="AA17" s="12">
        <v>0</v>
      </c>
      <c r="AB17" s="12">
        <f t="shared" si="3"/>
        <v>8431</v>
      </c>
      <c r="AC17" s="12">
        <v>8432</v>
      </c>
      <c r="AD17" s="12"/>
      <c r="AE17" s="10"/>
    </row>
    <row r="18" spans="1:31" x14ac:dyDescent="0.25">
      <c r="A18" s="12" t="s">
        <v>19</v>
      </c>
      <c r="B18" s="12">
        <v>63</v>
      </c>
      <c r="C18" s="16">
        <v>5</v>
      </c>
      <c r="D18" s="12">
        <f t="shared" si="0"/>
        <v>9490</v>
      </c>
      <c r="E18" s="12">
        <v>9553</v>
      </c>
      <c r="F18" s="10"/>
      <c r="G18" s="12"/>
      <c r="I18" s="12" t="s">
        <v>19</v>
      </c>
      <c r="J18" s="12">
        <v>16</v>
      </c>
      <c r="K18" s="16">
        <v>2</v>
      </c>
      <c r="L18" s="12">
        <f t="shared" si="1"/>
        <v>8420</v>
      </c>
      <c r="M18" s="12">
        <v>8436</v>
      </c>
      <c r="N18" s="10"/>
      <c r="O18" s="12"/>
      <c r="Q18" s="12" t="s">
        <v>19</v>
      </c>
      <c r="R18" s="12">
        <v>90</v>
      </c>
      <c r="S18" s="16">
        <v>12</v>
      </c>
      <c r="T18" s="12">
        <f t="shared" si="2"/>
        <v>10540</v>
      </c>
      <c r="U18" s="12">
        <v>10630</v>
      </c>
      <c r="V18" s="10"/>
      <c r="W18" s="12"/>
      <c r="Y18" s="12" t="s">
        <v>19</v>
      </c>
      <c r="Z18" s="12">
        <v>85</v>
      </c>
      <c r="AA18" s="12">
        <v>12</v>
      </c>
      <c r="AB18" s="12">
        <f t="shared" si="3"/>
        <v>9989</v>
      </c>
      <c r="AC18" s="12">
        <v>10074</v>
      </c>
      <c r="AD18" s="10"/>
      <c r="AE18" s="12"/>
    </row>
    <row r="19" spans="1:31" x14ac:dyDescent="0.25">
      <c r="A19" s="12" t="s">
        <v>20</v>
      </c>
      <c r="B19" s="12">
        <v>52</v>
      </c>
      <c r="C19" s="16">
        <v>52</v>
      </c>
      <c r="D19" s="12">
        <f t="shared" si="0"/>
        <v>796</v>
      </c>
      <c r="E19" s="12">
        <v>848</v>
      </c>
      <c r="F19" s="12"/>
      <c r="G19" s="10"/>
      <c r="I19" s="12" t="s">
        <v>20</v>
      </c>
      <c r="J19" s="12">
        <v>45</v>
      </c>
      <c r="K19" s="16">
        <v>45</v>
      </c>
      <c r="L19" s="12">
        <f t="shared" si="1"/>
        <v>650</v>
      </c>
      <c r="M19" s="12">
        <v>695</v>
      </c>
      <c r="N19" s="12"/>
      <c r="O19" s="10"/>
      <c r="Q19" s="12" t="s">
        <v>20</v>
      </c>
      <c r="R19" s="12">
        <v>22</v>
      </c>
      <c r="S19" s="16">
        <v>22</v>
      </c>
      <c r="T19" s="12">
        <f t="shared" si="2"/>
        <v>951</v>
      </c>
      <c r="U19" s="12">
        <v>973</v>
      </c>
      <c r="V19" s="12"/>
      <c r="W19" s="10"/>
      <c r="Y19" s="12" t="s">
        <v>20</v>
      </c>
      <c r="Z19" s="12">
        <v>36</v>
      </c>
      <c r="AA19" s="12">
        <v>36</v>
      </c>
      <c r="AB19" s="12">
        <f t="shared" si="3"/>
        <v>857</v>
      </c>
      <c r="AC19" s="12">
        <v>893</v>
      </c>
      <c r="AD19" s="12"/>
      <c r="AE19" s="10"/>
    </row>
    <row r="20" spans="1:31" x14ac:dyDescent="0.25">
      <c r="A20" s="12" t="s">
        <v>21</v>
      </c>
      <c r="B20" s="12">
        <v>21</v>
      </c>
      <c r="C20" s="16">
        <v>3</v>
      </c>
      <c r="D20" s="12">
        <f t="shared" si="0"/>
        <v>3453</v>
      </c>
      <c r="E20" s="12">
        <v>3474</v>
      </c>
      <c r="F20" s="12"/>
      <c r="G20" s="10"/>
      <c r="I20" s="12" t="s">
        <v>21</v>
      </c>
      <c r="J20" s="12">
        <v>11</v>
      </c>
      <c r="K20" s="16">
        <v>2</v>
      </c>
      <c r="L20" s="12">
        <f t="shared" si="1"/>
        <v>3000</v>
      </c>
      <c r="M20" s="12">
        <v>3011</v>
      </c>
      <c r="N20" s="12"/>
      <c r="O20" s="10"/>
      <c r="Q20" s="12" t="s">
        <v>21</v>
      </c>
      <c r="R20" s="12">
        <v>14</v>
      </c>
      <c r="S20" s="16">
        <v>4</v>
      </c>
      <c r="T20" s="12">
        <f t="shared" si="2"/>
        <v>3940</v>
      </c>
      <c r="U20" s="12">
        <v>3954</v>
      </c>
      <c r="V20" s="12"/>
      <c r="W20" s="10"/>
      <c r="Y20" s="12" t="s">
        <v>21</v>
      </c>
      <c r="Z20" s="12">
        <v>12</v>
      </c>
      <c r="AA20" s="12">
        <v>1</v>
      </c>
      <c r="AB20" s="12">
        <f t="shared" si="3"/>
        <v>3725</v>
      </c>
      <c r="AC20" s="12">
        <v>3737</v>
      </c>
      <c r="AD20" s="12"/>
      <c r="AE20" s="10"/>
    </row>
    <row r="21" spans="1:31" x14ac:dyDescent="0.25">
      <c r="A21" s="12" t="s">
        <v>22</v>
      </c>
      <c r="B21" s="12">
        <v>313</v>
      </c>
      <c r="C21" s="16">
        <v>77</v>
      </c>
      <c r="D21" s="12">
        <f t="shared" si="0"/>
        <v>1636</v>
      </c>
      <c r="E21" s="12">
        <v>1949</v>
      </c>
      <c r="F21" s="10"/>
      <c r="G21" s="12"/>
      <c r="I21" s="12" t="s">
        <v>22</v>
      </c>
      <c r="J21" s="12">
        <v>89</v>
      </c>
      <c r="K21" s="16">
        <v>18</v>
      </c>
      <c r="L21" s="12">
        <f t="shared" si="1"/>
        <v>1428</v>
      </c>
      <c r="M21" s="12">
        <v>1517</v>
      </c>
      <c r="N21" s="10"/>
      <c r="O21" s="12"/>
      <c r="Q21" s="12" t="s">
        <v>22</v>
      </c>
      <c r="R21" s="12">
        <v>428</v>
      </c>
      <c r="S21" s="16">
        <v>105</v>
      </c>
      <c r="T21" s="12">
        <f t="shared" si="2"/>
        <v>1706</v>
      </c>
      <c r="U21" s="12">
        <v>2134</v>
      </c>
      <c r="V21" s="10"/>
      <c r="W21" s="12"/>
      <c r="Y21" s="12" t="s">
        <v>22</v>
      </c>
      <c r="Z21" s="12">
        <v>364</v>
      </c>
      <c r="AA21" s="12">
        <v>101</v>
      </c>
      <c r="AB21" s="12">
        <f t="shared" si="3"/>
        <v>1679</v>
      </c>
      <c r="AC21" s="12">
        <v>2043</v>
      </c>
      <c r="AD21" s="10"/>
      <c r="AE21" s="12"/>
    </row>
    <row r="22" spans="1:31" x14ac:dyDescent="0.25">
      <c r="A22" s="12" t="s">
        <v>23</v>
      </c>
      <c r="B22" s="12">
        <v>234</v>
      </c>
      <c r="C22" s="16">
        <v>30</v>
      </c>
      <c r="D22" s="12">
        <f t="shared" si="0"/>
        <v>12152</v>
      </c>
      <c r="E22" s="12">
        <v>12386</v>
      </c>
      <c r="F22" s="10"/>
      <c r="G22" s="12"/>
      <c r="I22" s="12" t="s">
        <v>23</v>
      </c>
      <c r="J22" s="12">
        <v>50</v>
      </c>
      <c r="K22" s="16">
        <v>11</v>
      </c>
      <c r="L22" s="12">
        <f t="shared" si="1"/>
        <v>10636</v>
      </c>
      <c r="M22" s="12">
        <v>10686</v>
      </c>
      <c r="N22" s="10"/>
      <c r="O22" s="12"/>
      <c r="Q22" s="12" t="s">
        <v>23</v>
      </c>
      <c r="R22" s="12">
        <v>381</v>
      </c>
      <c r="S22" s="16">
        <v>73</v>
      </c>
      <c r="T22" s="12">
        <f t="shared" si="2"/>
        <v>13635</v>
      </c>
      <c r="U22" s="12">
        <v>14016</v>
      </c>
      <c r="V22" s="10"/>
      <c r="W22" s="12"/>
      <c r="Y22" s="12" t="s">
        <v>23</v>
      </c>
      <c r="Z22" s="12">
        <v>448</v>
      </c>
      <c r="AA22" s="12">
        <v>78</v>
      </c>
      <c r="AB22" s="12">
        <f t="shared" si="3"/>
        <v>12883</v>
      </c>
      <c r="AC22" s="12">
        <v>13331</v>
      </c>
      <c r="AD22" s="10"/>
      <c r="AE22" s="12"/>
    </row>
    <row r="23" spans="1:31" x14ac:dyDescent="0.25">
      <c r="A23" s="12" t="s">
        <v>24</v>
      </c>
      <c r="B23" s="12">
        <v>17</v>
      </c>
      <c r="C23" s="16">
        <v>6</v>
      </c>
      <c r="D23" s="12">
        <f t="shared" si="0"/>
        <v>8248</v>
      </c>
      <c r="E23" s="12">
        <v>8265</v>
      </c>
      <c r="F23" s="12"/>
      <c r="G23" s="10"/>
      <c r="I23" s="12" t="s">
        <v>24</v>
      </c>
      <c r="J23" s="12">
        <v>13</v>
      </c>
      <c r="K23" s="16">
        <v>3</v>
      </c>
      <c r="L23" s="12">
        <f t="shared" si="1"/>
        <v>7249</v>
      </c>
      <c r="M23" s="12">
        <v>7262</v>
      </c>
      <c r="N23" s="12"/>
      <c r="O23" s="10"/>
      <c r="Q23" s="12" t="s">
        <v>24</v>
      </c>
      <c r="R23" s="12">
        <v>16</v>
      </c>
      <c r="S23" s="16">
        <v>7</v>
      </c>
      <c r="T23" s="12">
        <f t="shared" si="2"/>
        <v>9528</v>
      </c>
      <c r="U23" s="12">
        <v>9544</v>
      </c>
      <c r="V23" s="12"/>
      <c r="W23" s="10"/>
      <c r="Y23" s="12" t="s">
        <v>24</v>
      </c>
      <c r="Z23" s="12">
        <v>9</v>
      </c>
      <c r="AA23" s="12">
        <v>1</v>
      </c>
      <c r="AB23" s="12">
        <f t="shared" si="3"/>
        <v>9113</v>
      </c>
      <c r="AC23" s="12">
        <v>9122</v>
      </c>
      <c r="AD23" s="12"/>
      <c r="AE23" s="10"/>
    </row>
    <row r="24" spans="1:31" x14ac:dyDescent="0.25">
      <c r="A24" s="12" t="s">
        <v>25</v>
      </c>
      <c r="B24" s="12">
        <v>3310</v>
      </c>
      <c r="C24" s="16">
        <v>31</v>
      </c>
      <c r="D24" s="12">
        <f t="shared" si="0"/>
        <v>5346</v>
      </c>
      <c r="E24" s="12">
        <v>8656</v>
      </c>
      <c r="F24" s="12"/>
      <c r="G24" s="10"/>
      <c r="I24" s="12" t="s">
        <v>25</v>
      </c>
      <c r="J24" s="12">
        <v>3031</v>
      </c>
      <c r="K24" s="16">
        <v>22</v>
      </c>
      <c r="L24" s="12">
        <f t="shared" si="1"/>
        <v>4635</v>
      </c>
      <c r="M24" s="12">
        <v>7666</v>
      </c>
      <c r="N24" s="12"/>
      <c r="O24" s="10"/>
      <c r="Q24" s="12" t="s">
        <v>25</v>
      </c>
      <c r="R24" s="12">
        <v>3847</v>
      </c>
      <c r="S24" s="16">
        <v>45</v>
      </c>
      <c r="T24" s="12">
        <f t="shared" si="2"/>
        <v>6197</v>
      </c>
      <c r="U24" s="12">
        <v>10044</v>
      </c>
      <c r="V24" s="12"/>
      <c r="W24" s="10"/>
      <c r="Y24" s="12" t="s">
        <v>25</v>
      </c>
      <c r="Z24" s="12">
        <v>3610</v>
      </c>
      <c r="AA24" s="12">
        <v>41</v>
      </c>
      <c r="AB24" s="12">
        <f t="shared" si="3"/>
        <v>5978</v>
      </c>
      <c r="AC24" s="12">
        <v>9588</v>
      </c>
      <c r="AD24" s="12"/>
      <c r="AE24" s="10"/>
    </row>
    <row r="25" spans="1:31" x14ac:dyDescent="0.25">
      <c r="A25" s="12" t="s">
        <v>26</v>
      </c>
      <c r="B25" s="12">
        <v>113</v>
      </c>
      <c r="C25" s="16">
        <v>113</v>
      </c>
      <c r="D25" s="12">
        <f t="shared" si="0"/>
        <v>23637</v>
      </c>
      <c r="E25" s="12">
        <v>23750</v>
      </c>
      <c r="F25" s="12"/>
      <c r="G25" s="10"/>
      <c r="I25" s="12" t="s">
        <v>26</v>
      </c>
      <c r="J25" s="12">
        <v>108</v>
      </c>
      <c r="K25" s="16">
        <v>108</v>
      </c>
      <c r="L25" s="12">
        <f t="shared" si="1"/>
        <v>21221</v>
      </c>
      <c r="M25" s="12">
        <v>21329</v>
      </c>
      <c r="N25" s="12"/>
      <c r="O25" s="10"/>
      <c r="Q25" s="12" t="s">
        <v>26</v>
      </c>
      <c r="R25" s="12">
        <v>126</v>
      </c>
      <c r="S25" s="16">
        <v>126</v>
      </c>
      <c r="T25" s="12">
        <f t="shared" si="2"/>
        <v>26275</v>
      </c>
      <c r="U25" s="12">
        <v>26401</v>
      </c>
      <c r="V25" s="12"/>
      <c r="W25" s="10"/>
      <c r="Y25" s="12" t="s">
        <v>26</v>
      </c>
      <c r="Z25" s="12">
        <v>110</v>
      </c>
      <c r="AA25" s="12">
        <v>110</v>
      </c>
      <c r="AB25" s="12">
        <f t="shared" si="3"/>
        <v>25314</v>
      </c>
      <c r="AC25" s="12">
        <v>25424</v>
      </c>
      <c r="AD25" s="12"/>
      <c r="AE25" s="10"/>
    </row>
    <row r="26" spans="1:31" x14ac:dyDescent="0.25">
      <c r="A26" s="12" t="s">
        <v>27</v>
      </c>
      <c r="B26" s="12">
        <v>239</v>
      </c>
      <c r="C26" s="16">
        <v>4</v>
      </c>
      <c r="D26" s="12">
        <f t="shared" si="0"/>
        <v>11643</v>
      </c>
      <c r="E26" s="12">
        <v>11882</v>
      </c>
      <c r="F26" s="12"/>
      <c r="G26" s="10"/>
      <c r="I26" s="12" t="s">
        <v>27</v>
      </c>
      <c r="J26" s="12">
        <v>47</v>
      </c>
      <c r="K26" s="16">
        <v>1</v>
      </c>
      <c r="L26" s="12">
        <f t="shared" si="1"/>
        <v>10270</v>
      </c>
      <c r="M26" s="12">
        <v>10317</v>
      </c>
      <c r="N26" s="12"/>
      <c r="O26" s="10"/>
      <c r="Q26" s="12" t="s">
        <v>27</v>
      </c>
      <c r="R26" s="12">
        <v>406</v>
      </c>
      <c r="S26" s="16">
        <v>10</v>
      </c>
      <c r="T26" s="12">
        <f t="shared" si="2"/>
        <v>13298</v>
      </c>
      <c r="U26" s="12">
        <v>13704</v>
      </c>
      <c r="V26" s="12"/>
      <c r="W26" s="10"/>
      <c r="Y26" s="12" t="s">
        <v>27</v>
      </c>
      <c r="Z26" s="12">
        <v>466</v>
      </c>
      <c r="AA26" s="12">
        <v>9</v>
      </c>
      <c r="AB26" s="12">
        <f t="shared" si="3"/>
        <v>12554</v>
      </c>
      <c r="AC26" s="12">
        <v>13020</v>
      </c>
      <c r="AD26" s="12"/>
      <c r="AE26" s="10"/>
    </row>
    <row r="27" spans="1:31" x14ac:dyDescent="0.25">
      <c r="A27" s="12" t="s">
        <v>28</v>
      </c>
      <c r="B27" s="12">
        <v>3</v>
      </c>
      <c r="C27" s="16">
        <v>0</v>
      </c>
      <c r="D27" s="12">
        <f t="shared" si="0"/>
        <v>4437</v>
      </c>
      <c r="E27" s="12">
        <v>4440</v>
      </c>
      <c r="F27" s="10"/>
      <c r="G27" s="12"/>
      <c r="I27" s="12" t="s">
        <v>28</v>
      </c>
      <c r="J27" s="12">
        <v>1</v>
      </c>
      <c r="K27" s="16">
        <v>0</v>
      </c>
      <c r="L27" s="12">
        <f t="shared" si="1"/>
        <v>3810</v>
      </c>
      <c r="M27" s="12">
        <v>3811</v>
      </c>
      <c r="N27" s="10"/>
      <c r="O27" s="12"/>
      <c r="Q27" s="12" t="s">
        <v>28</v>
      </c>
      <c r="R27" s="12">
        <v>2</v>
      </c>
      <c r="S27" s="16">
        <v>0</v>
      </c>
      <c r="T27" s="12">
        <f t="shared" si="2"/>
        <v>5052</v>
      </c>
      <c r="U27" s="12">
        <v>5054</v>
      </c>
      <c r="V27" s="10"/>
      <c r="W27" s="12"/>
      <c r="Y27" s="12" t="s">
        <v>28</v>
      </c>
      <c r="Z27" s="12">
        <v>1</v>
      </c>
      <c r="AA27" s="12">
        <v>0</v>
      </c>
      <c r="AB27" s="12">
        <f t="shared" si="3"/>
        <v>4919</v>
      </c>
      <c r="AC27" s="12">
        <v>4920</v>
      </c>
      <c r="AD27" s="10"/>
      <c r="AE27" s="12"/>
    </row>
    <row r="28" spans="1:31" x14ac:dyDescent="0.25">
      <c r="A28" s="12" t="s">
        <v>29</v>
      </c>
      <c r="B28" s="12">
        <v>53</v>
      </c>
      <c r="C28" s="16">
        <v>21</v>
      </c>
      <c r="D28" s="12">
        <f t="shared" si="0"/>
        <v>1813</v>
      </c>
      <c r="E28" s="12">
        <v>1866</v>
      </c>
      <c r="F28" s="10"/>
      <c r="G28" s="12"/>
      <c r="I28" s="12" t="s">
        <v>29</v>
      </c>
      <c r="J28" s="12">
        <v>15</v>
      </c>
      <c r="K28" s="16">
        <v>6</v>
      </c>
      <c r="L28" s="12">
        <f t="shared" si="1"/>
        <v>1657</v>
      </c>
      <c r="M28" s="12">
        <v>1672</v>
      </c>
      <c r="N28" s="10"/>
      <c r="O28" s="12"/>
      <c r="Q28" s="12" t="s">
        <v>29</v>
      </c>
      <c r="R28" s="12">
        <v>68</v>
      </c>
      <c r="S28" s="16">
        <v>26</v>
      </c>
      <c r="T28" s="12">
        <f t="shared" si="2"/>
        <v>2029</v>
      </c>
      <c r="U28" s="12">
        <v>2097</v>
      </c>
      <c r="V28" s="10"/>
      <c r="W28" s="12"/>
      <c r="Y28" s="12" t="s">
        <v>29</v>
      </c>
      <c r="Z28" s="12">
        <v>93</v>
      </c>
      <c r="AA28" s="12">
        <v>36</v>
      </c>
      <c r="AB28" s="12">
        <f t="shared" si="3"/>
        <v>1999</v>
      </c>
      <c r="AC28" s="12">
        <v>2092</v>
      </c>
      <c r="AD28" s="10"/>
      <c r="AE28" s="12"/>
    </row>
    <row r="29" spans="1:31" x14ac:dyDescent="0.25">
      <c r="A29" s="12" t="s">
        <v>30</v>
      </c>
      <c r="B29" s="12">
        <v>261</v>
      </c>
      <c r="C29" s="16">
        <v>127</v>
      </c>
      <c r="D29" s="12">
        <f t="shared" si="0"/>
        <v>10786</v>
      </c>
      <c r="E29" s="12">
        <v>11047</v>
      </c>
      <c r="F29" s="10"/>
      <c r="G29" s="12"/>
      <c r="I29" s="12" t="s">
        <v>30</v>
      </c>
      <c r="J29" s="12">
        <v>48</v>
      </c>
      <c r="K29" s="16">
        <v>17</v>
      </c>
      <c r="L29" s="12">
        <f t="shared" si="1"/>
        <v>9039</v>
      </c>
      <c r="M29" s="12">
        <v>9087</v>
      </c>
      <c r="N29" s="10"/>
      <c r="O29" s="12"/>
      <c r="Q29" s="12" t="s">
        <v>30</v>
      </c>
      <c r="R29" s="12">
        <v>444</v>
      </c>
      <c r="S29" s="16">
        <v>278</v>
      </c>
      <c r="T29" s="12">
        <f t="shared" si="2"/>
        <v>12642</v>
      </c>
      <c r="U29" s="12">
        <v>13086</v>
      </c>
      <c r="V29" s="10"/>
      <c r="W29" s="12"/>
      <c r="Y29" s="12" t="s">
        <v>30</v>
      </c>
      <c r="Z29" s="12">
        <v>498</v>
      </c>
      <c r="AA29" s="12">
        <v>312</v>
      </c>
      <c r="AB29" s="12">
        <f t="shared" si="3"/>
        <v>13285</v>
      </c>
      <c r="AC29" s="12">
        <v>13783</v>
      </c>
      <c r="AD29" s="10"/>
      <c r="AE29" s="12"/>
    </row>
    <row r="30" spans="1:31" x14ac:dyDescent="0.25">
      <c r="A30" s="12" t="s">
        <v>31</v>
      </c>
      <c r="B30" s="12">
        <v>346</v>
      </c>
      <c r="C30" s="16">
        <v>4</v>
      </c>
      <c r="D30" s="12">
        <f t="shared" si="0"/>
        <v>11560</v>
      </c>
      <c r="E30" s="12">
        <v>11906</v>
      </c>
      <c r="F30" s="10"/>
      <c r="G30" s="12"/>
      <c r="I30" s="12" t="s">
        <v>31</v>
      </c>
      <c r="J30" s="12">
        <v>98</v>
      </c>
      <c r="K30" s="16">
        <v>0</v>
      </c>
      <c r="L30" s="12">
        <f t="shared" si="1"/>
        <v>10201</v>
      </c>
      <c r="M30" s="12">
        <v>10299</v>
      </c>
      <c r="N30" s="10"/>
      <c r="O30" s="12"/>
      <c r="Q30" s="12" t="s">
        <v>31</v>
      </c>
      <c r="R30" s="12">
        <v>461</v>
      </c>
      <c r="S30" s="16">
        <v>62</v>
      </c>
      <c r="T30" s="12">
        <f t="shared" si="2"/>
        <v>13189</v>
      </c>
      <c r="U30" s="12">
        <v>13650</v>
      </c>
      <c r="V30" s="10"/>
      <c r="W30" s="12"/>
      <c r="Y30" s="12" t="s">
        <v>31</v>
      </c>
      <c r="Z30" s="12">
        <v>506</v>
      </c>
      <c r="AA30" s="12">
        <v>69</v>
      </c>
      <c r="AB30" s="12">
        <f t="shared" si="3"/>
        <v>12261</v>
      </c>
      <c r="AC30" s="12">
        <v>12767</v>
      </c>
      <c r="AD30" s="10"/>
      <c r="AE30" s="12"/>
    </row>
    <row r="31" spans="1:31" x14ac:dyDescent="0.25">
      <c r="A31" s="12" t="s">
        <v>32</v>
      </c>
      <c r="B31" s="12">
        <v>259</v>
      </c>
      <c r="C31" s="16">
        <v>54</v>
      </c>
      <c r="D31" s="12">
        <f t="shared" si="0"/>
        <v>17239</v>
      </c>
      <c r="E31" s="12">
        <v>17498</v>
      </c>
      <c r="F31" s="10"/>
      <c r="G31" s="12"/>
      <c r="I31" s="12" t="s">
        <v>32</v>
      </c>
      <c r="J31" s="12">
        <v>162</v>
      </c>
      <c r="K31" s="16">
        <v>36</v>
      </c>
      <c r="L31" s="12">
        <f t="shared" si="1"/>
        <v>15244</v>
      </c>
      <c r="M31" s="12">
        <v>15406</v>
      </c>
      <c r="N31" s="10"/>
      <c r="O31" s="12"/>
      <c r="Q31" s="12" t="s">
        <v>32</v>
      </c>
      <c r="R31" s="12">
        <v>230</v>
      </c>
      <c r="S31" s="16">
        <v>40</v>
      </c>
      <c r="T31" s="12">
        <f t="shared" si="2"/>
        <v>19335</v>
      </c>
      <c r="U31" s="12">
        <v>19565</v>
      </c>
      <c r="V31" s="10"/>
      <c r="W31" s="12"/>
      <c r="Y31" s="12" t="s">
        <v>32</v>
      </c>
      <c r="Z31" s="12">
        <v>225</v>
      </c>
      <c r="AA31" s="12">
        <v>53</v>
      </c>
      <c r="AB31" s="12">
        <f t="shared" si="3"/>
        <v>18303</v>
      </c>
      <c r="AC31" s="12">
        <v>18528</v>
      </c>
      <c r="AD31" s="10"/>
      <c r="AE31" s="12"/>
    </row>
    <row r="32" spans="1:31" x14ac:dyDescent="0.25">
      <c r="A32" s="12" t="s">
        <v>33</v>
      </c>
      <c r="B32" s="12">
        <v>1364</v>
      </c>
      <c r="C32" s="16">
        <v>1316</v>
      </c>
      <c r="D32" s="12">
        <f t="shared" si="0"/>
        <v>20150</v>
      </c>
      <c r="E32" s="12">
        <v>21514</v>
      </c>
      <c r="F32" s="13"/>
      <c r="G32" s="10"/>
      <c r="I32" s="12" t="s">
        <v>33</v>
      </c>
      <c r="J32" s="12">
        <v>913</v>
      </c>
      <c r="K32" s="16">
        <v>878</v>
      </c>
      <c r="L32" s="12">
        <f t="shared" si="1"/>
        <v>17981</v>
      </c>
      <c r="M32" s="12">
        <v>18894</v>
      </c>
      <c r="N32" s="13"/>
      <c r="O32" s="10"/>
      <c r="Q32" s="12" t="s">
        <v>33</v>
      </c>
      <c r="R32" s="12">
        <v>1297</v>
      </c>
      <c r="S32" s="16">
        <v>1252</v>
      </c>
      <c r="T32" s="12">
        <f t="shared" si="2"/>
        <v>22796</v>
      </c>
      <c r="U32" s="12">
        <v>24093</v>
      </c>
      <c r="V32" s="13"/>
      <c r="W32" s="10"/>
      <c r="Y32" s="12" t="s">
        <v>33</v>
      </c>
      <c r="Z32" s="12">
        <v>1301</v>
      </c>
      <c r="AA32" s="12">
        <v>1260</v>
      </c>
      <c r="AB32" s="12">
        <f t="shared" si="3"/>
        <v>21715</v>
      </c>
      <c r="AC32" s="12">
        <v>23016</v>
      </c>
      <c r="AD32" s="13"/>
      <c r="AE32" s="10"/>
    </row>
    <row r="33" spans="1:31" x14ac:dyDescent="0.25">
      <c r="A33" s="12" t="s">
        <v>34</v>
      </c>
      <c r="B33" s="12">
        <v>2481</v>
      </c>
      <c r="C33" s="16">
        <v>1140</v>
      </c>
      <c r="D33" s="12">
        <f t="shared" si="0"/>
        <v>7624</v>
      </c>
      <c r="E33" s="12">
        <v>10105</v>
      </c>
      <c r="F33" s="11"/>
      <c r="G33" s="10"/>
      <c r="I33" s="12" t="s">
        <v>34</v>
      </c>
      <c r="J33" s="12">
        <v>2062</v>
      </c>
      <c r="K33" s="16">
        <v>957</v>
      </c>
      <c r="L33" s="12">
        <f t="shared" si="1"/>
        <v>6839</v>
      </c>
      <c r="M33" s="12">
        <v>8901</v>
      </c>
      <c r="N33" s="11"/>
      <c r="O33" s="10"/>
      <c r="Q33" s="12" t="s">
        <v>34</v>
      </c>
      <c r="R33" s="12">
        <v>2917</v>
      </c>
      <c r="S33" s="16">
        <v>1352</v>
      </c>
      <c r="T33" s="12">
        <f t="shared" si="2"/>
        <v>8640</v>
      </c>
      <c r="U33" s="12">
        <v>11557</v>
      </c>
      <c r="V33" s="11"/>
      <c r="W33" s="10"/>
      <c r="Y33" s="12" t="s">
        <v>34</v>
      </c>
      <c r="Z33" s="12">
        <v>3077</v>
      </c>
      <c r="AA33" s="12">
        <v>1452</v>
      </c>
      <c r="AB33" s="12">
        <f t="shared" si="3"/>
        <v>8410</v>
      </c>
      <c r="AC33" s="12">
        <v>11487</v>
      </c>
      <c r="AD33" s="11"/>
      <c r="AE33" s="10"/>
    </row>
    <row r="34" spans="1:31" x14ac:dyDescent="0.25">
      <c r="A34" s="12" t="s">
        <v>35</v>
      </c>
      <c r="B34" s="12">
        <v>377</v>
      </c>
      <c r="C34" s="16">
        <v>27</v>
      </c>
      <c r="D34" s="12">
        <f t="shared" si="0"/>
        <v>5361</v>
      </c>
      <c r="E34" s="12">
        <v>5738</v>
      </c>
      <c r="F34" s="10"/>
      <c r="G34" s="12"/>
      <c r="I34" s="12" t="s">
        <v>35</v>
      </c>
      <c r="J34" s="12">
        <v>106</v>
      </c>
      <c r="K34" s="16">
        <v>2</v>
      </c>
      <c r="L34" s="12">
        <f t="shared" si="1"/>
        <v>4786</v>
      </c>
      <c r="M34" s="12">
        <v>4892</v>
      </c>
      <c r="N34" s="10"/>
      <c r="O34" s="12"/>
      <c r="Q34" s="12" t="s">
        <v>35</v>
      </c>
      <c r="R34" s="12">
        <v>436</v>
      </c>
      <c r="S34" s="16">
        <v>30</v>
      </c>
      <c r="T34" s="12">
        <f t="shared" si="2"/>
        <v>6222</v>
      </c>
      <c r="U34" s="12">
        <v>6658</v>
      </c>
      <c r="V34" s="10"/>
      <c r="W34" s="12"/>
      <c r="Y34" s="12" t="s">
        <v>35</v>
      </c>
      <c r="Z34" s="12">
        <v>509</v>
      </c>
      <c r="AA34" s="12">
        <v>34</v>
      </c>
      <c r="AB34" s="12">
        <f t="shared" si="3"/>
        <v>5741</v>
      </c>
      <c r="AC34" s="12">
        <v>6250</v>
      </c>
      <c r="AD34" s="10"/>
      <c r="AE34" s="12"/>
    </row>
    <row r="35" spans="1:31" x14ac:dyDescent="0.25">
      <c r="A35" s="12" t="s">
        <v>36</v>
      </c>
      <c r="B35" s="12">
        <v>481</v>
      </c>
      <c r="C35" s="16">
        <v>34</v>
      </c>
      <c r="D35" s="12">
        <f t="shared" si="0"/>
        <v>8110</v>
      </c>
      <c r="E35" s="12">
        <v>8591</v>
      </c>
      <c r="F35" s="10"/>
      <c r="G35" s="12"/>
      <c r="I35" s="12" t="s">
        <v>36</v>
      </c>
      <c r="J35" s="12">
        <v>145</v>
      </c>
      <c r="K35" s="16">
        <v>9</v>
      </c>
      <c r="L35" s="12">
        <f t="shared" si="1"/>
        <v>6354</v>
      </c>
      <c r="M35" s="12">
        <v>6499</v>
      </c>
      <c r="N35" s="10"/>
      <c r="O35" s="12"/>
      <c r="Q35" s="12" t="s">
        <v>36</v>
      </c>
      <c r="R35" s="12">
        <v>565</v>
      </c>
      <c r="S35" s="16">
        <v>47</v>
      </c>
      <c r="T35" s="12">
        <f t="shared" si="2"/>
        <v>9665</v>
      </c>
      <c r="U35" s="12">
        <v>10230</v>
      </c>
      <c r="V35" s="10"/>
      <c r="W35" s="12"/>
      <c r="Y35" s="12" t="s">
        <v>36</v>
      </c>
      <c r="Z35" s="12">
        <v>660</v>
      </c>
      <c r="AA35" s="12">
        <v>52</v>
      </c>
      <c r="AB35" s="12">
        <f t="shared" si="3"/>
        <v>10412</v>
      </c>
      <c r="AC35" s="12">
        <v>11072</v>
      </c>
      <c r="AD35" s="10"/>
      <c r="AE35" s="12"/>
    </row>
    <row r="36" spans="1:31" x14ac:dyDescent="0.25">
      <c r="A36" s="12" t="s">
        <v>37</v>
      </c>
      <c r="B36" s="12">
        <v>55</v>
      </c>
      <c r="C36" s="16">
        <v>4</v>
      </c>
      <c r="D36" s="12">
        <f t="shared" si="0"/>
        <v>6886</v>
      </c>
      <c r="E36" s="12">
        <v>6941</v>
      </c>
      <c r="F36" s="10"/>
      <c r="G36" s="12"/>
      <c r="I36" s="12" t="s">
        <v>37</v>
      </c>
      <c r="J36" s="12">
        <v>32</v>
      </c>
      <c r="K36" s="16">
        <v>6</v>
      </c>
      <c r="L36" s="12">
        <f t="shared" si="1"/>
        <v>6066</v>
      </c>
      <c r="M36" s="12">
        <v>6098</v>
      </c>
      <c r="N36" s="10"/>
      <c r="O36" s="12"/>
      <c r="Q36" s="12" t="s">
        <v>37</v>
      </c>
      <c r="R36" s="12">
        <v>34</v>
      </c>
      <c r="S36" s="16">
        <v>3</v>
      </c>
      <c r="T36" s="12">
        <f t="shared" si="2"/>
        <v>7766</v>
      </c>
      <c r="U36" s="12">
        <v>7800</v>
      </c>
      <c r="V36" s="10"/>
      <c r="W36" s="12"/>
      <c r="Y36" s="12" t="s">
        <v>37</v>
      </c>
      <c r="Z36" s="12">
        <v>19</v>
      </c>
      <c r="AA36" s="12">
        <v>2</v>
      </c>
      <c r="AB36" s="12">
        <f t="shared" si="3"/>
        <v>7429</v>
      </c>
      <c r="AC36" s="12">
        <v>7448</v>
      </c>
      <c r="AD36" s="10"/>
      <c r="AE36" s="12"/>
    </row>
    <row r="37" spans="1:31" x14ac:dyDescent="0.25">
      <c r="A37" s="12" t="s">
        <v>38</v>
      </c>
      <c r="B37" s="12">
        <v>551</v>
      </c>
      <c r="C37" s="16">
        <v>34</v>
      </c>
      <c r="D37" s="12">
        <f t="shared" si="0"/>
        <v>10784</v>
      </c>
      <c r="E37" s="12">
        <v>11335</v>
      </c>
      <c r="F37" s="12"/>
      <c r="G37" s="10"/>
      <c r="I37" s="12" t="s">
        <v>38</v>
      </c>
      <c r="J37" s="12">
        <v>327</v>
      </c>
      <c r="K37" s="16">
        <v>16</v>
      </c>
      <c r="L37" s="12">
        <f t="shared" si="1"/>
        <v>9251</v>
      </c>
      <c r="M37" s="12">
        <v>9578</v>
      </c>
      <c r="N37" s="12"/>
      <c r="O37" s="10"/>
      <c r="Q37" s="12" t="s">
        <v>38</v>
      </c>
      <c r="R37" s="12">
        <v>510</v>
      </c>
      <c r="S37" s="16">
        <v>22</v>
      </c>
      <c r="T37" s="12">
        <f t="shared" si="2"/>
        <v>12460</v>
      </c>
      <c r="U37" s="12">
        <v>12970</v>
      </c>
      <c r="V37" s="12"/>
      <c r="W37" s="10"/>
      <c r="Y37" s="12" t="s">
        <v>38</v>
      </c>
      <c r="Z37" s="12">
        <v>432</v>
      </c>
      <c r="AA37" s="12">
        <v>19</v>
      </c>
      <c r="AB37" s="12">
        <f t="shared" si="3"/>
        <v>12292</v>
      </c>
      <c r="AC37" s="12">
        <v>12724</v>
      </c>
      <c r="AD37" s="12"/>
      <c r="AE37" s="10"/>
    </row>
    <row r="38" spans="1:31" x14ac:dyDescent="0.25">
      <c r="A38" s="12" t="s">
        <v>39</v>
      </c>
      <c r="B38" s="12">
        <v>330</v>
      </c>
      <c r="C38" s="16">
        <v>43</v>
      </c>
      <c r="D38" s="12">
        <f t="shared" si="0"/>
        <v>11677</v>
      </c>
      <c r="E38" s="12">
        <v>12007</v>
      </c>
      <c r="F38" s="10"/>
      <c r="G38" s="12"/>
      <c r="I38" s="12" t="s">
        <v>39</v>
      </c>
      <c r="J38" s="12">
        <v>104</v>
      </c>
      <c r="K38" s="16">
        <v>14</v>
      </c>
      <c r="L38" s="12">
        <f t="shared" si="1"/>
        <v>10331</v>
      </c>
      <c r="M38" s="12">
        <v>10435</v>
      </c>
      <c r="N38" s="10"/>
      <c r="O38" s="12"/>
      <c r="Q38" s="12" t="s">
        <v>39</v>
      </c>
      <c r="R38" s="12">
        <v>348</v>
      </c>
      <c r="S38" s="16">
        <v>40</v>
      </c>
      <c r="T38" s="12">
        <f t="shared" si="2"/>
        <v>12976</v>
      </c>
      <c r="U38" s="12">
        <v>13324</v>
      </c>
      <c r="V38" s="10"/>
      <c r="W38" s="12"/>
      <c r="Y38" s="12" t="s">
        <v>39</v>
      </c>
      <c r="Z38" s="12">
        <v>432</v>
      </c>
      <c r="AA38" s="12">
        <v>44</v>
      </c>
      <c r="AB38" s="12">
        <f t="shared" si="3"/>
        <v>12376</v>
      </c>
      <c r="AC38" s="12">
        <v>12808</v>
      </c>
      <c r="AD38" s="10"/>
      <c r="AE38" s="12"/>
    </row>
    <row r="39" spans="1:31" x14ac:dyDescent="0.25">
      <c r="A39" s="12" t="s">
        <v>40</v>
      </c>
      <c r="B39" s="12">
        <v>0</v>
      </c>
      <c r="C39" s="16">
        <v>0</v>
      </c>
      <c r="D39" s="12">
        <f t="shared" si="0"/>
        <v>14185</v>
      </c>
      <c r="E39" s="12">
        <v>14185</v>
      </c>
      <c r="F39" s="12"/>
      <c r="G39" s="10"/>
      <c r="I39" s="12" t="s">
        <v>40</v>
      </c>
      <c r="J39" s="12">
        <v>0</v>
      </c>
      <c r="K39" s="16">
        <v>0</v>
      </c>
      <c r="L39" s="12">
        <f t="shared" si="1"/>
        <v>12671</v>
      </c>
      <c r="M39" s="12">
        <v>12671</v>
      </c>
      <c r="N39" s="12"/>
      <c r="O39" s="10"/>
      <c r="Q39" s="12" t="s">
        <v>40</v>
      </c>
      <c r="R39" s="12">
        <v>0</v>
      </c>
      <c r="S39" s="16">
        <v>0</v>
      </c>
      <c r="T39" s="12">
        <f t="shared" si="2"/>
        <v>16018</v>
      </c>
      <c r="U39" s="12">
        <v>16018</v>
      </c>
      <c r="V39" s="12"/>
      <c r="W39" s="10"/>
      <c r="Y39" s="12" t="s">
        <v>40</v>
      </c>
      <c r="Z39" s="12">
        <v>3</v>
      </c>
      <c r="AA39" s="12">
        <v>2</v>
      </c>
      <c r="AB39" s="12">
        <f t="shared" si="3"/>
        <v>15397</v>
      </c>
      <c r="AC39" s="12">
        <v>15400</v>
      </c>
      <c r="AD39" s="12"/>
      <c r="AE39" s="10"/>
    </row>
    <row r="40" spans="1:31" x14ac:dyDescent="0.25">
      <c r="A40" s="12" t="s">
        <v>41</v>
      </c>
      <c r="B40" s="12">
        <v>269</v>
      </c>
      <c r="C40" s="16">
        <v>22</v>
      </c>
      <c r="D40" s="12">
        <f t="shared" si="0"/>
        <v>1549</v>
      </c>
      <c r="E40" s="12">
        <v>1818</v>
      </c>
      <c r="F40" s="10"/>
      <c r="G40" s="12"/>
      <c r="I40" s="12" t="s">
        <v>41</v>
      </c>
      <c r="J40" s="12">
        <v>82</v>
      </c>
      <c r="K40" s="16">
        <v>10</v>
      </c>
      <c r="L40" s="12">
        <f t="shared" si="1"/>
        <v>1421</v>
      </c>
      <c r="M40" s="12">
        <v>1503</v>
      </c>
      <c r="N40" s="10"/>
      <c r="O40" s="12"/>
      <c r="Q40" s="12" t="s">
        <v>41</v>
      </c>
      <c r="R40" s="12">
        <v>335</v>
      </c>
      <c r="S40" s="16">
        <v>26</v>
      </c>
      <c r="T40" s="12">
        <f t="shared" si="2"/>
        <v>1670</v>
      </c>
      <c r="U40" s="12">
        <v>2005</v>
      </c>
      <c r="V40" s="10"/>
      <c r="W40" s="12"/>
      <c r="Y40" s="12" t="s">
        <v>41</v>
      </c>
      <c r="Z40" s="12">
        <v>321</v>
      </c>
      <c r="AA40" s="12">
        <v>29</v>
      </c>
      <c r="AB40" s="12">
        <f t="shared" si="3"/>
        <v>1651</v>
      </c>
      <c r="AC40" s="12">
        <v>1972</v>
      </c>
      <c r="AD40" s="10"/>
      <c r="AE40" s="12"/>
    </row>
    <row r="41" spans="1:31" x14ac:dyDescent="0.25">
      <c r="A41" s="12" t="s">
        <v>42</v>
      </c>
      <c r="B41" s="12">
        <v>412</v>
      </c>
      <c r="C41" s="16">
        <v>144</v>
      </c>
      <c r="D41" s="12">
        <f t="shared" si="0"/>
        <v>4416</v>
      </c>
      <c r="E41" s="12">
        <v>4828</v>
      </c>
      <c r="F41" s="10"/>
      <c r="G41" s="12"/>
      <c r="I41" s="12" t="s">
        <v>42</v>
      </c>
      <c r="J41" s="12">
        <v>121</v>
      </c>
      <c r="K41" s="16">
        <v>27</v>
      </c>
      <c r="L41" s="12">
        <f t="shared" si="1"/>
        <v>3922</v>
      </c>
      <c r="M41" s="12">
        <v>4043</v>
      </c>
      <c r="N41" s="10"/>
      <c r="O41" s="12"/>
      <c r="Q41" s="12" t="s">
        <v>42</v>
      </c>
      <c r="R41" s="12">
        <v>514</v>
      </c>
      <c r="S41" s="16">
        <v>127</v>
      </c>
      <c r="T41" s="12">
        <f t="shared" si="2"/>
        <v>4948</v>
      </c>
      <c r="U41" s="12">
        <v>5462</v>
      </c>
      <c r="V41" s="10"/>
      <c r="W41" s="12"/>
      <c r="Y41" s="12" t="s">
        <v>42</v>
      </c>
      <c r="Z41" s="12">
        <v>606</v>
      </c>
      <c r="AA41" s="12">
        <v>169</v>
      </c>
      <c r="AB41" s="12">
        <f t="shared" si="3"/>
        <v>4863</v>
      </c>
      <c r="AC41" s="12">
        <v>5469</v>
      </c>
      <c r="AD41" s="10"/>
      <c r="AE41" s="12"/>
    </row>
    <row r="42" spans="1:31" x14ac:dyDescent="0.25">
      <c r="A42" s="12" t="s">
        <v>43</v>
      </c>
      <c r="B42" s="12">
        <v>300</v>
      </c>
      <c r="C42" s="16">
        <v>30</v>
      </c>
      <c r="D42" s="12">
        <f t="shared" si="0"/>
        <v>9558</v>
      </c>
      <c r="E42" s="12">
        <v>9858</v>
      </c>
      <c r="F42" s="10"/>
      <c r="G42" s="12"/>
      <c r="I42" s="12" t="s">
        <v>43</v>
      </c>
      <c r="J42" s="12">
        <v>60</v>
      </c>
      <c r="K42" s="16">
        <v>11</v>
      </c>
      <c r="L42" s="12">
        <f t="shared" si="1"/>
        <v>8663</v>
      </c>
      <c r="M42" s="12">
        <v>8723</v>
      </c>
      <c r="N42" s="10"/>
      <c r="O42" s="12"/>
      <c r="Q42" s="12" t="s">
        <v>43</v>
      </c>
      <c r="R42" s="12">
        <v>478</v>
      </c>
      <c r="S42" s="16">
        <v>77</v>
      </c>
      <c r="T42" s="12">
        <f t="shared" si="2"/>
        <v>10763</v>
      </c>
      <c r="U42" s="12">
        <v>11241</v>
      </c>
      <c r="V42" s="10"/>
      <c r="W42" s="12"/>
      <c r="Y42" s="12" t="s">
        <v>43</v>
      </c>
      <c r="Z42" s="12">
        <v>556</v>
      </c>
      <c r="AA42" s="12">
        <v>83</v>
      </c>
      <c r="AB42" s="12">
        <f t="shared" si="3"/>
        <v>10226</v>
      </c>
      <c r="AC42" s="12">
        <v>10782</v>
      </c>
      <c r="AD42" s="10"/>
      <c r="AE42" s="12"/>
    </row>
    <row r="43" spans="1:31" x14ac:dyDescent="0.25">
      <c r="A43" s="12" t="s">
        <v>44</v>
      </c>
      <c r="B43" s="12">
        <v>1469</v>
      </c>
      <c r="C43" s="16">
        <v>167</v>
      </c>
      <c r="D43" s="12">
        <f t="shared" si="0"/>
        <v>13694</v>
      </c>
      <c r="E43" s="12">
        <v>15163</v>
      </c>
      <c r="F43" s="12"/>
      <c r="G43" s="10"/>
      <c r="I43" s="12" t="s">
        <v>44</v>
      </c>
      <c r="J43" s="12">
        <v>1320</v>
      </c>
      <c r="K43" s="16">
        <v>146</v>
      </c>
      <c r="L43" s="12">
        <f t="shared" si="1"/>
        <v>10315</v>
      </c>
      <c r="M43" s="12">
        <v>11635</v>
      </c>
      <c r="N43" s="12"/>
      <c r="O43" s="10"/>
      <c r="Q43" s="12" t="s">
        <v>44</v>
      </c>
      <c r="R43" s="12">
        <v>1655</v>
      </c>
      <c r="S43" s="16">
        <v>214</v>
      </c>
      <c r="T43" s="12">
        <f t="shared" si="2"/>
        <v>15979</v>
      </c>
      <c r="U43" s="12">
        <v>17634</v>
      </c>
      <c r="V43" s="12"/>
      <c r="W43" s="10"/>
      <c r="Y43" s="12" t="s">
        <v>44</v>
      </c>
      <c r="Z43" s="12">
        <v>1658</v>
      </c>
      <c r="AA43" s="12">
        <v>197</v>
      </c>
      <c r="AB43" s="12">
        <f t="shared" si="3"/>
        <v>18680</v>
      </c>
      <c r="AC43" s="12">
        <v>20338</v>
      </c>
      <c r="AD43" s="12"/>
      <c r="AE43" s="10"/>
    </row>
    <row r="44" spans="1:31" x14ac:dyDescent="0.25">
      <c r="A44" s="12" t="s">
        <v>45</v>
      </c>
      <c r="B44" s="12">
        <v>7</v>
      </c>
      <c r="C44" s="16">
        <v>2</v>
      </c>
      <c r="D44" s="12">
        <f t="shared" si="0"/>
        <v>9129</v>
      </c>
      <c r="E44" s="12">
        <v>9136</v>
      </c>
      <c r="F44" s="10"/>
      <c r="G44" s="12"/>
      <c r="I44" s="12" t="s">
        <v>45</v>
      </c>
      <c r="J44" s="12">
        <v>2</v>
      </c>
      <c r="K44" s="16">
        <v>0</v>
      </c>
      <c r="L44" s="12">
        <f t="shared" si="1"/>
        <v>7872</v>
      </c>
      <c r="M44" s="12">
        <v>7874</v>
      </c>
      <c r="N44" s="10"/>
      <c r="O44" s="12"/>
      <c r="Q44" s="12" t="s">
        <v>45</v>
      </c>
      <c r="R44" s="12">
        <v>5</v>
      </c>
      <c r="S44" s="16">
        <v>1</v>
      </c>
      <c r="T44" s="12">
        <f t="shared" si="2"/>
        <v>10515</v>
      </c>
      <c r="U44" s="12">
        <v>10520</v>
      </c>
      <c r="V44" s="10"/>
      <c r="W44" s="12"/>
      <c r="Y44" s="12" t="s">
        <v>45</v>
      </c>
      <c r="Z44" s="12">
        <v>7</v>
      </c>
      <c r="AA44" s="12">
        <v>0</v>
      </c>
      <c r="AB44" s="12">
        <f t="shared" si="3"/>
        <v>10283</v>
      </c>
      <c r="AC44" s="12">
        <v>10290</v>
      </c>
      <c r="AD44" s="10"/>
      <c r="AE44" s="12"/>
    </row>
    <row r="45" spans="1:31" x14ac:dyDescent="0.25">
      <c r="A45" s="12" t="s">
        <v>46</v>
      </c>
      <c r="B45" s="12">
        <v>107</v>
      </c>
      <c r="C45" s="16">
        <v>6</v>
      </c>
      <c r="D45" s="12">
        <f t="shared" si="0"/>
        <v>1511</v>
      </c>
      <c r="E45" s="12">
        <v>1618</v>
      </c>
      <c r="F45" s="10"/>
      <c r="G45" s="12"/>
      <c r="I45" s="12" t="s">
        <v>46</v>
      </c>
      <c r="J45" s="12">
        <v>22</v>
      </c>
      <c r="K45" s="16">
        <v>0</v>
      </c>
      <c r="L45" s="12">
        <f t="shared" si="1"/>
        <v>1300</v>
      </c>
      <c r="M45" s="12">
        <v>1322</v>
      </c>
      <c r="N45" s="10"/>
      <c r="O45" s="12"/>
      <c r="Q45" s="12" t="s">
        <v>46</v>
      </c>
      <c r="R45" s="12">
        <v>135</v>
      </c>
      <c r="S45" s="16">
        <v>20</v>
      </c>
      <c r="T45" s="12">
        <f t="shared" si="2"/>
        <v>1560</v>
      </c>
      <c r="U45" s="12">
        <v>1695</v>
      </c>
      <c r="V45" s="10"/>
      <c r="W45" s="12"/>
      <c r="Y45" s="12" t="s">
        <v>46</v>
      </c>
      <c r="Z45" s="12">
        <v>149</v>
      </c>
      <c r="AA45" s="12">
        <v>15</v>
      </c>
      <c r="AB45" s="12">
        <f t="shared" si="3"/>
        <v>1590</v>
      </c>
      <c r="AC45" s="12">
        <v>1739</v>
      </c>
      <c r="AD45" s="10"/>
      <c r="AE45" s="12"/>
    </row>
    <row r="46" spans="1:31" x14ac:dyDescent="0.25">
      <c r="A46" s="12" t="s">
        <v>47</v>
      </c>
      <c r="B46" s="12">
        <v>223</v>
      </c>
      <c r="C46" s="16">
        <v>28</v>
      </c>
      <c r="D46" s="12">
        <f t="shared" si="0"/>
        <v>9261</v>
      </c>
      <c r="E46" s="12">
        <v>9484</v>
      </c>
      <c r="F46" s="10"/>
      <c r="G46" s="12"/>
      <c r="I46" s="12" t="s">
        <v>47</v>
      </c>
      <c r="J46" s="12">
        <v>46</v>
      </c>
      <c r="K46" s="16">
        <v>6</v>
      </c>
      <c r="L46" s="12">
        <f t="shared" si="1"/>
        <v>8313</v>
      </c>
      <c r="M46" s="12">
        <v>8359</v>
      </c>
      <c r="N46" s="10"/>
      <c r="O46" s="12"/>
      <c r="Q46" s="12" t="s">
        <v>47</v>
      </c>
      <c r="R46" s="12">
        <v>369</v>
      </c>
      <c r="S46" s="16">
        <v>34</v>
      </c>
      <c r="T46" s="12">
        <f t="shared" si="2"/>
        <v>10532</v>
      </c>
      <c r="U46" s="12">
        <v>10901</v>
      </c>
      <c r="V46" s="10"/>
      <c r="W46" s="12"/>
      <c r="Y46" s="12" t="s">
        <v>47</v>
      </c>
      <c r="Z46" s="12">
        <v>426</v>
      </c>
      <c r="AA46" s="12">
        <v>30</v>
      </c>
      <c r="AB46" s="12">
        <f t="shared" si="3"/>
        <v>10099</v>
      </c>
      <c r="AC46" s="12">
        <v>10525</v>
      </c>
      <c r="AD46" s="10"/>
      <c r="AE46" s="12"/>
    </row>
    <row r="47" spans="1:31" x14ac:dyDescent="0.25">
      <c r="A47" s="12" t="s">
        <v>48</v>
      </c>
      <c r="B47" s="12">
        <v>247</v>
      </c>
      <c r="C47" s="16">
        <v>28</v>
      </c>
      <c r="D47" s="12">
        <f t="shared" si="0"/>
        <v>10399</v>
      </c>
      <c r="E47" s="12">
        <v>10646</v>
      </c>
      <c r="F47" s="10"/>
      <c r="G47" s="12"/>
      <c r="I47" s="12" t="s">
        <v>48</v>
      </c>
      <c r="J47" s="12">
        <v>53</v>
      </c>
      <c r="K47" s="16">
        <v>4</v>
      </c>
      <c r="L47" s="12">
        <f t="shared" si="1"/>
        <v>8733</v>
      </c>
      <c r="M47" s="12">
        <v>8786</v>
      </c>
      <c r="N47" s="10"/>
      <c r="O47" s="12"/>
      <c r="Q47" s="12" t="s">
        <v>48</v>
      </c>
      <c r="R47" s="12">
        <v>431</v>
      </c>
      <c r="S47" s="16">
        <v>31</v>
      </c>
      <c r="T47" s="12">
        <f t="shared" si="2"/>
        <v>11812</v>
      </c>
      <c r="U47" s="12">
        <v>12243</v>
      </c>
      <c r="V47" s="10"/>
      <c r="W47" s="12"/>
      <c r="Y47" s="12" t="s">
        <v>48</v>
      </c>
      <c r="Z47" s="12">
        <v>488</v>
      </c>
      <c r="AA47" s="12">
        <v>45</v>
      </c>
      <c r="AB47" s="12">
        <f t="shared" si="3"/>
        <v>11953</v>
      </c>
      <c r="AC47" s="12">
        <v>12441</v>
      </c>
      <c r="AD47" s="10"/>
      <c r="AE47" s="12"/>
    </row>
    <row r="48" spans="1:31" x14ac:dyDescent="0.25">
      <c r="A48" s="12" t="s">
        <v>49</v>
      </c>
      <c r="B48" s="12">
        <v>96</v>
      </c>
      <c r="C48" s="16">
        <v>13</v>
      </c>
      <c r="D48" s="12">
        <f t="shared" si="0"/>
        <v>9336</v>
      </c>
      <c r="E48" s="12">
        <v>9432</v>
      </c>
      <c r="F48" s="10"/>
      <c r="G48" s="12"/>
      <c r="I48" s="12" t="s">
        <v>49</v>
      </c>
      <c r="J48" s="12">
        <v>26</v>
      </c>
      <c r="K48" s="16">
        <v>4</v>
      </c>
      <c r="L48" s="12">
        <f t="shared" si="1"/>
        <v>8365</v>
      </c>
      <c r="M48" s="12">
        <v>8391</v>
      </c>
      <c r="N48" s="10"/>
      <c r="O48" s="12"/>
      <c r="Q48" s="12" t="s">
        <v>49</v>
      </c>
      <c r="R48" s="12">
        <v>163</v>
      </c>
      <c r="S48" s="16">
        <v>16</v>
      </c>
      <c r="T48" s="12">
        <f t="shared" si="2"/>
        <v>10466</v>
      </c>
      <c r="U48" s="12">
        <v>10629</v>
      </c>
      <c r="V48" s="10"/>
      <c r="W48" s="12"/>
      <c r="Y48" s="12" t="s">
        <v>49</v>
      </c>
      <c r="Z48" s="12">
        <v>159</v>
      </c>
      <c r="AA48" s="12">
        <v>24</v>
      </c>
      <c r="AB48" s="12">
        <f t="shared" si="3"/>
        <v>9908</v>
      </c>
      <c r="AC48" s="12">
        <v>10067</v>
      </c>
      <c r="AD48" s="10"/>
      <c r="AE48" s="12"/>
    </row>
    <row r="49" spans="1:31" s="3" customFormat="1" x14ac:dyDescent="0.25">
      <c r="A49" s="3" t="s">
        <v>62</v>
      </c>
      <c r="B49" s="5">
        <f>SUM(B3:B48)</f>
        <v>16193</v>
      </c>
      <c r="C49" s="5">
        <f t="shared" ref="C49:E49" si="4">SUM(C3:C48)</f>
        <v>4253</v>
      </c>
      <c r="D49" s="5">
        <f t="shared" si="4"/>
        <v>425747</v>
      </c>
      <c r="E49" s="5">
        <f t="shared" si="4"/>
        <v>441940</v>
      </c>
      <c r="F49" s="5">
        <f>SUM(C44:C48,C40:C42,C38,C34:C36,C27:C31,C21:C22,C13:C14,C5,C3,C7,C11,C9+C18)</f>
        <v>831</v>
      </c>
      <c r="G49" s="5">
        <f>C49-F49</f>
        <v>3422</v>
      </c>
      <c r="I49" s="3" t="s">
        <v>62</v>
      </c>
      <c r="J49" s="5">
        <f>SUM(J3:J48)</f>
        <v>10265</v>
      </c>
      <c r="K49" s="5">
        <f t="shared" ref="K49" si="5">SUM(K3:K48)</f>
        <v>2664</v>
      </c>
      <c r="L49" s="5">
        <f t="shared" ref="L49" si="6">SUM(L3:L48)</f>
        <v>369317</v>
      </c>
      <c r="M49" s="5">
        <f t="shared" ref="M49" si="7">SUM(M3:M48)</f>
        <v>379582</v>
      </c>
      <c r="N49" s="5">
        <f>SUM(K44:K48,K40:K42,K38,K34:K36,K27:K31,K21:K22,K13:K14,K5,K3,K7,K11,K9+K18)</f>
        <v>242</v>
      </c>
      <c r="O49" s="5">
        <f>K49-N49</f>
        <v>2422</v>
      </c>
      <c r="Q49" s="3" t="s">
        <v>62</v>
      </c>
      <c r="R49" s="5">
        <f>SUM(R3:R48)</f>
        <v>19266</v>
      </c>
      <c r="S49" s="5">
        <f t="shared" ref="S49" si="8">SUM(S3:S48)</f>
        <v>5081</v>
      </c>
      <c r="T49" s="5">
        <f t="shared" ref="T49" si="9">SUM(T3:T48)</f>
        <v>489184</v>
      </c>
      <c r="U49" s="5">
        <f t="shared" ref="U49" si="10">SUM(U3:U48)</f>
        <v>508450</v>
      </c>
      <c r="V49" s="5">
        <f>SUM(S44:S48,S40:S42,S38,S34:S36,S27:S31,S21:S22,S13:S14,S5,S3,S7,S11,S9+S18)</f>
        <v>1214</v>
      </c>
      <c r="W49" s="5">
        <f>S49-V49</f>
        <v>3867</v>
      </c>
      <c r="Y49" s="3" t="s">
        <v>62</v>
      </c>
      <c r="Z49" s="5">
        <f>SUM(Z3:Z48)</f>
        <v>19824</v>
      </c>
      <c r="AA49" s="5">
        <f t="shared" ref="AA49" si="11">SUM(AA3:AA48)</f>
        <v>5236</v>
      </c>
      <c r="AB49" s="5">
        <f t="shared" ref="AB49" si="12">SUM(AB3:AB48)</f>
        <v>484370</v>
      </c>
      <c r="AC49" s="5">
        <f t="shared" ref="AC49" si="13">SUM(AC3:AC48)</f>
        <v>504194</v>
      </c>
      <c r="AD49" s="5">
        <f>SUM(AA44:AA48,AA40:AA42,AA38,AA34:AA36,AA27:AA31,AA21:AA22,AA13:AA14,AA5,AA3,AA7,AA11,AA9+AA18)</f>
        <v>1354</v>
      </c>
      <c r="AE49" s="5">
        <f>AA49-AD49</f>
        <v>3882</v>
      </c>
    </row>
    <row r="50" spans="1:31" x14ac:dyDescent="0.25">
      <c r="M50" s="3" t="s">
        <v>63</v>
      </c>
      <c r="N50">
        <f>F49</f>
        <v>831</v>
      </c>
      <c r="O50">
        <f>G49</f>
        <v>3422</v>
      </c>
      <c r="AC50" s="3" t="s">
        <v>64</v>
      </c>
      <c r="AD50">
        <f>V49</f>
        <v>1214</v>
      </c>
      <c r="AE50">
        <f>W49</f>
        <v>3867</v>
      </c>
    </row>
    <row r="51" spans="1:31" x14ac:dyDescent="0.25">
      <c r="M51" s="3" t="s">
        <v>65</v>
      </c>
      <c r="N51" s="3">
        <f>N50/N49</f>
        <v>3.4338842975206614</v>
      </c>
      <c r="O51" s="3">
        <f>O50/O49</f>
        <v>1.4128819157720891</v>
      </c>
      <c r="AC51" s="3" t="s">
        <v>65</v>
      </c>
      <c r="AD51">
        <f>AD50/AD49</f>
        <v>0.89660265878877399</v>
      </c>
      <c r="AE51">
        <f>AE50/AE49</f>
        <v>0.99613601236476046</v>
      </c>
    </row>
  </sheetData>
  <mergeCells count="4">
    <mergeCell ref="Y1:AE1"/>
    <mergeCell ref="A1:G1"/>
    <mergeCell ref="I1:O1"/>
    <mergeCell ref="Q1:W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u2os</vt:lpstr>
      <vt:lpstr>hek</vt:lpstr>
      <vt:lpstr>hela</vt:lpstr>
      <vt:lpstr>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ALFIERI</dc:creator>
  <cp:lastModifiedBy>Joana Rodrigues</cp:lastModifiedBy>
  <dcterms:created xsi:type="dcterms:W3CDTF">2023-11-03T09:32:53Z</dcterms:created>
  <dcterms:modified xsi:type="dcterms:W3CDTF">2023-11-19T09:37:15Z</dcterms:modified>
</cp:coreProperties>
</file>