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sonTalkish_1/Desktop/"/>
    </mc:Choice>
  </mc:AlternateContent>
  <xr:revisionPtr revIDLastSave="0" documentId="8_{B8CB5586-FBB1-AE40-B357-B46C360E8766}" xr6:coauthVersionLast="47" xr6:coauthVersionMax="47" xr10:uidLastSave="{00000000-0000-0000-0000-000000000000}"/>
  <bookViews>
    <workbookView xWindow="720" yWindow="2980" windowWidth="30840" windowHeight="17440" firstSheet="1" activeTab="4" xr2:uid="{00000000-000D-0000-FFFF-FFFF00000000}"/>
  </bookViews>
  <sheets>
    <sheet name="HSH155 Y2H_PB_ACRYL_QUANT" sheetId="1" r:id="rId1"/>
    <sheet name="HSH155 Y2H_PB_AGAR_QUANT" sheetId="3" r:id="rId2"/>
    <sheet name="HSH155 Y2H_HBD_ACRYL_QUANT" sheetId="4" r:id="rId3"/>
    <sheet name="HSH155 Y2H_HBD_AGAR_QUANT" sheetId="7" r:id="rId4"/>
    <sheet name="HSH155 WT_2uM_PB_HB_ACRYL_QUANT" sheetId="2" r:id="rId5"/>
    <sheet name="HSH155 WT_2uM_PB_HB_AGAR_QUANT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7" l="1"/>
  <c r="J2" i="7" s="1"/>
  <c r="I3" i="7"/>
  <c r="I4" i="7"/>
  <c r="J4" i="7" s="1"/>
  <c r="I5" i="7"/>
  <c r="J5" i="7" s="1"/>
  <c r="I6" i="7"/>
  <c r="J6" i="7" s="1"/>
  <c r="I7" i="7"/>
  <c r="J7" i="7" s="1"/>
  <c r="I8" i="7"/>
  <c r="I9" i="7"/>
  <c r="I2" i="2"/>
  <c r="I20" i="5"/>
  <c r="I15" i="5"/>
  <c r="I10" i="5"/>
  <c r="I5" i="5"/>
  <c r="I2" i="3"/>
  <c r="J32" i="4"/>
  <c r="K32" i="4" s="1"/>
  <c r="J27" i="4"/>
  <c r="K27" i="4" s="1"/>
  <c r="J22" i="4"/>
  <c r="K22" i="4" s="1"/>
  <c r="J17" i="4"/>
  <c r="K17" i="4" s="1"/>
  <c r="J12" i="4"/>
  <c r="K12" i="4" s="1"/>
  <c r="J7" i="4"/>
  <c r="K7" i="4" s="1"/>
  <c r="J2" i="4"/>
  <c r="I7" i="4"/>
  <c r="I37" i="4"/>
  <c r="I32" i="4"/>
  <c r="I27" i="4"/>
  <c r="I22" i="4"/>
  <c r="I17" i="4"/>
  <c r="I12" i="4"/>
  <c r="I2" i="4"/>
  <c r="J37" i="4" s="1"/>
  <c r="K37" i="4" s="1"/>
  <c r="I27" i="1"/>
  <c r="J27" i="1" s="1"/>
  <c r="I22" i="1"/>
  <c r="H52" i="1"/>
  <c r="H47" i="1"/>
  <c r="H42" i="1"/>
  <c r="H37" i="1"/>
  <c r="H32" i="1"/>
  <c r="H27" i="1"/>
  <c r="H22" i="1"/>
  <c r="H17" i="1"/>
  <c r="I17" i="1" s="1"/>
  <c r="H12" i="1"/>
  <c r="I12" i="1" s="1"/>
  <c r="H7" i="1"/>
  <c r="I7" i="1" s="1"/>
  <c r="J7" i="1" s="1"/>
  <c r="H2" i="1"/>
  <c r="I37" i="1" s="1"/>
  <c r="K4" i="3"/>
  <c r="K5" i="3"/>
  <c r="K6" i="3"/>
  <c r="K7" i="3"/>
  <c r="K8" i="3"/>
  <c r="K9" i="3"/>
  <c r="K10" i="3"/>
  <c r="K11" i="3"/>
  <c r="K12" i="3"/>
  <c r="K3" i="3"/>
  <c r="J12" i="3"/>
  <c r="J11" i="3"/>
  <c r="J10" i="3"/>
  <c r="J9" i="3"/>
  <c r="J8" i="3"/>
  <c r="J7" i="3"/>
  <c r="J6" i="3"/>
  <c r="J5" i="3"/>
  <c r="J4" i="3"/>
  <c r="J3" i="3"/>
  <c r="J2" i="3"/>
  <c r="I12" i="3"/>
  <c r="I11" i="3"/>
  <c r="I10" i="3"/>
  <c r="I9" i="3"/>
  <c r="I8" i="3"/>
  <c r="I7" i="3"/>
  <c r="I6" i="3"/>
  <c r="I5" i="3"/>
  <c r="I4" i="3"/>
  <c r="I3" i="3"/>
  <c r="I17" i="2"/>
  <c r="K17" i="2"/>
  <c r="K12" i="2"/>
  <c r="K7" i="2"/>
  <c r="J17" i="2"/>
  <c r="J12" i="2"/>
  <c r="J7" i="2"/>
  <c r="J2" i="2"/>
  <c r="I12" i="2"/>
  <c r="I7" i="2"/>
  <c r="J15" i="5" l="1"/>
  <c r="J10" i="5"/>
  <c r="K10" i="5" s="1"/>
  <c r="K15" i="5"/>
  <c r="J20" i="5"/>
  <c r="K20" i="5" s="1"/>
  <c r="J12" i="1"/>
  <c r="J37" i="1"/>
  <c r="J17" i="1"/>
  <c r="J22" i="1"/>
  <c r="I42" i="1"/>
  <c r="J42" i="1" s="1"/>
  <c r="I2" i="1"/>
  <c r="I32" i="1"/>
  <c r="J32" i="1" s="1"/>
  <c r="I47" i="1"/>
  <c r="J47" i="1" s="1"/>
  <c r="I52" i="1"/>
  <c r="J52" i="1" s="1"/>
  <c r="J9" i="7"/>
  <c r="J8" i="7"/>
  <c r="J3" i="7"/>
  <c r="K3" i="7" s="1"/>
  <c r="K6" i="7" l="1"/>
  <c r="K8" i="7"/>
  <c r="K9" i="7"/>
  <c r="K4" i="7"/>
  <c r="K5" i="7"/>
  <c r="K7" i="7"/>
</calcChain>
</file>

<file path=xl/sharedStrings.xml><?xml version="1.0" encoding="utf-8"?>
<sst xmlns="http://schemas.openxmlformats.org/spreadsheetml/2006/main" count="237" uniqueCount="30">
  <si>
    <t xml:space="preserve"> </t>
  </si>
  <si>
    <t>Area</t>
  </si>
  <si>
    <t>Mean</t>
  </si>
  <si>
    <t>StdDev</t>
  </si>
  <si>
    <t>IntDen</t>
  </si>
  <si>
    <t>RawIntDen</t>
  </si>
  <si>
    <t>SAMPLE</t>
  </si>
  <si>
    <t>band</t>
  </si>
  <si>
    <t>noATP, DMSO</t>
  </si>
  <si>
    <t>DMSO</t>
  </si>
  <si>
    <t>lariat int.</t>
  </si>
  <si>
    <t xml:space="preserve">lariat </t>
  </si>
  <si>
    <t>pre-mRNA</t>
  </si>
  <si>
    <t>mRNA</t>
  </si>
  <si>
    <t>5'exon</t>
  </si>
  <si>
    <t>splicing%</t>
  </si>
  <si>
    <t>subt noATP</t>
  </si>
  <si>
    <t>norm to DMSO</t>
  </si>
  <si>
    <t>WT, noATP, DMSO</t>
  </si>
  <si>
    <t>WT, DMSO</t>
  </si>
  <si>
    <t>WT, 2uPB</t>
  </si>
  <si>
    <t>WT, 2uMHBD</t>
  </si>
  <si>
    <t>psp,sp</t>
  </si>
  <si>
    <t>total</t>
  </si>
  <si>
    <t>%ATP-dependent complex</t>
  </si>
  <si>
    <t>subt noATP DMSO</t>
  </si>
  <si>
    <t>sample</t>
  </si>
  <si>
    <t>splicng %</t>
  </si>
  <si>
    <t>sub no ATP</t>
  </si>
  <si>
    <t>psp/sp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</si>
</sst>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0" fontId="18" fillId="0" borderId="0" xfId="0" applyFont="1"/>
    <xf numFmtId="0" fontId="0" fillId="0" borderId="0" xfId="0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topLeftCell="A6" workbookViewId="0">
      <selection activeCell="G1" sqref="G1:J1048576"/>
    </sheetView>
  </sheetViews>
  <sheetFormatPr baseColWidth="10" defaultRowHeight="16" x14ac:dyDescent="0.2"/>
  <sheetData>
    <row r="1" spans="1:10" x14ac:dyDescent="0.2">
      <c r="A1" t="s">
        <v>6</v>
      </c>
      <c r="B1" t="s">
        <v>7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15</v>
      </c>
      <c r="I1" t="s">
        <v>16</v>
      </c>
      <c r="J1" t="s">
        <v>17</v>
      </c>
    </row>
    <row r="2" spans="1:10" x14ac:dyDescent="0.2">
      <c r="A2" s="1" t="s">
        <v>8</v>
      </c>
      <c r="B2" t="s">
        <v>10</v>
      </c>
      <c r="C2">
        <v>1</v>
      </c>
      <c r="D2">
        <v>0.33400000000000002</v>
      </c>
      <c r="E2">
        <v>322.58699999999999</v>
      </c>
      <c r="F2">
        <v>168.33199999999999</v>
      </c>
      <c r="G2">
        <v>98.141000000000005</v>
      </c>
      <c r="H2">
        <f>((G3+G5)/(G2+G3+G4+G5+G6))*100</f>
        <v>7.4612592271933771</v>
      </c>
      <c r="I2">
        <f>H2-$H$2</f>
        <v>0</v>
      </c>
    </row>
    <row r="3" spans="1:10" x14ac:dyDescent="0.2">
      <c r="A3" s="1"/>
      <c r="B3" t="s">
        <v>11</v>
      </c>
      <c r="C3">
        <v>2</v>
      </c>
      <c r="D3">
        <v>0.33400000000000002</v>
      </c>
      <c r="E3">
        <v>340.93700000000001</v>
      </c>
      <c r="F3">
        <v>165.17</v>
      </c>
      <c r="G3">
        <v>103.379</v>
      </c>
    </row>
    <row r="4" spans="1:10" x14ac:dyDescent="0.2">
      <c r="A4" s="1"/>
      <c r="B4" t="s">
        <v>12</v>
      </c>
      <c r="C4">
        <v>3</v>
      </c>
      <c r="D4">
        <v>0.33400000000000002</v>
      </c>
      <c r="E4">
        <v>8451.0010000000002</v>
      </c>
      <c r="F4">
        <v>6291.5190000000002</v>
      </c>
      <c r="G4">
        <v>2704.1350000000002</v>
      </c>
    </row>
    <row r="5" spans="1:10" x14ac:dyDescent="0.2">
      <c r="A5" s="1"/>
      <c r="B5" t="s">
        <v>13</v>
      </c>
      <c r="C5">
        <v>4</v>
      </c>
      <c r="D5">
        <v>0.33400000000000002</v>
      </c>
      <c r="E5">
        <v>441</v>
      </c>
      <c r="F5">
        <v>195.21</v>
      </c>
      <c r="G5">
        <v>133.96</v>
      </c>
    </row>
    <row r="6" spans="1:10" x14ac:dyDescent="0.2">
      <c r="A6" s="1"/>
      <c r="B6" t="s">
        <v>14</v>
      </c>
      <c r="C6">
        <v>5</v>
      </c>
      <c r="D6">
        <v>0.33400000000000002</v>
      </c>
      <c r="E6">
        <v>459.70699999999999</v>
      </c>
      <c r="F6">
        <v>184.94499999999999</v>
      </c>
      <c r="G6">
        <v>141.33600000000001</v>
      </c>
    </row>
    <row r="7" spans="1:10" x14ac:dyDescent="0.2">
      <c r="A7" s="1" t="s">
        <v>9</v>
      </c>
      <c r="B7" t="s">
        <v>10</v>
      </c>
      <c r="C7">
        <v>6</v>
      </c>
      <c r="D7">
        <v>0.33400000000000002</v>
      </c>
      <c r="E7">
        <v>1108.482</v>
      </c>
      <c r="F7">
        <v>799.11199999999997</v>
      </c>
      <c r="G7">
        <v>357.5</v>
      </c>
      <c r="H7">
        <f>((G8+G10)/(G7+G8+G9+G10+G11))*100</f>
        <v>14.570607430836111</v>
      </c>
      <c r="I7">
        <f>H7-$H$2</f>
        <v>7.1093482036427336</v>
      </c>
      <c r="J7">
        <f>I7/$I$7*100</f>
        <v>100</v>
      </c>
    </row>
    <row r="8" spans="1:10" x14ac:dyDescent="0.2">
      <c r="A8" s="1"/>
      <c r="B8" t="s">
        <v>11</v>
      </c>
      <c r="C8">
        <v>7</v>
      </c>
      <c r="D8">
        <v>0.33400000000000002</v>
      </c>
      <c r="E8">
        <v>852.10500000000002</v>
      </c>
      <c r="F8">
        <v>517.32899999999995</v>
      </c>
      <c r="G8">
        <v>268.71499999999997</v>
      </c>
    </row>
    <row r="9" spans="1:10" x14ac:dyDescent="0.2">
      <c r="A9" s="1"/>
      <c r="B9" t="s">
        <v>12</v>
      </c>
      <c r="C9">
        <v>8</v>
      </c>
      <c r="D9">
        <v>0.33400000000000002</v>
      </c>
      <c r="E9">
        <v>7010.8069999999998</v>
      </c>
      <c r="F9">
        <v>5242.4459999999999</v>
      </c>
      <c r="G9">
        <v>2246.4720000000002</v>
      </c>
    </row>
    <row r="10" spans="1:10" x14ac:dyDescent="0.2">
      <c r="A10" s="1"/>
      <c r="B10" t="s">
        <v>13</v>
      </c>
      <c r="C10">
        <v>9</v>
      </c>
      <c r="D10">
        <v>0.33400000000000002</v>
      </c>
      <c r="E10">
        <v>741.14499999999998</v>
      </c>
      <c r="F10">
        <v>289.14800000000002</v>
      </c>
      <c r="G10">
        <v>232.13200000000001</v>
      </c>
    </row>
    <row r="11" spans="1:10" x14ac:dyDescent="0.2">
      <c r="A11" s="1"/>
      <c r="B11" t="s">
        <v>14</v>
      </c>
      <c r="C11">
        <v>10</v>
      </c>
      <c r="D11">
        <v>0.33400000000000002</v>
      </c>
      <c r="E11">
        <v>1053.511</v>
      </c>
      <c r="F11">
        <v>376.06700000000001</v>
      </c>
      <c r="G11">
        <v>332.56</v>
      </c>
    </row>
    <row r="12" spans="1:10" x14ac:dyDescent="0.2">
      <c r="A12" s="1">
        <v>1E-4</v>
      </c>
      <c r="B12" t="s">
        <v>10</v>
      </c>
      <c r="C12">
        <v>11</v>
      </c>
      <c r="D12">
        <v>0.33400000000000002</v>
      </c>
      <c r="E12">
        <v>788.08900000000006</v>
      </c>
      <c r="F12">
        <v>507.85199999999998</v>
      </c>
      <c r="G12">
        <v>249.947</v>
      </c>
      <c r="H12">
        <f>((G13+G15)/(G12+G13+G14+G15+G16))*100</f>
        <v>13.150251760043446</v>
      </c>
      <c r="I12">
        <f>H12-$H$2</f>
        <v>5.6889925328500688</v>
      </c>
      <c r="J12">
        <f>I12/$I$7*100</f>
        <v>80.021295481561964</v>
      </c>
    </row>
    <row r="13" spans="1:10" x14ac:dyDescent="0.2">
      <c r="A13" s="1"/>
      <c r="B13" t="s">
        <v>11</v>
      </c>
      <c r="C13">
        <v>12</v>
      </c>
      <c r="D13">
        <v>0.33400000000000002</v>
      </c>
      <c r="E13">
        <v>638.73500000000001</v>
      </c>
      <c r="F13">
        <v>386.99599999999998</v>
      </c>
      <c r="G13">
        <v>201.261</v>
      </c>
    </row>
    <row r="14" spans="1:10" x14ac:dyDescent="0.2">
      <c r="A14" s="1"/>
      <c r="B14" t="s">
        <v>12</v>
      </c>
      <c r="C14">
        <v>13</v>
      </c>
      <c r="D14">
        <v>0.33400000000000002</v>
      </c>
      <c r="E14">
        <v>6284.4219999999996</v>
      </c>
      <c r="F14">
        <v>4759.0919999999996</v>
      </c>
      <c r="G14">
        <v>1991.9269999999999</v>
      </c>
    </row>
    <row r="15" spans="1:10" x14ac:dyDescent="0.2">
      <c r="A15" s="1"/>
      <c r="B15" t="s">
        <v>13</v>
      </c>
      <c r="C15">
        <v>14</v>
      </c>
      <c r="D15">
        <v>0.33400000000000002</v>
      </c>
      <c r="E15">
        <v>621.84</v>
      </c>
      <c r="F15">
        <v>219.62299999999999</v>
      </c>
      <c r="G15">
        <v>191.48099999999999</v>
      </c>
    </row>
    <row r="16" spans="1:10" x14ac:dyDescent="0.2">
      <c r="A16" s="1"/>
      <c r="B16" t="s">
        <v>14</v>
      </c>
      <c r="C16">
        <v>15</v>
      </c>
      <c r="D16">
        <v>0.33400000000000002</v>
      </c>
      <c r="E16">
        <v>1125.037</v>
      </c>
      <c r="F16">
        <v>361.52100000000002</v>
      </c>
      <c r="G16">
        <v>351.95800000000003</v>
      </c>
    </row>
    <row r="17" spans="1:10" x14ac:dyDescent="0.2">
      <c r="A17" s="1">
        <v>2.9999999999999997E-4</v>
      </c>
      <c r="B17" t="s">
        <v>10</v>
      </c>
      <c r="C17">
        <v>16</v>
      </c>
      <c r="D17">
        <v>0.33400000000000002</v>
      </c>
      <c r="E17">
        <v>976.71500000000003</v>
      </c>
      <c r="F17">
        <v>679.63</v>
      </c>
      <c r="G17">
        <v>313.08199999999999</v>
      </c>
      <c r="H17">
        <f>((G18+G20)/(G17+G18+G19+G20+G21))*100</f>
        <v>12.83151651027768</v>
      </c>
      <c r="I17">
        <f>H17-$H$2</f>
        <v>5.3702572830843032</v>
      </c>
      <c r="J17">
        <f>I17/$I$7*100</f>
        <v>75.537969575504206</v>
      </c>
    </row>
    <row r="18" spans="1:10" x14ac:dyDescent="0.2">
      <c r="A18" s="1"/>
      <c r="B18" t="s">
        <v>11</v>
      </c>
      <c r="C18">
        <v>17</v>
      </c>
      <c r="D18">
        <v>0.33400000000000002</v>
      </c>
      <c r="E18">
        <v>812.16899999999998</v>
      </c>
      <c r="F18">
        <v>492.541</v>
      </c>
      <c r="G18">
        <v>255.15199999999999</v>
      </c>
    </row>
    <row r="19" spans="1:10" x14ac:dyDescent="0.2">
      <c r="A19" s="1"/>
      <c r="B19" t="s">
        <v>12</v>
      </c>
      <c r="C19">
        <v>18</v>
      </c>
      <c r="D19">
        <v>0.33400000000000002</v>
      </c>
      <c r="E19">
        <v>8056.0240000000003</v>
      </c>
      <c r="F19">
        <v>6195.3670000000002</v>
      </c>
      <c r="G19">
        <v>2596.3359999999998</v>
      </c>
    </row>
    <row r="20" spans="1:10" x14ac:dyDescent="0.2">
      <c r="A20" s="1"/>
      <c r="B20" t="s">
        <v>13</v>
      </c>
      <c r="C20">
        <v>19</v>
      </c>
      <c r="D20">
        <v>0.33400000000000002</v>
      </c>
      <c r="E20">
        <v>666.80399999999997</v>
      </c>
      <c r="F20">
        <v>257.84699999999998</v>
      </c>
      <c r="G20">
        <v>206.83699999999999</v>
      </c>
    </row>
    <row r="21" spans="1:10" x14ac:dyDescent="0.2">
      <c r="A21" s="1"/>
      <c r="B21" t="s">
        <v>14</v>
      </c>
      <c r="C21">
        <v>20</v>
      </c>
      <c r="D21">
        <v>0.33400000000000002</v>
      </c>
      <c r="E21">
        <v>726.803</v>
      </c>
      <c r="F21">
        <v>324.75</v>
      </c>
      <c r="G21">
        <v>229.017</v>
      </c>
    </row>
    <row r="22" spans="1:10" x14ac:dyDescent="0.2">
      <c r="A22" s="1">
        <v>1E-3</v>
      </c>
      <c r="B22" t="s">
        <v>10</v>
      </c>
      <c r="C22">
        <v>21</v>
      </c>
      <c r="D22">
        <v>0.33400000000000002</v>
      </c>
      <c r="E22">
        <v>943.85400000000004</v>
      </c>
      <c r="F22">
        <v>611.99599999999998</v>
      </c>
      <c r="G22">
        <v>301.601</v>
      </c>
      <c r="H22">
        <f>((G23+G25)/(G22+G23+G24+G25+G26))*100</f>
        <v>12.897229279857097</v>
      </c>
      <c r="I22">
        <f>H22-$H$2</f>
        <v>5.4359700526637198</v>
      </c>
      <c r="J22">
        <f>I22/$I$7*100</f>
        <v>76.462284543587316</v>
      </c>
    </row>
    <row r="23" spans="1:10" x14ac:dyDescent="0.2">
      <c r="A23" s="1"/>
      <c r="B23" t="s">
        <v>11</v>
      </c>
      <c r="C23">
        <v>22</v>
      </c>
      <c r="D23">
        <v>0.33400000000000002</v>
      </c>
      <c r="E23">
        <v>788.81200000000001</v>
      </c>
      <c r="F23">
        <v>460.66699999999997</v>
      </c>
      <c r="G23">
        <v>250.07</v>
      </c>
    </row>
    <row r="24" spans="1:10" x14ac:dyDescent="0.2">
      <c r="A24" s="1"/>
      <c r="B24" t="s">
        <v>12</v>
      </c>
      <c r="C24">
        <v>23</v>
      </c>
      <c r="D24">
        <v>0.33400000000000002</v>
      </c>
      <c r="E24">
        <v>8227.9660000000003</v>
      </c>
      <c r="F24">
        <v>5778.6210000000001</v>
      </c>
      <c r="G24">
        <v>2642.0619999999999</v>
      </c>
    </row>
    <row r="25" spans="1:10" x14ac:dyDescent="0.2">
      <c r="A25" s="1"/>
      <c r="B25" t="s">
        <v>13</v>
      </c>
      <c r="C25">
        <v>24</v>
      </c>
      <c r="D25">
        <v>0.33400000000000002</v>
      </c>
      <c r="E25">
        <v>701.39200000000005</v>
      </c>
      <c r="F25">
        <v>253.637</v>
      </c>
      <c r="G25">
        <v>218.66200000000001</v>
      </c>
    </row>
    <row r="26" spans="1:10" x14ac:dyDescent="0.2">
      <c r="A26" s="1"/>
      <c r="B26" t="s">
        <v>14</v>
      </c>
      <c r="C26">
        <v>25</v>
      </c>
      <c r="D26">
        <v>0.33400000000000002</v>
      </c>
      <c r="E26">
        <v>701.33799999999997</v>
      </c>
      <c r="F26">
        <v>351.346</v>
      </c>
      <c r="G26">
        <v>221.96700000000001</v>
      </c>
    </row>
    <row r="27" spans="1:10" x14ac:dyDescent="0.2">
      <c r="A27" s="1">
        <v>3.0000000000000001E-3</v>
      </c>
      <c r="B27" t="s">
        <v>10</v>
      </c>
      <c r="C27">
        <v>26</v>
      </c>
      <c r="D27">
        <v>0.33400000000000002</v>
      </c>
      <c r="E27">
        <v>1062.6389999999999</v>
      </c>
      <c r="F27">
        <v>704.64700000000005</v>
      </c>
      <c r="G27">
        <v>338.041</v>
      </c>
      <c r="H27">
        <f>((G28+G30)/(G27+G28+G29+G30+G31))*100</f>
        <v>13.871245619258859</v>
      </c>
      <c r="I27">
        <f>H27-$H$2</f>
        <v>6.4099863920654823</v>
      </c>
      <c r="J27">
        <f>I27/$I$7*100</f>
        <v>90.162785792108096</v>
      </c>
    </row>
    <row r="28" spans="1:10" x14ac:dyDescent="0.2">
      <c r="A28" s="1"/>
      <c r="B28" t="s">
        <v>11</v>
      </c>
      <c r="C28">
        <v>27</v>
      </c>
      <c r="D28">
        <v>0.33400000000000002</v>
      </c>
      <c r="E28">
        <v>921.92100000000005</v>
      </c>
      <c r="F28">
        <v>546.96500000000003</v>
      </c>
      <c r="G28">
        <v>292.03500000000003</v>
      </c>
    </row>
    <row r="29" spans="1:10" x14ac:dyDescent="0.2">
      <c r="A29" s="1"/>
      <c r="B29" t="s">
        <v>12</v>
      </c>
      <c r="C29">
        <v>28</v>
      </c>
      <c r="D29">
        <v>0.33400000000000002</v>
      </c>
      <c r="E29">
        <v>8225.4269999999997</v>
      </c>
      <c r="F29">
        <v>5684.4049999999997</v>
      </c>
      <c r="G29">
        <v>2674.6610000000001</v>
      </c>
    </row>
    <row r="30" spans="1:10" x14ac:dyDescent="0.2">
      <c r="A30" s="1"/>
      <c r="B30" t="s">
        <v>13</v>
      </c>
      <c r="C30">
        <v>29</v>
      </c>
      <c r="D30">
        <v>0.33400000000000002</v>
      </c>
      <c r="E30">
        <v>743.15899999999999</v>
      </c>
      <c r="F30">
        <v>266.99900000000002</v>
      </c>
      <c r="G30">
        <v>230.661</v>
      </c>
    </row>
    <row r="31" spans="1:10" x14ac:dyDescent="0.2">
      <c r="A31" s="1"/>
      <c r="B31" t="s">
        <v>14</v>
      </c>
      <c r="C31">
        <v>30</v>
      </c>
      <c r="D31">
        <v>0.33400000000000002</v>
      </c>
      <c r="E31">
        <v>742.928</v>
      </c>
      <c r="F31">
        <v>361.52800000000002</v>
      </c>
      <c r="G31">
        <v>232.8</v>
      </c>
    </row>
    <row r="32" spans="1:10" x14ac:dyDescent="0.2">
      <c r="A32" s="1">
        <v>0.01</v>
      </c>
      <c r="B32" t="s">
        <v>10</v>
      </c>
      <c r="C32">
        <v>31</v>
      </c>
      <c r="D32">
        <v>0.33400000000000002</v>
      </c>
      <c r="E32">
        <v>669.28800000000001</v>
      </c>
      <c r="F32">
        <v>438.14499999999998</v>
      </c>
      <c r="G32">
        <v>212.30699999999999</v>
      </c>
      <c r="H32">
        <f>((G33+G35)/(G32+G33+G34+G35+G36))*100</f>
        <v>10.338120119176118</v>
      </c>
      <c r="I32">
        <f>H32-$H$2</f>
        <v>2.8768608919827408</v>
      </c>
      <c r="J32">
        <f>I32/$I$7*100</f>
        <v>40.46588814581731</v>
      </c>
    </row>
    <row r="33" spans="1:10" x14ac:dyDescent="0.2">
      <c r="A33" s="1"/>
      <c r="B33" t="s">
        <v>11</v>
      </c>
      <c r="C33">
        <v>32</v>
      </c>
      <c r="D33">
        <v>0.33400000000000002</v>
      </c>
      <c r="E33">
        <v>582.66099999999994</v>
      </c>
      <c r="F33">
        <v>285.892</v>
      </c>
      <c r="G33">
        <v>180.72200000000001</v>
      </c>
    </row>
    <row r="34" spans="1:10" x14ac:dyDescent="0.2">
      <c r="A34" s="1"/>
      <c r="B34" t="s">
        <v>12</v>
      </c>
      <c r="C34">
        <v>33</v>
      </c>
      <c r="D34">
        <v>0.33400000000000002</v>
      </c>
      <c r="E34">
        <v>8193.7919999999995</v>
      </c>
      <c r="F34">
        <v>5886.0050000000001</v>
      </c>
      <c r="G34">
        <v>2634.509</v>
      </c>
    </row>
    <row r="35" spans="1:10" x14ac:dyDescent="0.2">
      <c r="A35" s="1"/>
      <c r="B35" t="s">
        <v>13</v>
      </c>
      <c r="C35">
        <v>34</v>
      </c>
      <c r="D35">
        <v>0.33400000000000002</v>
      </c>
      <c r="E35">
        <v>568.30799999999999</v>
      </c>
      <c r="F35">
        <v>214.65299999999999</v>
      </c>
      <c r="G35">
        <v>176.43100000000001</v>
      </c>
    </row>
    <row r="36" spans="1:10" x14ac:dyDescent="0.2">
      <c r="A36" s="1"/>
      <c r="B36" t="s">
        <v>14</v>
      </c>
      <c r="C36">
        <v>35</v>
      </c>
      <c r="D36">
        <v>0.33400000000000002</v>
      </c>
      <c r="E36">
        <v>802.50400000000002</v>
      </c>
      <c r="F36">
        <v>273.64800000000002</v>
      </c>
      <c r="G36">
        <v>250.75</v>
      </c>
    </row>
    <row r="37" spans="1:10" x14ac:dyDescent="0.2">
      <c r="A37" s="1">
        <v>0.03</v>
      </c>
      <c r="B37" t="s">
        <v>10</v>
      </c>
      <c r="C37">
        <v>36</v>
      </c>
      <c r="D37">
        <v>0.33400000000000002</v>
      </c>
      <c r="E37">
        <v>710.59799999999996</v>
      </c>
      <c r="F37">
        <v>468.84</v>
      </c>
      <c r="G37">
        <v>221.149</v>
      </c>
      <c r="H37">
        <f>((G38+G40)/(G37+G38+G39+G40+G41))*100</f>
        <v>11.17376122098856</v>
      </c>
      <c r="I37">
        <f>H37-$H$2</f>
        <v>3.7125019937951826</v>
      </c>
      <c r="J37">
        <f>I37/$I$7*100</f>
        <v>52.220005089818876</v>
      </c>
    </row>
    <row r="38" spans="1:10" x14ac:dyDescent="0.2">
      <c r="A38" s="1"/>
      <c r="B38" t="s">
        <v>11</v>
      </c>
      <c r="C38">
        <v>37</v>
      </c>
      <c r="D38">
        <v>0.33400000000000002</v>
      </c>
      <c r="E38">
        <v>625.86500000000001</v>
      </c>
      <c r="F38">
        <v>336.74700000000001</v>
      </c>
      <c r="G38">
        <v>197.40100000000001</v>
      </c>
    </row>
    <row r="39" spans="1:10" x14ac:dyDescent="0.2">
      <c r="A39" s="1"/>
      <c r="B39" t="s">
        <v>12</v>
      </c>
      <c r="C39">
        <v>38</v>
      </c>
      <c r="D39">
        <v>0.33400000000000002</v>
      </c>
      <c r="E39">
        <v>7860.2150000000001</v>
      </c>
      <c r="F39">
        <v>5534.2730000000001</v>
      </c>
      <c r="G39">
        <v>2516.9070000000002</v>
      </c>
    </row>
    <row r="40" spans="1:10" x14ac:dyDescent="0.2">
      <c r="A40" s="1"/>
      <c r="B40" t="s">
        <v>13</v>
      </c>
      <c r="C40">
        <v>39</v>
      </c>
      <c r="D40">
        <v>0.33400000000000002</v>
      </c>
      <c r="E40">
        <v>616.51</v>
      </c>
      <c r="F40">
        <v>232.809</v>
      </c>
      <c r="G40">
        <v>190.97</v>
      </c>
    </row>
    <row r="41" spans="1:10" x14ac:dyDescent="0.2">
      <c r="A41" s="1"/>
      <c r="B41" t="s">
        <v>14</v>
      </c>
      <c r="C41">
        <v>40</v>
      </c>
      <c r="D41">
        <v>0.33400000000000002</v>
      </c>
      <c r="E41">
        <v>1112.9639999999999</v>
      </c>
      <c r="F41">
        <v>368.084</v>
      </c>
      <c r="G41">
        <v>349.31400000000002</v>
      </c>
    </row>
    <row r="42" spans="1:10" x14ac:dyDescent="0.2">
      <c r="A42" s="1">
        <v>0.1</v>
      </c>
      <c r="B42" t="s">
        <v>10</v>
      </c>
      <c r="C42">
        <v>41</v>
      </c>
      <c r="D42">
        <v>0.33400000000000002</v>
      </c>
      <c r="E42">
        <v>450.15800000000002</v>
      </c>
      <c r="F42">
        <v>239.82900000000001</v>
      </c>
      <c r="G42">
        <v>140.67599999999999</v>
      </c>
      <c r="H42">
        <f>((G43+G45)/(G42+G43+G44+G45+G46))*100</f>
        <v>8.2556193652978855</v>
      </c>
      <c r="I42">
        <f>H42-$H$2</f>
        <v>0.79436013810450845</v>
      </c>
      <c r="J42">
        <f>I42/$I$7*100</f>
        <v>11.173459441717725</v>
      </c>
    </row>
    <row r="43" spans="1:10" x14ac:dyDescent="0.2">
      <c r="A43" s="1"/>
      <c r="B43" t="s">
        <v>11</v>
      </c>
      <c r="C43">
        <v>42</v>
      </c>
      <c r="D43">
        <v>0.33400000000000002</v>
      </c>
      <c r="E43">
        <v>413.47500000000002</v>
      </c>
      <c r="F43">
        <v>188.38200000000001</v>
      </c>
      <c r="G43">
        <v>127.20399999999999</v>
      </c>
    </row>
    <row r="44" spans="1:10" x14ac:dyDescent="0.2">
      <c r="A44" s="1"/>
      <c r="B44" t="s">
        <v>12</v>
      </c>
      <c r="C44">
        <v>43</v>
      </c>
      <c r="D44">
        <v>0.33400000000000002</v>
      </c>
      <c r="E44">
        <v>8801.8979999999992</v>
      </c>
      <c r="F44">
        <v>5932.442</v>
      </c>
      <c r="G44">
        <v>2812.4949999999999</v>
      </c>
    </row>
    <row r="45" spans="1:10" x14ac:dyDescent="0.2">
      <c r="A45" s="1"/>
      <c r="B45" t="s">
        <v>13</v>
      </c>
      <c r="C45">
        <v>44</v>
      </c>
      <c r="D45">
        <v>0.33400000000000002</v>
      </c>
      <c r="E45">
        <v>492.64699999999999</v>
      </c>
      <c r="F45">
        <v>199.238</v>
      </c>
      <c r="G45">
        <v>150.68700000000001</v>
      </c>
    </row>
    <row r="46" spans="1:10" x14ac:dyDescent="0.2">
      <c r="A46" s="1"/>
      <c r="B46" t="s">
        <v>14</v>
      </c>
      <c r="C46">
        <v>45</v>
      </c>
      <c r="D46">
        <v>0.33400000000000002</v>
      </c>
      <c r="E46">
        <v>436.565</v>
      </c>
      <c r="F46">
        <v>196.76400000000001</v>
      </c>
      <c r="G46">
        <v>135.02099999999999</v>
      </c>
    </row>
    <row r="47" spans="1:10" x14ac:dyDescent="0.2">
      <c r="A47" s="1">
        <v>0.3</v>
      </c>
      <c r="B47" t="s">
        <v>10</v>
      </c>
      <c r="C47">
        <v>46</v>
      </c>
      <c r="D47">
        <v>0.33400000000000002</v>
      </c>
      <c r="E47">
        <v>354.76</v>
      </c>
      <c r="F47">
        <v>169.71700000000001</v>
      </c>
      <c r="G47">
        <v>107.375</v>
      </c>
      <c r="H47">
        <f>((G48+G50)/(G47+G48+G49+G50+G51))*100</f>
        <v>6.6129336658603526</v>
      </c>
      <c r="I47">
        <f>H47-$H$2</f>
        <v>-0.8483255613330245</v>
      </c>
      <c r="J47">
        <f>I47/$I$7*100</f>
        <v>-11.93253638777116</v>
      </c>
    </row>
    <row r="48" spans="1:10" x14ac:dyDescent="0.2">
      <c r="A48" s="1"/>
      <c r="B48" t="s">
        <v>11</v>
      </c>
      <c r="C48">
        <v>47</v>
      </c>
      <c r="D48">
        <v>0.33400000000000002</v>
      </c>
      <c r="E48">
        <v>313.39299999999997</v>
      </c>
      <c r="F48">
        <v>163.83199999999999</v>
      </c>
      <c r="G48">
        <v>91.358000000000004</v>
      </c>
    </row>
    <row r="49" spans="1:10" x14ac:dyDescent="0.2">
      <c r="A49" s="1"/>
      <c r="B49" t="s">
        <v>12</v>
      </c>
      <c r="C49">
        <v>48</v>
      </c>
      <c r="D49">
        <v>0.33400000000000002</v>
      </c>
      <c r="E49">
        <v>9033.1880000000001</v>
      </c>
      <c r="F49">
        <v>6123.5510000000004</v>
      </c>
      <c r="G49">
        <v>2916.2310000000002</v>
      </c>
    </row>
    <row r="50" spans="1:10" x14ac:dyDescent="0.2">
      <c r="A50" s="1"/>
      <c r="B50" t="s">
        <v>13</v>
      </c>
      <c r="C50">
        <v>49</v>
      </c>
      <c r="D50">
        <v>0.33400000000000002</v>
      </c>
      <c r="E50">
        <v>420.95699999999999</v>
      </c>
      <c r="F50">
        <v>200.34299999999999</v>
      </c>
      <c r="G50">
        <v>130.792</v>
      </c>
    </row>
    <row r="51" spans="1:10" x14ac:dyDescent="0.2">
      <c r="A51" s="1"/>
      <c r="B51" t="s">
        <v>14</v>
      </c>
      <c r="C51">
        <v>50</v>
      </c>
      <c r="D51">
        <v>0.33400000000000002</v>
      </c>
      <c r="E51">
        <v>370.94400000000002</v>
      </c>
      <c r="F51">
        <v>183.375</v>
      </c>
      <c r="G51">
        <v>113.57</v>
      </c>
    </row>
    <row r="52" spans="1:10" x14ac:dyDescent="0.2">
      <c r="A52" s="1">
        <v>1</v>
      </c>
      <c r="B52" t="s">
        <v>10</v>
      </c>
      <c r="C52">
        <v>51</v>
      </c>
      <c r="D52">
        <v>0.33400000000000002</v>
      </c>
      <c r="E52">
        <v>340.39100000000002</v>
      </c>
      <c r="F52">
        <v>173.92</v>
      </c>
      <c r="G52">
        <v>102.358</v>
      </c>
      <c r="H52">
        <f>((G53+G55)/(G52+G53+G54+G55+G56))*100</f>
        <v>6.8296766271710965</v>
      </c>
      <c r="I52">
        <f>H52-$H$2</f>
        <v>-0.63158260002228062</v>
      </c>
      <c r="J52">
        <f>I52/$I$7*100</f>
        <v>-8.8838326936731864</v>
      </c>
    </row>
    <row r="53" spans="1:10" x14ac:dyDescent="0.2">
      <c r="A53" s="1"/>
      <c r="B53" t="s">
        <v>11</v>
      </c>
      <c r="C53">
        <v>52</v>
      </c>
      <c r="D53">
        <v>0.33400000000000002</v>
      </c>
      <c r="E53">
        <v>311.26299999999998</v>
      </c>
      <c r="F53">
        <v>166.559</v>
      </c>
      <c r="G53">
        <v>93.314999999999998</v>
      </c>
    </row>
    <row r="54" spans="1:10" x14ac:dyDescent="0.2">
      <c r="A54" s="1"/>
      <c r="B54" t="s">
        <v>12</v>
      </c>
      <c r="C54">
        <v>53</v>
      </c>
      <c r="D54">
        <v>0.33400000000000002</v>
      </c>
      <c r="E54">
        <v>8907.5149999999994</v>
      </c>
      <c r="F54">
        <v>6182.7719999999999</v>
      </c>
      <c r="G54">
        <v>2865.2020000000002</v>
      </c>
    </row>
    <row r="55" spans="1:10" x14ac:dyDescent="0.2">
      <c r="A55" s="1"/>
      <c r="B55" t="s">
        <v>13</v>
      </c>
      <c r="C55">
        <v>54</v>
      </c>
      <c r="D55">
        <v>0.33400000000000002</v>
      </c>
      <c r="E55">
        <v>439.154</v>
      </c>
      <c r="F55">
        <v>195.23699999999999</v>
      </c>
      <c r="G55">
        <v>135.62299999999999</v>
      </c>
    </row>
    <row r="56" spans="1:10" x14ac:dyDescent="0.2">
      <c r="A56" s="1"/>
      <c r="B56" t="s">
        <v>14</v>
      </c>
      <c r="C56">
        <v>55</v>
      </c>
      <c r="D56">
        <v>0.33400000000000002</v>
      </c>
      <c r="E56">
        <v>503.92599999999999</v>
      </c>
      <c r="F56">
        <v>209.88200000000001</v>
      </c>
      <c r="G56">
        <v>155.608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3"/>
  <sheetViews>
    <sheetView workbookViewId="0">
      <selection activeCell="L22" sqref="L22"/>
    </sheetView>
  </sheetViews>
  <sheetFormatPr baseColWidth="10" defaultRowHeight="16" x14ac:dyDescent="0.2"/>
  <cols>
    <col min="1" max="1" width="20.83203125" customWidth="1"/>
  </cols>
  <sheetData>
    <row r="1" spans="1:11" x14ac:dyDescent="0.2"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24</v>
      </c>
      <c r="J1" t="s">
        <v>25</v>
      </c>
      <c r="K1" t="s">
        <v>17</v>
      </c>
    </row>
    <row r="2" spans="1:11" x14ac:dyDescent="0.2">
      <c r="A2" t="s">
        <v>8</v>
      </c>
      <c r="B2" t="s">
        <v>22</v>
      </c>
      <c r="C2">
        <v>1</v>
      </c>
      <c r="D2">
        <v>0.22800000000000001</v>
      </c>
      <c r="E2">
        <v>1084.664</v>
      </c>
      <c r="F2">
        <v>189.64599999999999</v>
      </c>
      <c r="G2">
        <v>247.303</v>
      </c>
      <c r="H2">
        <v>2473034</v>
      </c>
      <c r="I2">
        <f>G2/G13*100</f>
        <v>7.3966832274989374</v>
      </c>
      <c r="J2">
        <f t="shared" ref="J2:J12" si="0">I2-$I$2</f>
        <v>0</v>
      </c>
    </row>
    <row r="3" spans="1:11" x14ac:dyDescent="0.2">
      <c r="A3" t="s">
        <v>9</v>
      </c>
      <c r="B3" t="s">
        <v>22</v>
      </c>
      <c r="C3">
        <v>2</v>
      </c>
      <c r="D3">
        <v>0.22800000000000001</v>
      </c>
      <c r="E3">
        <v>2976.75</v>
      </c>
      <c r="F3">
        <v>686.89499999999998</v>
      </c>
      <c r="G3">
        <v>678.69899999999996</v>
      </c>
      <c r="H3">
        <v>6786989</v>
      </c>
      <c r="I3">
        <f t="shared" ref="I3:I12" si="1">G3/G14*100</f>
        <v>14.896019616157519</v>
      </c>
      <c r="J3">
        <f t="shared" si="0"/>
        <v>7.4993363886585813</v>
      </c>
      <c r="K3">
        <f>J3/$J$3*100</f>
        <v>100</v>
      </c>
    </row>
    <row r="4" spans="1:11" x14ac:dyDescent="0.2">
      <c r="A4">
        <v>1E-4</v>
      </c>
      <c r="B4" t="s">
        <v>22</v>
      </c>
      <c r="C4">
        <v>3</v>
      </c>
      <c r="D4">
        <v>0.22800000000000001</v>
      </c>
      <c r="E4">
        <v>2601.2689999999998</v>
      </c>
      <c r="F4">
        <v>625.65099999999995</v>
      </c>
      <c r="G4">
        <v>593.08900000000006</v>
      </c>
      <c r="H4">
        <v>5930894</v>
      </c>
      <c r="I4">
        <f t="shared" si="1"/>
        <v>12.518545457769125</v>
      </c>
      <c r="J4">
        <f t="shared" si="0"/>
        <v>5.1218622302701879</v>
      </c>
      <c r="K4">
        <f t="shared" ref="K4:K12" si="2">J4/$J$3*100</f>
        <v>68.297539473173899</v>
      </c>
    </row>
    <row r="5" spans="1:11" x14ac:dyDescent="0.2">
      <c r="A5">
        <v>2.9999999999999997E-4</v>
      </c>
      <c r="B5" t="s">
        <v>22</v>
      </c>
      <c r="C5">
        <v>4</v>
      </c>
      <c r="D5">
        <v>0.22800000000000001</v>
      </c>
      <c r="E5">
        <v>2644.3829999999998</v>
      </c>
      <c r="F5">
        <v>609.67899999999997</v>
      </c>
      <c r="G5">
        <v>602.91899999999998</v>
      </c>
      <c r="H5">
        <v>6029193</v>
      </c>
      <c r="I5">
        <f t="shared" si="1"/>
        <v>12.552938146508511</v>
      </c>
      <c r="J5">
        <f t="shared" si="0"/>
        <v>5.1562549190095739</v>
      </c>
      <c r="K5">
        <f t="shared" si="2"/>
        <v>68.756149234850909</v>
      </c>
    </row>
    <row r="6" spans="1:11" x14ac:dyDescent="0.2">
      <c r="A6">
        <v>1E-3</v>
      </c>
      <c r="B6" t="s">
        <v>22</v>
      </c>
      <c r="C6">
        <v>5</v>
      </c>
      <c r="D6">
        <v>0.22800000000000001</v>
      </c>
      <c r="E6">
        <v>2534.9859999999999</v>
      </c>
      <c r="F6">
        <v>551.03800000000001</v>
      </c>
      <c r="G6">
        <v>577.97699999999998</v>
      </c>
      <c r="H6">
        <v>5779769</v>
      </c>
      <c r="I6">
        <f t="shared" si="1"/>
        <v>12.795353640677559</v>
      </c>
      <c r="J6">
        <f t="shared" si="0"/>
        <v>5.3986704131786221</v>
      </c>
      <c r="K6">
        <f t="shared" si="2"/>
        <v>71.988641839605378</v>
      </c>
    </row>
    <row r="7" spans="1:11" x14ac:dyDescent="0.2">
      <c r="A7">
        <v>3.0000000000000001E-3</v>
      </c>
      <c r="B7" t="s">
        <v>22</v>
      </c>
      <c r="C7">
        <v>6</v>
      </c>
      <c r="D7">
        <v>0.22800000000000001</v>
      </c>
      <c r="E7">
        <v>2742.6109999999999</v>
      </c>
      <c r="F7">
        <v>616.35900000000004</v>
      </c>
      <c r="G7">
        <v>625.31500000000005</v>
      </c>
      <c r="H7">
        <v>6253152</v>
      </c>
      <c r="I7">
        <f t="shared" si="1"/>
        <v>12.959716414300571</v>
      </c>
      <c r="J7">
        <f t="shared" si="0"/>
        <v>5.5630331868016336</v>
      </c>
      <c r="K7">
        <f t="shared" si="2"/>
        <v>74.180339412627717</v>
      </c>
    </row>
    <row r="8" spans="1:11" x14ac:dyDescent="0.2">
      <c r="A8">
        <v>0.01</v>
      </c>
      <c r="B8" t="s">
        <v>22</v>
      </c>
      <c r="C8">
        <v>7</v>
      </c>
      <c r="D8">
        <v>0.22800000000000001</v>
      </c>
      <c r="E8">
        <v>2391.5639999999999</v>
      </c>
      <c r="F8">
        <v>502.82600000000002</v>
      </c>
      <c r="G8">
        <v>545.27700000000004</v>
      </c>
      <c r="H8">
        <v>5452767</v>
      </c>
      <c r="I8">
        <f t="shared" si="1"/>
        <v>11.548806195317972</v>
      </c>
      <c r="J8">
        <f t="shared" si="0"/>
        <v>4.152122967819035</v>
      </c>
      <c r="K8">
        <f t="shared" si="2"/>
        <v>55.366538485970388</v>
      </c>
    </row>
    <row r="9" spans="1:11" x14ac:dyDescent="0.2">
      <c r="A9">
        <v>0.03</v>
      </c>
      <c r="B9" t="s">
        <v>22</v>
      </c>
      <c r="C9">
        <v>8</v>
      </c>
      <c r="D9">
        <v>0.22800000000000001</v>
      </c>
      <c r="E9">
        <v>2193.8960000000002</v>
      </c>
      <c r="F9">
        <v>485.81799999999998</v>
      </c>
      <c r="G9">
        <v>500.20800000000003</v>
      </c>
      <c r="H9">
        <v>5002084</v>
      </c>
      <c r="I9">
        <f t="shared" si="1"/>
        <v>10.538257878127693</v>
      </c>
      <c r="J9">
        <f t="shared" si="0"/>
        <v>3.1415746506287556</v>
      </c>
      <c r="K9">
        <f t="shared" si="2"/>
        <v>41.891368620026583</v>
      </c>
    </row>
    <row r="10" spans="1:11" x14ac:dyDescent="0.2">
      <c r="A10">
        <v>0.1</v>
      </c>
      <c r="B10" t="s">
        <v>22</v>
      </c>
      <c r="C10">
        <v>9</v>
      </c>
      <c r="D10">
        <v>0.22800000000000001</v>
      </c>
      <c r="E10">
        <v>1447.4010000000001</v>
      </c>
      <c r="F10">
        <v>245.917</v>
      </c>
      <c r="G10">
        <v>330.00799999999998</v>
      </c>
      <c r="H10">
        <v>3300075</v>
      </c>
      <c r="I10">
        <f t="shared" si="1"/>
        <v>7.2987834992218126</v>
      </c>
      <c r="J10">
        <f t="shared" si="0"/>
        <v>-9.7899728277124787E-2</v>
      </c>
      <c r="K10">
        <f t="shared" si="2"/>
        <v>-1.305445218128644</v>
      </c>
    </row>
    <row r="11" spans="1:11" x14ac:dyDescent="0.2">
      <c r="A11">
        <v>0.3</v>
      </c>
      <c r="B11" t="s">
        <v>22</v>
      </c>
      <c r="C11">
        <v>10</v>
      </c>
      <c r="D11">
        <v>0.22800000000000001</v>
      </c>
      <c r="E11">
        <v>1156.5889999999999</v>
      </c>
      <c r="F11">
        <v>191.642</v>
      </c>
      <c r="G11">
        <v>263.702</v>
      </c>
      <c r="H11">
        <v>2637023</v>
      </c>
      <c r="I11">
        <f t="shared" si="1"/>
        <v>6.1073571208881612</v>
      </c>
      <c r="J11">
        <f t="shared" si="0"/>
        <v>-1.2893261066107762</v>
      </c>
      <c r="K11">
        <f t="shared" si="2"/>
        <v>-17.192535976391905</v>
      </c>
    </row>
    <row r="12" spans="1:11" x14ac:dyDescent="0.2">
      <c r="A12">
        <v>1</v>
      </c>
      <c r="B12" t="s">
        <v>22</v>
      </c>
      <c r="C12">
        <v>11</v>
      </c>
      <c r="D12">
        <v>0.22800000000000001</v>
      </c>
      <c r="E12">
        <v>1056.47</v>
      </c>
      <c r="F12">
        <v>191.01900000000001</v>
      </c>
      <c r="G12">
        <v>240.875</v>
      </c>
      <c r="H12">
        <v>2408752</v>
      </c>
      <c r="I12">
        <f t="shared" si="1"/>
        <v>5.8252889730272495</v>
      </c>
      <c r="J12">
        <f t="shared" si="0"/>
        <v>-1.5713942544716879</v>
      </c>
      <c r="K12">
        <f t="shared" si="2"/>
        <v>-20.953777414867581</v>
      </c>
    </row>
    <row r="13" spans="1:11" x14ac:dyDescent="0.2">
      <c r="A13" t="s">
        <v>8</v>
      </c>
      <c r="B13" t="s">
        <v>23</v>
      </c>
      <c r="C13">
        <v>12</v>
      </c>
      <c r="D13">
        <v>1.6759999999999999</v>
      </c>
      <c r="E13">
        <v>1995.126</v>
      </c>
      <c r="F13">
        <v>1325.221</v>
      </c>
      <c r="G13">
        <v>3343.431</v>
      </c>
      <c r="H13">
        <v>33434314</v>
      </c>
    </row>
    <row r="14" spans="1:11" x14ac:dyDescent="0.2">
      <c r="A14" t="s">
        <v>9</v>
      </c>
      <c r="B14" t="s">
        <v>23</v>
      </c>
      <c r="C14">
        <v>13</v>
      </c>
      <c r="D14">
        <v>1.6759999999999999</v>
      </c>
      <c r="E14">
        <v>2718.8470000000002</v>
      </c>
      <c r="F14">
        <v>1279.386</v>
      </c>
      <c r="G14">
        <v>4556.2439999999997</v>
      </c>
      <c r="H14">
        <v>45562438</v>
      </c>
    </row>
    <row r="15" spans="1:11" x14ac:dyDescent="0.2">
      <c r="A15">
        <v>1E-4</v>
      </c>
      <c r="B15" t="s">
        <v>23</v>
      </c>
      <c r="C15">
        <v>14</v>
      </c>
      <c r="D15">
        <v>1.6759999999999999</v>
      </c>
      <c r="E15">
        <v>2827.1170000000002</v>
      </c>
      <c r="F15">
        <v>1390.328</v>
      </c>
      <c r="G15">
        <v>4737.683</v>
      </c>
      <c r="H15">
        <v>47376832</v>
      </c>
    </row>
    <row r="16" spans="1:11" x14ac:dyDescent="0.2">
      <c r="A16">
        <v>2.9999999999999997E-4</v>
      </c>
      <c r="B16" t="s">
        <v>23</v>
      </c>
      <c r="C16">
        <v>15</v>
      </c>
      <c r="D16">
        <v>1.6759999999999999</v>
      </c>
      <c r="E16">
        <v>2866.1010000000001</v>
      </c>
      <c r="F16">
        <v>1382.415</v>
      </c>
      <c r="G16">
        <v>4803.0110000000004</v>
      </c>
      <c r="H16">
        <v>48030114</v>
      </c>
    </row>
    <row r="17" spans="1:8" x14ac:dyDescent="0.2">
      <c r="A17">
        <v>1E-3</v>
      </c>
      <c r="B17" t="s">
        <v>23</v>
      </c>
      <c r="C17">
        <v>16</v>
      </c>
      <c r="D17">
        <v>1.6759999999999999</v>
      </c>
      <c r="E17">
        <v>2695.48</v>
      </c>
      <c r="F17">
        <v>1321.2170000000001</v>
      </c>
      <c r="G17">
        <v>4517.085</v>
      </c>
      <c r="H17">
        <v>45170846</v>
      </c>
    </row>
    <row r="18" spans="1:8" x14ac:dyDescent="0.2">
      <c r="A18">
        <v>3.0000000000000001E-3</v>
      </c>
      <c r="B18" t="s">
        <v>23</v>
      </c>
      <c r="C18">
        <v>17</v>
      </c>
      <c r="D18">
        <v>1.6759999999999999</v>
      </c>
      <c r="E18">
        <v>2879.2620000000002</v>
      </c>
      <c r="F18">
        <v>1334.067</v>
      </c>
      <c r="G18">
        <v>4825.067</v>
      </c>
      <c r="H18">
        <v>48250674</v>
      </c>
    </row>
    <row r="19" spans="1:8" x14ac:dyDescent="0.2">
      <c r="A19">
        <v>0.01</v>
      </c>
      <c r="B19" t="s">
        <v>23</v>
      </c>
      <c r="C19">
        <v>18</v>
      </c>
      <c r="D19">
        <v>1.6759999999999999</v>
      </c>
      <c r="E19">
        <v>2817.4609999999998</v>
      </c>
      <c r="F19">
        <v>1343.3489999999999</v>
      </c>
      <c r="G19">
        <v>4721.5010000000002</v>
      </c>
      <c r="H19">
        <v>47215010</v>
      </c>
    </row>
    <row r="20" spans="1:8" x14ac:dyDescent="0.2">
      <c r="A20">
        <v>0.03</v>
      </c>
      <c r="B20" t="s">
        <v>23</v>
      </c>
      <c r="C20">
        <v>19</v>
      </c>
      <c r="D20">
        <v>1.6759999999999999</v>
      </c>
      <c r="E20">
        <v>2832.433</v>
      </c>
      <c r="F20">
        <v>1366.8230000000001</v>
      </c>
      <c r="G20">
        <v>4746.5910000000003</v>
      </c>
      <c r="H20">
        <v>47465906</v>
      </c>
    </row>
    <row r="21" spans="1:8" x14ac:dyDescent="0.2">
      <c r="A21">
        <v>0.1</v>
      </c>
      <c r="B21" t="s">
        <v>23</v>
      </c>
      <c r="C21">
        <v>20</v>
      </c>
      <c r="D21">
        <v>1.6759999999999999</v>
      </c>
      <c r="E21">
        <v>2698.0610000000001</v>
      </c>
      <c r="F21">
        <v>1697.7919999999999</v>
      </c>
      <c r="G21">
        <v>4521.4110000000001</v>
      </c>
      <c r="H21">
        <v>45214108</v>
      </c>
    </row>
    <row r="22" spans="1:8" x14ac:dyDescent="0.2">
      <c r="A22">
        <v>0.3</v>
      </c>
      <c r="B22" t="s">
        <v>23</v>
      </c>
      <c r="C22">
        <v>21</v>
      </c>
      <c r="D22">
        <v>1.6759999999999999</v>
      </c>
      <c r="E22">
        <v>2576.5459999999998</v>
      </c>
      <c r="F22">
        <v>2015.521</v>
      </c>
      <c r="G22">
        <v>4317.7759999999998</v>
      </c>
      <c r="H22">
        <v>43177764</v>
      </c>
    </row>
    <row r="23" spans="1:8" x14ac:dyDescent="0.2">
      <c r="A23">
        <v>1</v>
      </c>
      <c r="B23" t="s">
        <v>23</v>
      </c>
      <c r="C23">
        <v>22</v>
      </c>
      <c r="D23">
        <v>1.6759999999999999</v>
      </c>
      <c r="E23">
        <v>2467.471</v>
      </c>
      <c r="F23">
        <v>1933.742</v>
      </c>
      <c r="G23">
        <v>4134.9880000000003</v>
      </c>
      <c r="H23">
        <v>41349880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28C87-3EF6-4347-8CD0-26193BD8033F}">
  <dimension ref="A1:K41"/>
  <sheetViews>
    <sheetView workbookViewId="0">
      <selection activeCell="D21" sqref="D21"/>
    </sheetView>
  </sheetViews>
  <sheetFormatPr baseColWidth="10" defaultRowHeight="16" x14ac:dyDescent="0.2"/>
  <sheetData>
    <row r="1" spans="1:11" x14ac:dyDescent="0.2">
      <c r="A1" t="s">
        <v>26</v>
      </c>
      <c r="B1" t="s">
        <v>7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27</v>
      </c>
      <c r="J1" t="s">
        <v>28</v>
      </c>
      <c r="K1" t="s">
        <v>17</v>
      </c>
    </row>
    <row r="2" spans="1:11" x14ac:dyDescent="0.2">
      <c r="A2" s="3" t="s">
        <v>8</v>
      </c>
      <c r="B2" t="s">
        <v>10</v>
      </c>
      <c r="C2">
        <v>1</v>
      </c>
      <c r="D2">
        <v>0.30299999999999999</v>
      </c>
      <c r="E2">
        <v>305.73200000000003</v>
      </c>
      <c r="F2">
        <v>161.749</v>
      </c>
      <c r="G2">
        <v>92.759</v>
      </c>
      <c r="H2">
        <v>927590</v>
      </c>
      <c r="I2">
        <f>((G3+G5)/(G2+G3+G4+G5+G6))*100</f>
        <v>6.020314059591243</v>
      </c>
      <c r="J2">
        <f>I2-$I$2</f>
        <v>0</v>
      </c>
    </row>
    <row r="3" spans="1:11" x14ac:dyDescent="0.2">
      <c r="A3" s="3"/>
      <c r="B3" t="s">
        <v>11</v>
      </c>
      <c r="C3">
        <v>2</v>
      </c>
      <c r="D3">
        <v>0.30299999999999999</v>
      </c>
      <c r="E3">
        <v>351.41</v>
      </c>
      <c r="F3">
        <v>169.27500000000001</v>
      </c>
      <c r="G3">
        <v>106.61799999999999</v>
      </c>
      <c r="H3">
        <v>1066179</v>
      </c>
    </row>
    <row r="4" spans="1:11" x14ac:dyDescent="0.2">
      <c r="A4" s="3"/>
      <c r="B4" t="s">
        <v>12</v>
      </c>
      <c r="C4">
        <v>3</v>
      </c>
      <c r="D4">
        <v>0.30299999999999999</v>
      </c>
      <c r="E4">
        <v>9704.2430000000004</v>
      </c>
      <c r="F4">
        <v>6338.7790000000005</v>
      </c>
      <c r="G4">
        <v>2944.2669999999998</v>
      </c>
      <c r="H4">
        <v>29442672</v>
      </c>
    </row>
    <row r="5" spans="1:11" x14ac:dyDescent="0.2">
      <c r="A5" s="3"/>
      <c r="B5" t="s">
        <v>13</v>
      </c>
      <c r="C5">
        <v>4</v>
      </c>
      <c r="D5">
        <v>0.30299999999999999</v>
      </c>
      <c r="E5">
        <v>307.20800000000003</v>
      </c>
      <c r="F5">
        <v>157.006</v>
      </c>
      <c r="G5">
        <v>93.206999999999994</v>
      </c>
      <c r="H5">
        <v>932069</v>
      </c>
    </row>
    <row r="6" spans="1:11" x14ac:dyDescent="0.2">
      <c r="A6" s="3"/>
      <c r="B6" t="s">
        <v>14</v>
      </c>
      <c r="C6">
        <v>5</v>
      </c>
      <c r="D6">
        <v>0.30299999999999999</v>
      </c>
      <c r="E6">
        <v>271.35000000000002</v>
      </c>
      <c r="F6">
        <v>152.05199999999999</v>
      </c>
      <c r="G6">
        <v>82.328000000000003</v>
      </c>
      <c r="H6">
        <v>823275</v>
      </c>
    </row>
    <row r="7" spans="1:11" x14ac:dyDescent="0.2">
      <c r="A7" s="3" t="s">
        <v>9</v>
      </c>
      <c r="B7" t="s">
        <v>10</v>
      </c>
      <c r="C7">
        <v>6</v>
      </c>
      <c r="D7">
        <v>0.30299999999999999</v>
      </c>
      <c r="E7">
        <v>1133.3869999999999</v>
      </c>
      <c r="F7">
        <v>840.66099999999994</v>
      </c>
      <c r="G7">
        <v>343.87</v>
      </c>
      <c r="H7">
        <v>3438697</v>
      </c>
      <c r="I7">
        <f>((G8+G10)/(G7+G8+G9+G10+G11))*100</f>
        <v>20.258899239534106</v>
      </c>
      <c r="J7">
        <f>I7-$I$2</f>
        <v>14.238585179942863</v>
      </c>
      <c r="K7" s="2">
        <f>J7/$J$7*100</f>
        <v>100</v>
      </c>
    </row>
    <row r="8" spans="1:11" x14ac:dyDescent="0.2">
      <c r="A8" s="3"/>
      <c r="B8" t="s">
        <v>11</v>
      </c>
      <c r="C8">
        <v>7</v>
      </c>
      <c r="D8">
        <v>0.30299999999999999</v>
      </c>
      <c r="E8">
        <v>1309.0260000000001</v>
      </c>
      <c r="F8">
        <v>965.44399999999996</v>
      </c>
      <c r="G8">
        <v>397.15899999999999</v>
      </c>
      <c r="H8">
        <v>3971586</v>
      </c>
    </row>
    <row r="9" spans="1:11" x14ac:dyDescent="0.2">
      <c r="A9" s="3"/>
      <c r="B9" t="s">
        <v>12</v>
      </c>
      <c r="C9">
        <v>8</v>
      </c>
      <c r="D9">
        <v>0.30299999999999999</v>
      </c>
      <c r="E9">
        <v>6119.857</v>
      </c>
      <c r="F9">
        <v>4278.4350000000004</v>
      </c>
      <c r="G9">
        <v>1856.7639999999999</v>
      </c>
      <c r="H9">
        <v>18567645</v>
      </c>
    </row>
    <row r="10" spans="1:11" x14ac:dyDescent="0.2">
      <c r="A10" s="3"/>
      <c r="B10" t="s">
        <v>13</v>
      </c>
      <c r="C10">
        <v>9</v>
      </c>
      <c r="D10">
        <v>0.30299999999999999</v>
      </c>
      <c r="E10">
        <v>669.66300000000001</v>
      </c>
      <c r="F10">
        <v>276.267</v>
      </c>
      <c r="G10">
        <v>203.17599999999999</v>
      </c>
      <c r="H10">
        <v>2031758</v>
      </c>
    </row>
    <row r="11" spans="1:11" x14ac:dyDescent="0.2">
      <c r="A11" s="3"/>
      <c r="B11" t="s">
        <v>14</v>
      </c>
      <c r="C11">
        <v>10</v>
      </c>
      <c r="D11">
        <v>0.30299999999999999</v>
      </c>
      <c r="E11">
        <v>535.08799999999997</v>
      </c>
      <c r="F11">
        <v>315.577</v>
      </c>
      <c r="G11">
        <v>162.346</v>
      </c>
      <c r="H11">
        <v>1623458</v>
      </c>
    </row>
    <row r="12" spans="1:11" x14ac:dyDescent="0.2">
      <c r="A12" s="3">
        <v>3.0000000000000001E-3</v>
      </c>
      <c r="B12" t="s">
        <v>10</v>
      </c>
      <c r="C12">
        <v>21</v>
      </c>
      <c r="D12">
        <v>0.30299999999999999</v>
      </c>
      <c r="E12">
        <v>814.79899999999998</v>
      </c>
      <c r="F12">
        <v>451.678</v>
      </c>
      <c r="G12">
        <v>247.21</v>
      </c>
      <c r="H12">
        <v>2472099</v>
      </c>
      <c r="I12">
        <f>((G13+G15)/(G12+G13+G14+G15+G16))*100</f>
        <v>21.808533020946339</v>
      </c>
      <c r="J12">
        <f>I12-$I$2</f>
        <v>15.788218961355096</v>
      </c>
      <c r="K12" s="2">
        <f>J12/$J$7*100</f>
        <v>110.88334101898776</v>
      </c>
    </row>
    <row r="13" spans="1:11" x14ac:dyDescent="0.2">
      <c r="A13" s="3"/>
      <c r="B13" t="s">
        <v>11</v>
      </c>
      <c r="C13">
        <v>22</v>
      </c>
      <c r="D13">
        <v>0.30299999999999999</v>
      </c>
      <c r="E13">
        <v>1014.611</v>
      </c>
      <c r="F13">
        <v>610.62199999999996</v>
      </c>
      <c r="G13">
        <v>307.83300000000003</v>
      </c>
      <c r="H13">
        <v>3078329</v>
      </c>
    </row>
    <row r="14" spans="1:11" x14ac:dyDescent="0.2">
      <c r="A14" s="3"/>
      <c r="B14" t="s">
        <v>12</v>
      </c>
      <c r="C14">
        <v>23</v>
      </c>
      <c r="D14">
        <v>0.30299999999999999</v>
      </c>
      <c r="E14">
        <v>4065.3939999999998</v>
      </c>
      <c r="F14">
        <v>2522.4740000000002</v>
      </c>
      <c r="G14">
        <v>1233.441</v>
      </c>
      <c r="H14">
        <v>12334406</v>
      </c>
    </row>
    <row r="15" spans="1:11" x14ac:dyDescent="0.2">
      <c r="A15" s="3"/>
      <c r="B15" t="s">
        <v>13</v>
      </c>
      <c r="C15">
        <v>24</v>
      </c>
      <c r="D15">
        <v>0.30299999999999999</v>
      </c>
      <c r="E15">
        <v>471.53399999999999</v>
      </c>
      <c r="F15">
        <v>176.48400000000001</v>
      </c>
      <c r="G15">
        <v>143.06299999999999</v>
      </c>
      <c r="H15">
        <v>1430634</v>
      </c>
    </row>
    <row r="16" spans="1:11" x14ac:dyDescent="0.2">
      <c r="A16" s="3"/>
      <c r="B16" t="s">
        <v>14</v>
      </c>
      <c r="C16">
        <v>25</v>
      </c>
      <c r="D16">
        <v>0.30299999999999999</v>
      </c>
      <c r="E16">
        <v>448.166</v>
      </c>
      <c r="F16">
        <v>205.584</v>
      </c>
      <c r="G16">
        <v>135.97399999999999</v>
      </c>
      <c r="H16">
        <v>1359735</v>
      </c>
    </row>
    <row r="17" spans="1:11" x14ac:dyDescent="0.2">
      <c r="A17" s="3">
        <v>0.01</v>
      </c>
      <c r="B17" t="s">
        <v>10</v>
      </c>
      <c r="C17">
        <v>26</v>
      </c>
      <c r="D17">
        <v>0.30299999999999999</v>
      </c>
      <c r="E17">
        <v>964.221</v>
      </c>
      <c r="F17">
        <v>544.76599999999996</v>
      </c>
      <c r="G17">
        <v>292.54500000000002</v>
      </c>
      <c r="H17">
        <v>2925447</v>
      </c>
      <c r="I17">
        <f>((G18+G20)/(G17+G18+G19+G20+G21))*100</f>
        <v>23.769686516163457</v>
      </c>
      <c r="J17">
        <f>I17-$I$2</f>
        <v>17.749372456572214</v>
      </c>
      <c r="K17" s="2">
        <f>J17/$J$7*100</f>
        <v>124.65685482273064</v>
      </c>
    </row>
    <row r="18" spans="1:11" x14ac:dyDescent="0.2">
      <c r="A18" s="3"/>
      <c r="B18" t="s">
        <v>11</v>
      </c>
      <c r="C18">
        <v>27</v>
      </c>
      <c r="D18">
        <v>0.30299999999999999</v>
      </c>
      <c r="E18">
        <v>1180.338</v>
      </c>
      <c r="F18">
        <v>731.423</v>
      </c>
      <c r="G18">
        <v>358.11500000000001</v>
      </c>
      <c r="H18">
        <v>3581147</v>
      </c>
    </row>
    <row r="19" spans="1:11" x14ac:dyDescent="0.2">
      <c r="A19" s="3"/>
      <c r="B19" t="s">
        <v>12</v>
      </c>
      <c r="C19">
        <v>28</v>
      </c>
      <c r="D19">
        <v>0.30299999999999999</v>
      </c>
      <c r="E19">
        <v>4356.2129999999997</v>
      </c>
      <c r="F19">
        <v>2773.7170000000001</v>
      </c>
      <c r="G19">
        <v>1321.675</v>
      </c>
      <c r="H19">
        <v>13216750</v>
      </c>
    </row>
    <row r="20" spans="1:11" x14ac:dyDescent="0.2">
      <c r="A20" s="3"/>
      <c r="B20" t="s">
        <v>13</v>
      </c>
      <c r="C20">
        <v>29</v>
      </c>
      <c r="D20">
        <v>0.30299999999999999</v>
      </c>
      <c r="E20">
        <v>621.07500000000005</v>
      </c>
      <c r="F20">
        <v>196.98099999999999</v>
      </c>
      <c r="G20">
        <v>188.434</v>
      </c>
      <c r="H20">
        <v>1884342</v>
      </c>
    </row>
    <row r="21" spans="1:11" x14ac:dyDescent="0.2">
      <c r="A21" s="3"/>
      <c r="B21" t="s">
        <v>14</v>
      </c>
      <c r="C21">
        <v>30</v>
      </c>
      <c r="D21">
        <v>0.30299999999999999</v>
      </c>
      <c r="E21">
        <v>456.77100000000002</v>
      </c>
      <c r="F21">
        <v>236.946</v>
      </c>
      <c r="G21">
        <v>138.584</v>
      </c>
      <c r="H21">
        <v>1385843</v>
      </c>
    </row>
    <row r="22" spans="1:11" x14ac:dyDescent="0.2">
      <c r="A22" s="3">
        <v>0.03</v>
      </c>
      <c r="B22" t="s">
        <v>10</v>
      </c>
      <c r="C22">
        <v>31</v>
      </c>
      <c r="D22">
        <v>0.30299999999999999</v>
      </c>
      <c r="E22">
        <v>969.59299999999996</v>
      </c>
      <c r="F22">
        <v>528.20699999999999</v>
      </c>
      <c r="G22">
        <v>294.17399999999998</v>
      </c>
      <c r="H22">
        <v>2941744</v>
      </c>
      <c r="I22">
        <f>((G23+G25)/(G22+G23+G24+G25+G26))*100</f>
        <v>21.766853596844584</v>
      </c>
      <c r="J22">
        <f>I22-$I$2</f>
        <v>15.746539537253341</v>
      </c>
      <c r="K22" s="2">
        <f>J22/$J$7*100</f>
        <v>110.59061935054231</v>
      </c>
    </row>
    <row r="23" spans="1:11" x14ac:dyDescent="0.2">
      <c r="A23" s="3"/>
      <c r="B23" t="s">
        <v>11</v>
      </c>
      <c r="C23">
        <v>32</v>
      </c>
      <c r="D23">
        <v>0.30299999999999999</v>
      </c>
      <c r="E23">
        <v>1234.355</v>
      </c>
      <c r="F23">
        <v>692.39</v>
      </c>
      <c r="G23">
        <v>374.50299999999999</v>
      </c>
      <c r="H23">
        <v>3745033</v>
      </c>
    </row>
    <row r="24" spans="1:11" x14ac:dyDescent="0.2">
      <c r="A24" s="3"/>
      <c r="B24" t="s">
        <v>12</v>
      </c>
      <c r="C24">
        <v>33</v>
      </c>
      <c r="D24">
        <v>0.30299999999999999</v>
      </c>
      <c r="E24">
        <v>4897.6980000000003</v>
      </c>
      <c r="F24">
        <v>3281.3690000000001</v>
      </c>
      <c r="G24">
        <v>1485.962</v>
      </c>
      <c r="H24">
        <v>14859616</v>
      </c>
    </row>
    <row r="25" spans="1:11" x14ac:dyDescent="0.2">
      <c r="A25" s="3"/>
      <c r="B25" t="s">
        <v>13</v>
      </c>
      <c r="C25">
        <v>34</v>
      </c>
      <c r="D25">
        <v>0.30299999999999999</v>
      </c>
      <c r="E25">
        <v>542.36699999999996</v>
      </c>
      <c r="F25">
        <v>202.703</v>
      </c>
      <c r="G25">
        <v>164.554</v>
      </c>
      <c r="H25">
        <v>1645542</v>
      </c>
    </row>
    <row r="26" spans="1:11" x14ac:dyDescent="0.2">
      <c r="A26" s="3"/>
      <c r="B26" t="s">
        <v>14</v>
      </c>
      <c r="C26">
        <v>35</v>
      </c>
      <c r="D26">
        <v>0.30299999999999999</v>
      </c>
      <c r="E26">
        <v>518.495</v>
      </c>
      <c r="F26">
        <v>271.36799999999999</v>
      </c>
      <c r="G26">
        <v>157.31100000000001</v>
      </c>
      <c r="H26">
        <v>1573115</v>
      </c>
    </row>
    <row r="27" spans="1:11" x14ac:dyDescent="0.2">
      <c r="A27" s="3">
        <v>0.1</v>
      </c>
      <c r="B27" t="s">
        <v>10</v>
      </c>
      <c r="C27">
        <v>36</v>
      </c>
      <c r="D27">
        <v>0.30299999999999999</v>
      </c>
      <c r="E27">
        <v>531.35199999999998</v>
      </c>
      <c r="F27">
        <v>289.22300000000001</v>
      </c>
      <c r="G27">
        <v>161.21199999999999</v>
      </c>
      <c r="H27">
        <v>1612122</v>
      </c>
      <c r="I27">
        <f>((G28+G30)/(G27+G28+G29+G30+G31))*100</f>
        <v>12.176918141735438</v>
      </c>
      <c r="J27">
        <f>I27-$I$2</f>
        <v>6.1566040821441952</v>
      </c>
      <c r="K27" s="2">
        <f>J27/$J$7*100</f>
        <v>43.238875241738732</v>
      </c>
    </row>
    <row r="28" spans="1:11" x14ac:dyDescent="0.2">
      <c r="A28" s="3"/>
      <c r="B28" t="s">
        <v>11</v>
      </c>
      <c r="C28">
        <v>37</v>
      </c>
      <c r="D28">
        <v>0.30299999999999999</v>
      </c>
      <c r="E28">
        <v>679.26499999999999</v>
      </c>
      <c r="F28">
        <v>370.79599999999999</v>
      </c>
      <c r="G28">
        <v>206.089</v>
      </c>
      <c r="H28">
        <v>2060891</v>
      </c>
    </row>
    <row r="29" spans="1:11" x14ac:dyDescent="0.2">
      <c r="A29" s="3"/>
      <c r="B29" t="s">
        <v>12</v>
      </c>
      <c r="C29">
        <v>38</v>
      </c>
      <c r="D29">
        <v>0.30299999999999999</v>
      </c>
      <c r="E29">
        <v>6818.3090000000002</v>
      </c>
      <c r="F29">
        <v>4888.08</v>
      </c>
      <c r="G29">
        <v>2068.6750000000002</v>
      </c>
      <c r="H29">
        <v>20686749</v>
      </c>
    </row>
    <row r="30" spans="1:11" x14ac:dyDescent="0.2">
      <c r="A30" s="3"/>
      <c r="B30" t="s">
        <v>13</v>
      </c>
      <c r="C30">
        <v>39</v>
      </c>
      <c r="D30">
        <v>0.30299999999999999</v>
      </c>
      <c r="E30">
        <v>398.589</v>
      </c>
      <c r="F30">
        <v>164.99700000000001</v>
      </c>
      <c r="G30">
        <v>120.932</v>
      </c>
      <c r="H30">
        <v>1209319</v>
      </c>
    </row>
    <row r="31" spans="1:11" x14ac:dyDescent="0.2">
      <c r="A31" s="3"/>
      <c r="B31" t="s">
        <v>14</v>
      </c>
      <c r="C31">
        <v>40</v>
      </c>
      <c r="D31">
        <v>0.30299999999999999</v>
      </c>
      <c r="E31">
        <v>424.10500000000002</v>
      </c>
      <c r="F31">
        <v>185.32400000000001</v>
      </c>
      <c r="G31">
        <v>128.673</v>
      </c>
      <c r="H31">
        <v>1286734</v>
      </c>
    </row>
    <row r="32" spans="1:11" x14ac:dyDescent="0.2">
      <c r="A32" s="3">
        <v>0.3</v>
      </c>
      <c r="B32" t="s">
        <v>10</v>
      </c>
      <c r="C32">
        <v>41</v>
      </c>
      <c r="D32">
        <v>0.30299999999999999</v>
      </c>
      <c r="E32">
        <v>337.97199999999998</v>
      </c>
      <c r="F32">
        <v>162.58000000000001</v>
      </c>
      <c r="G32">
        <v>102.541</v>
      </c>
      <c r="H32">
        <v>1025406</v>
      </c>
      <c r="I32">
        <f>((G33+G35)/(G32+G33+G34+G35+G36))*100</f>
        <v>9.7519628369847897</v>
      </c>
      <c r="J32">
        <f>I32-$I$2</f>
        <v>3.7316487773935467</v>
      </c>
      <c r="K32" s="2">
        <f>J32/$J$7*100</f>
        <v>26.208002622691208</v>
      </c>
    </row>
    <row r="33" spans="1:11" x14ac:dyDescent="0.2">
      <c r="A33" s="3"/>
      <c r="B33" t="s">
        <v>11</v>
      </c>
      <c r="C33">
        <v>42</v>
      </c>
      <c r="D33">
        <v>0.30299999999999999</v>
      </c>
      <c r="E33">
        <v>366.42200000000003</v>
      </c>
      <c r="F33">
        <v>160.63900000000001</v>
      </c>
      <c r="G33">
        <v>111.172</v>
      </c>
      <c r="H33">
        <v>1111725</v>
      </c>
    </row>
    <row r="34" spans="1:11" x14ac:dyDescent="0.2">
      <c r="A34" s="3"/>
      <c r="B34" t="s">
        <v>12</v>
      </c>
      <c r="C34">
        <v>43</v>
      </c>
      <c r="D34">
        <v>0.30299999999999999</v>
      </c>
      <c r="E34">
        <v>5623.5540000000001</v>
      </c>
      <c r="F34">
        <v>4087.4180000000001</v>
      </c>
      <c r="G34">
        <v>1706.1859999999999</v>
      </c>
      <c r="H34">
        <v>17061862</v>
      </c>
    </row>
    <row r="35" spans="1:11" x14ac:dyDescent="0.2">
      <c r="A35" s="3"/>
      <c r="B35" t="s">
        <v>13</v>
      </c>
      <c r="C35">
        <v>44</v>
      </c>
      <c r="D35">
        <v>0.30299999999999999</v>
      </c>
      <c r="E35">
        <v>309.51400000000001</v>
      </c>
      <c r="F35">
        <v>152.61799999999999</v>
      </c>
      <c r="G35">
        <v>93.906999999999996</v>
      </c>
      <c r="H35">
        <v>939066</v>
      </c>
    </row>
    <row r="36" spans="1:11" x14ac:dyDescent="0.2">
      <c r="A36" s="3"/>
      <c r="B36" t="s">
        <v>14</v>
      </c>
      <c r="C36">
        <v>45</v>
      </c>
      <c r="D36">
        <v>0.30299999999999999</v>
      </c>
      <c r="E36">
        <v>293.82</v>
      </c>
      <c r="F36">
        <v>145.44900000000001</v>
      </c>
      <c r="G36">
        <v>89.144999999999996</v>
      </c>
      <c r="H36">
        <v>891451</v>
      </c>
    </row>
    <row r="37" spans="1:11" x14ac:dyDescent="0.2">
      <c r="A37" s="3">
        <v>1</v>
      </c>
      <c r="B37" t="s">
        <v>10</v>
      </c>
      <c r="C37">
        <v>46</v>
      </c>
      <c r="D37">
        <v>0.30299999999999999</v>
      </c>
      <c r="E37">
        <v>305.464</v>
      </c>
      <c r="F37">
        <v>159.27099999999999</v>
      </c>
      <c r="G37">
        <v>92.677999999999997</v>
      </c>
      <c r="H37">
        <v>926779</v>
      </c>
      <c r="I37">
        <f>((G38+G40)/(G37+G38+G39+G40+G41))*100</f>
        <v>12.392057619035672</v>
      </c>
      <c r="J37">
        <f>I37-$I$2</f>
        <v>6.3717435594444289</v>
      </c>
      <c r="K37" s="2">
        <f>J37/$J$7*100</f>
        <v>44.749836299887193</v>
      </c>
    </row>
    <row r="38" spans="1:11" x14ac:dyDescent="0.2">
      <c r="A38" s="3"/>
      <c r="B38" t="s">
        <v>11</v>
      </c>
      <c r="C38">
        <v>47</v>
      </c>
      <c r="D38">
        <v>0.30299999999999999</v>
      </c>
      <c r="E38">
        <v>364.553</v>
      </c>
      <c r="F38">
        <v>178.899</v>
      </c>
      <c r="G38">
        <v>110.605</v>
      </c>
      <c r="H38">
        <v>1106053</v>
      </c>
    </row>
    <row r="39" spans="1:11" x14ac:dyDescent="0.2">
      <c r="A39" s="3"/>
      <c r="B39" t="s">
        <v>12</v>
      </c>
      <c r="C39">
        <v>48</v>
      </c>
      <c r="D39">
        <v>0.30299999999999999</v>
      </c>
      <c r="E39">
        <v>4106.7489999999998</v>
      </c>
      <c r="F39">
        <v>2904.4720000000002</v>
      </c>
      <c r="G39">
        <v>1245.9880000000001</v>
      </c>
      <c r="H39">
        <v>12459875</v>
      </c>
    </row>
    <row r="40" spans="1:11" x14ac:dyDescent="0.2">
      <c r="A40" s="3"/>
      <c r="B40" t="s">
        <v>13</v>
      </c>
      <c r="C40">
        <v>49</v>
      </c>
      <c r="D40">
        <v>0.30299999999999999</v>
      </c>
      <c r="E40">
        <v>302.97000000000003</v>
      </c>
      <c r="F40">
        <v>152.398</v>
      </c>
      <c r="G40">
        <v>91.921000000000006</v>
      </c>
      <c r="H40">
        <v>919212</v>
      </c>
    </row>
    <row r="41" spans="1:11" x14ac:dyDescent="0.2">
      <c r="A41" s="3"/>
      <c r="B41" t="s">
        <v>14</v>
      </c>
      <c r="C41">
        <v>50</v>
      </c>
      <c r="D41">
        <v>0.30299999999999999</v>
      </c>
      <c r="E41">
        <v>306.95</v>
      </c>
      <c r="F41">
        <v>144.05799999999999</v>
      </c>
      <c r="G41">
        <v>93.129000000000005</v>
      </c>
      <c r="H41">
        <v>931286</v>
      </c>
    </row>
  </sheetData>
  <mergeCells count="8">
    <mergeCell ref="A22:A26"/>
    <mergeCell ref="A27:A31"/>
    <mergeCell ref="A32:A36"/>
    <mergeCell ref="A37:A41"/>
    <mergeCell ref="A2:A6"/>
    <mergeCell ref="A7:A11"/>
    <mergeCell ref="A12:A16"/>
    <mergeCell ref="A17:A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CE751-685B-F84D-906C-13C8D5A631AC}">
  <dimension ref="A1:K17"/>
  <sheetViews>
    <sheetView workbookViewId="0">
      <selection activeCell="L8" sqref="L8"/>
    </sheetView>
  </sheetViews>
  <sheetFormatPr baseColWidth="10" defaultRowHeight="16" x14ac:dyDescent="0.2"/>
  <cols>
    <col min="1" max="1" width="19.5" customWidth="1"/>
    <col min="2" max="2" width="17.1640625" customWidth="1"/>
  </cols>
  <sheetData>
    <row r="1" spans="1:11" x14ac:dyDescent="0.2"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24</v>
      </c>
      <c r="J1" t="s">
        <v>25</v>
      </c>
      <c r="K1" t="s">
        <v>17</v>
      </c>
    </row>
    <row r="2" spans="1:11" x14ac:dyDescent="0.2">
      <c r="A2" t="s">
        <v>8</v>
      </c>
      <c r="B2" t="s">
        <v>22</v>
      </c>
      <c r="C2">
        <v>9</v>
      </c>
      <c r="D2">
        <v>0.24199999999999999</v>
      </c>
      <c r="E2">
        <v>6136.1360000000004</v>
      </c>
      <c r="F2">
        <v>193.81100000000001</v>
      </c>
      <c r="G2">
        <v>1484.9449999999999</v>
      </c>
      <c r="H2">
        <v>14849448</v>
      </c>
      <c r="I2">
        <f>(G2/G10)*100</f>
        <v>7.7530888588581162</v>
      </c>
      <c r="J2">
        <f>I2-I2</f>
        <v>0</v>
      </c>
    </row>
    <row r="3" spans="1:11" x14ac:dyDescent="0.2">
      <c r="A3" t="s">
        <v>9</v>
      </c>
      <c r="B3" t="s">
        <v>22</v>
      </c>
      <c r="C3">
        <v>10</v>
      </c>
      <c r="D3">
        <v>0.24199999999999999</v>
      </c>
      <c r="E3">
        <v>7841.47</v>
      </c>
      <c r="F3">
        <v>637.82600000000002</v>
      </c>
      <c r="G3">
        <v>1897.636</v>
      </c>
      <c r="H3">
        <v>18976357</v>
      </c>
      <c r="I3">
        <f>(G3/G11)*100</f>
        <v>9.6244252892801079</v>
      </c>
      <c r="J3">
        <f>I3-I2</f>
        <v>1.8713364304219917</v>
      </c>
      <c r="K3">
        <f>(J3/J3)*100</f>
        <v>100</v>
      </c>
    </row>
    <row r="4" spans="1:11" x14ac:dyDescent="0.2">
      <c r="A4">
        <v>3.0000000000000001E-3</v>
      </c>
      <c r="B4" t="s">
        <v>22</v>
      </c>
      <c r="C4">
        <v>11</v>
      </c>
      <c r="D4">
        <v>0.24199999999999999</v>
      </c>
      <c r="E4">
        <v>7403.7809999999999</v>
      </c>
      <c r="F4">
        <v>655.72299999999996</v>
      </c>
      <c r="G4">
        <v>1791.7149999999999</v>
      </c>
      <c r="H4">
        <v>17917150</v>
      </c>
      <c r="I4">
        <f>(G4/G12)*100</f>
        <v>9.470986630992579</v>
      </c>
      <c r="J4">
        <f>I4-I2</f>
        <v>1.7178977721344628</v>
      </c>
      <c r="K4">
        <f>(J4/J3)*100</f>
        <v>91.800584021499105</v>
      </c>
    </row>
    <row r="5" spans="1:11" x14ac:dyDescent="0.2">
      <c r="A5">
        <v>0.01</v>
      </c>
      <c r="B5" t="s">
        <v>22</v>
      </c>
      <c r="C5">
        <v>12</v>
      </c>
      <c r="D5">
        <v>0.24199999999999999</v>
      </c>
      <c r="E5">
        <v>7356.7669999999998</v>
      </c>
      <c r="F5">
        <v>600.75800000000004</v>
      </c>
      <c r="G5">
        <v>1780.338</v>
      </c>
      <c r="H5">
        <v>17803377</v>
      </c>
      <c r="I5">
        <f>(G5/G13)*100</f>
        <v>9.4028327786011019</v>
      </c>
      <c r="J5">
        <f>I5-I2</f>
        <v>1.6497439197429857</v>
      </c>
      <c r="K5">
        <f>(J5/J3)*100</f>
        <v>88.158595799418265</v>
      </c>
    </row>
    <row r="6" spans="1:11" x14ac:dyDescent="0.2">
      <c r="A6">
        <v>0.03</v>
      </c>
      <c r="B6" t="s">
        <v>22</v>
      </c>
      <c r="C6">
        <v>13</v>
      </c>
      <c r="D6">
        <v>0.24199999999999999</v>
      </c>
      <c r="E6">
        <v>6999.7049999999999</v>
      </c>
      <c r="F6">
        <v>569.66200000000003</v>
      </c>
      <c r="G6">
        <v>1693.9290000000001</v>
      </c>
      <c r="H6">
        <v>16939286</v>
      </c>
      <c r="I6">
        <f>(G6/G14)*100</f>
        <v>8.967970931120874</v>
      </c>
      <c r="J6">
        <f>I6-I2</f>
        <v>1.2148820722627578</v>
      </c>
      <c r="K6">
        <f>(J6/J3)*100</f>
        <v>64.920559046071602</v>
      </c>
    </row>
    <row r="7" spans="1:11" x14ac:dyDescent="0.2">
      <c r="A7">
        <v>0.1</v>
      </c>
      <c r="B7" t="s">
        <v>22</v>
      </c>
      <c r="C7">
        <v>14</v>
      </c>
      <c r="D7">
        <v>0.24199999999999999</v>
      </c>
      <c r="E7">
        <v>6317.1509999999998</v>
      </c>
      <c r="F7">
        <v>356.92200000000003</v>
      </c>
      <c r="G7">
        <v>1528.75</v>
      </c>
      <c r="H7">
        <v>15287505</v>
      </c>
      <c r="I7">
        <f>(G7/G15)*100</f>
        <v>8.1363147664626183</v>
      </c>
      <c r="J7">
        <f>I7-I2</f>
        <v>0.38322590760450215</v>
      </c>
      <c r="K7">
        <f>(J7/J3)*100</f>
        <v>20.478728537234943</v>
      </c>
    </row>
    <row r="8" spans="1:11" x14ac:dyDescent="0.2">
      <c r="A8">
        <v>0.3</v>
      </c>
      <c r="B8" t="s">
        <v>22</v>
      </c>
      <c r="C8">
        <v>15</v>
      </c>
      <c r="D8">
        <v>0.24199999999999999</v>
      </c>
      <c r="E8">
        <v>5964.8490000000002</v>
      </c>
      <c r="F8">
        <v>234.2</v>
      </c>
      <c r="G8">
        <v>1443.4929999999999</v>
      </c>
      <c r="H8">
        <v>14434934</v>
      </c>
      <c r="I8">
        <f>(G8/G16)*100</f>
        <v>7.6756678288788365</v>
      </c>
      <c r="J8">
        <f>I8-I2</f>
        <v>-7.7421029979279687E-2</v>
      </c>
      <c r="K8">
        <f>(J8/J3)*100</f>
        <v>-4.1372052999481781</v>
      </c>
    </row>
    <row r="9" spans="1:11" x14ac:dyDescent="0.2">
      <c r="A9">
        <v>1</v>
      </c>
      <c r="B9" t="s">
        <v>22</v>
      </c>
      <c r="C9">
        <v>16</v>
      </c>
      <c r="D9">
        <v>0.24199999999999999</v>
      </c>
      <c r="E9">
        <v>5740.1959999999999</v>
      </c>
      <c r="F9">
        <v>193.19200000000001</v>
      </c>
      <c r="G9">
        <v>1389.127</v>
      </c>
      <c r="H9">
        <v>13891274</v>
      </c>
      <c r="I9">
        <f>(G9/G17)*100</f>
        <v>7.8604681140036003</v>
      </c>
      <c r="J9">
        <f>I9-I2</f>
        <v>0.10737925514548419</v>
      </c>
      <c r="K9">
        <f>(J9/J3)*100</f>
        <v>5.7381053133919835</v>
      </c>
    </row>
    <row r="10" spans="1:11" x14ac:dyDescent="0.2">
      <c r="A10" t="s">
        <v>8</v>
      </c>
      <c r="B10" t="s">
        <v>23</v>
      </c>
      <c r="C10">
        <v>1</v>
      </c>
      <c r="D10">
        <v>2.7789999999999999</v>
      </c>
      <c r="E10">
        <v>6892.2759999999998</v>
      </c>
      <c r="F10">
        <v>1006.225</v>
      </c>
      <c r="G10">
        <v>19152.947</v>
      </c>
      <c r="H10">
        <v>191529470</v>
      </c>
    </row>
    <row r="11" spans="1:11" x14ac:dyDescent="0.2">
      <c r="A11" t="s">
        <v>9</v>
      </c>
      <c r="B11" t="s">
        <v>23</v>
      </c>
      <c r="C11">
        <v>2</v>
      </c>
      <c r="D11">
        <v>2.7789999999999999</v>
      </c>
      <c r="E11">
        <v>7095.2089999999998</v>
      </c>
      <c r="F11">
        <v>793.72199999999998</v>
      </c>
      <c r="G11">
        <v>19716.876</v>
      </c>
      <c r="H11">
        <v>197168762</v>
      </c>
    </row>
    <row r="12" spans="1:11" x14ac:dyDescent="0.2">
      <c r="A12">
        <v>3.0000000000000001E-3</v>
      </c>
      <c r="B12" t="s">
        <v>23</v>
      </c>
      <c r="C12">
        <v>3</v>
      </c>
      <c r="D12">
        <v>2.7789999999999999</v>
      </c>
      <c r="E12">
        <v>6807.7060000000001</v>
      </c>
      <c r="F12">
        <v>697.96500000000003</v>
      </c>
      <c r="G12">
        <v>18917.934000000001</v>
      </c>
      <c r="H12">
        <v>189179342</v>
      </c>
    </row>
    <row r="13" spans="1:11" x14ac:dyDescent="0.2">
      <c r="A13">
        <v>0.01</v>
      </c>
      <c r="B13" t="s">
        <v>23</v>
      </c>
      <c r="C13">
        <v>4</v>
      </c>
      <c r="D13">
        <v>2.7789999999999999</v>
      </c>
      <c r="E13">
        <v>6813.509</v>
      </c>
      <c r="F13">
        <v>703.178</v>
      </c>
      <c r="G13">
        <v>18934.060000000001</v>
      </c>
      <c r="H13">
        <v>189340596</v>
      </c>
    </row>
    <row r="14" spans="1:11" x14ac:dyDescent="0.2">
      <c r="A14">
        <v>0.03</v>
      </c>
      <c r="B14" t="s">
        <v>23</v>
      </c>
      <c r="C14">
        <v>5</v>
      </c>
      <c r="D14">
        <v>2.7789999999999999</v>
      </c>
      <c r="E14">
        <v>6797.1689999999999</v>
      </c>
      <c r="F14">
        <v>791.62800000000004</v>
      </c>
      <c r="G14">
        <v>18888.653999999999</v>
      </c>
      <c r="H14">
        <v>188886543</v>
      </c>
    </row>
    <row r="15" spans="1:11" x14ac:dyDescent="0.2">
      <c r="A15">
        <v>0.1</v>
      </c>
      <c r="B15" t="s">
        <v>23</v>
      </c>
      <c r="C15">
        <v>6</v>
      </c>
      <c r="D15">
        <v>2.7789999999999999</v>
      </c>
      <c r="E15">
        <v>6761.3869999999997</v>
      </c>
      <c r="F15">
        <v>982.19</v>
      </c>
      <c r="G15">
        <v>18789.219000000001</v>
      </c>
      <c r="H15">
        <v>187892192</v>
      </c>
    </row>
    <row r="16" spans="1:11" x14ac:dyDescent="0.2">
      <c r="A16">
        <v>0.3</v>
      </c>
      <c r="B16" t="s">
        <v>23</v>
      </c>
      <c r="C16">
        <v>7</v>
      </c>
      <c r="D16">
        <v>2.7789999999999999</v>
      </c>
      <c r="E16">
        <v>6767.4579999999996</v>
      </c>
      <c r="F16">
        <v>1101.2950000000001</v>
      </c>
      <c r="G16">
        <v>18806.09</v>
      </c>
      <c r="H16">
        <v>188060901</v>
      </c>
    </row>
    <row r="17" spans="1:8" x14ac:dyDescent="0.2">
      <c r="A17">
        <v>1</v>
      </c>
      <c r="B17" t="s">
        <v>23</v>
      </c>
      <c r="C17">
        <v>8</v>
      </c>
      <c r="D17">
        <v>2.7789999999999999</v>
      </c>
      <c r="E17">
        <v>6359.4660000000003</v>
      </c>
      <c r="F17">
        <v>767.24400000000003</v>
      </c>
      <c r="G17">
        <v>17672.319</v>
      </c>
      <c r="H17">
        <v>176723189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"/>
  <sheetViews>
    <sheetView tabSelected="1" workbookViewId="0">
      <selection activeCell="N23" sqref="N23"/>
    </sheetView>
  </sheetViews>
  <sheetFormatPr baseColWidth="10" defaultRowHeight="16" x14ac:dyDescent="0.2"/>
  <cols>
    <col min="1" max="1" width="20" customWidth="1"/>
  </cols>
  <sheetData>
    <row r="1" spans="1:11" x14ac:dyDescent="0.2"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15</v>
      </c>
      <c r="J1" t="s">
        <v>16</v>
      </c>
      <c r="K1" t="s">
        <v>17</v>
      </c>
    </row>
    <row r="2" spans="1:11" x14ac:dyDescent="0.2">
      <c r="A2" s="3" t="s">
        <v>18</v>
      </c>
      <c r="B2" t="s">
        <v>10</v>
      </c>
      <c r="C2">
        <v>1</v>
      </c>
      <c r="D2">
        <v>0.30399999999999999</v>
      </c>
      <c r="E2">
        <v>334.59800000000001</v>
      </c>
      <c r="F2">
        <v>192.29400000000001</v>
      </c>
      <c r="G2">
        <v>101.718</v>
      </c>
      <c r="H2">
        <v>1017177</v>
      </c>
      <c r="I2">
        <f>((H3+H5)/(H2+H3+H4+H5+H6))*100</f>
        <v>6.3350937231871214</v>
      </c>
      <c r="J2">
        <f>I2-$I$2</f>
        <v>0</v>
      </c>
    </row>
    <row r="3" spans="1:11" x14ac:dyDescent="0.2">
      <c r="A3" s="3"/>
      <c r="B3" t="s">
        <v>11</v>
      </c>
      <c r="C3">
        <v>2</v>
      </c>
      <c r="D3">
        <v>0.30399999999999999</v>
      </c>
      <c r="E3">
        <v>285.72199999999998</v>
      </c>
      <c r="F3">
        <v>197.04400000000001</v>
      </c>
      <c r="G3">
        <v>86.86</v>
      </c>
      <c r="H3">
        <v>868595</v>
      </c>
    </row>
    <row r="4" spans="1:11" x14ac:dyDescent="0.2">
      <c r="A4" s="3"/>
      <c r="B4" t="s">
        <v>12</v>
      </c>
      <c r="C4">
        <v>3</v>
      </c>
      <c r="D4">
        <v>0.30399999999999999</v>
      </c>
      <c r="E4">
        <v>9493.3850000000002</v>
      </c>
      <c r="F4">
        <v>5976.8639999999996</v>
      </c>
      <c r="G4">
        <v>2885.989</v>
      </c>
      <c r="H4">
        <v>28859890</v>
      </c>
    </row>
    <row r="5" spans="1:11" x14ac:dyDescent="0.2">
      <c r="A5" s="3"/>
      <c r="B5" t="s">
        <v>13</v>
      </c>
      <c r="C5">
        <v>4</v>
      </c>
      <c r="D5">
        <v>0.30399999999999999</v>
      </c>
      <c r="E5">
        <v>424.32799999999997</v>
      </c>
      <c r="F5">
        <v>202.43100000000001</v>
      </c>
      <c r="G5">
        <v>128.99600000000001</v>
      </c>
      <c r="H5">
        <v>1289958</v>
      </c>
    </row>
    <row r="6" spans="1:11" x14ac:dyDescent="0.2">
      <c r="A6" s="3"/>
      <c r="B6" t="s">
        <v>14</v>
      </c>
      <c r="C6">
        <v>5</v>
      </c>
      <c r="D6">
        <v>0.30399999999999999</v>
      </c>
      <c r="E6">
        <v>670.173</v>
      </c>
      <c r="F6">
        <v>271.31200000000001</v>
      </c>
      <c r="G6">
        <v>203.733</v>
      </c>
      <c r="H6">
        <v>2037325</v>
      </c>
    </row>
    <row r="7" spans="1:11" x14ac:dyDescent="0.2">
      <c r="A7" s="3" t="s">
        <v>19</v>
      </c>
      <c r="B7" t="s">
        <v>10</v>
      </c>
      <c r="C7">
        <v>6</v>
      </c>
      <c r="D7">
        <v>0.30399999999999999</v>
      </c>
      <c r="E7">
        <v>689.00900000000001</v>
      </c>
      <c r="F7">
        <v>499.21600000000001</v>
      </c>
      <c r="G7">
        <v>209.459</v>
      </c>
      <c r="H7">
        <v>2094586</v>
      </c>
      <c r="I7">
        <f>((H8+H10)/(H7+H8+H9+H10+H11))*100</f>
        <v>13.56277307323937</v>
      </c>
      <c r="J7">
        <f>I7-$I$2</f>
        <v>7.2276793500522487</v>
      </c>
      <c r="K7">
        <f>J7/$J$7*100</f>
        <v>100</v>
      </c>
    </row>
    <row r="8" spans="1:11" x14ac:dyDescent="0.2">
      <c r="A8" s="3"/>
      <c r="B8" t="s">
        <v>11</v>
      </c>
      <c r="C8">
        <v>7</v>
      </c>
      <c r="D8">
        <v>0.30399999999999999</v>
      </c>
      <c r="E8">
        <v>869.77</v>
      </c>
      <c r="F8">
        <v>565.74599999999998</v>
      </c>
      <c r="G8">
        <v>264.41000000000003</v>
      </c>
      <c r="H8">
        <v>2644100</v>
      </c>
    </row>
    <row r="9" spans="1:11" x14ac:dyDescent="0.2">
      <c r="A9" s="3"/>
      <c r="B9" t="s">
        <v>12</v>
      </c>
      <c r="C9">
        <v>8</v>
      </c>
      <c r="D9">
        <v>0.30399999999999999</v>
      </c>
      <c r="E9">
        <v>8410.0789999999997</v>
      </c>
      <c r="F9">
        <v>5144.6909999999998</v>
      </c>
      <c r="G9">
        <v>2556.6640000000002</v>
      </c>
      <c r="H9">
        <v>25566641</v>
      </c>
    </row>
    <row r="10" spans="1:11" x14ac:dyDescent="0.2">
      <c r="A10" s="3"/>
      <c r="B10" t="s">
        <v>13</v>
      </c>
      <c r="C10">
        <v>9</v>
      </c>
      <c r="D10">
        <v>0.30399999999999999</v>
      </c>
      <c r="E10">
        <v>650.10299999999995</v>
      </c>
      <c r="F10">
        <v>291.79500000000002</v>
      </c>
      <c r="G10">
        <v>197.631</v>
      </c>
      <c r="H10">
        <v>1976312</v>
      </c>
    </row>
    <row r="11" spans="1:11" x14ac:dyDescent="0.2">
      <c r="A11" s="3"/>
      <c r="B11" t="s">
        <v>14</v>
      </c>
      <c r="C11">
        <v>10</v>
      </c>
      <c r="D11">
        <v>0.30399999999999999</v>
      </c>
      <c r="E11">
        <v>587.24599999999998</v>
      </c>
      <c r="F11">
        <v>285.69900000000001</v>
      </c>
      <c r="G11">
        <v>178.523</v>
      </c>
      <c r="H11">
        <v>1785229</v>
      </c>
    </row>
    <row r="12" spans="1:11" x14ac:dyDescent="0.2">
      <c r="A12" s="3" t="s">
        <v>20</v>
      </c>
      <c r="B12" t="s">
        <v>10</v>
      </c>
      <c r="C12">
        <v>11</v>
      </c>
      <c r="D12">
        <v>0.30399999999999999</v>
      </c>
      <c r="E12">
        <v>713.87699999999995</v>
      </c>
      <c r="F12">
        <v>531.55100000000004</v>
      </c>
      <c r="G12">
        <v>217.01900000000001</v>
      </c>
      <c r="H12">
        <v>2170185</v>
      </c>
      <c r="I12">
        <f>((H13+H15)/(H12+H13+H14+H15+H16))*100</f>
        <v>15.627896594740909</v>
      </c>
      <c r="J12">
        <f>I12-$I$2</f>
        <v>9.2928028715537874</v>
      </c>
      <c r="K12">
        <f>J12/$J$7*100</f>
        <v>128.57242859683046</v>
      </c>
    </row>
    <row r="13" spans="1:11" x14ac:dyDescent="0.2">
      <c r="A13" s="3"/>
      <c r="B13" t="s">
        <v>11</v>
      </c>
      <c r="C13">
        <v>12</v>
      </c>
      <c r="D13">
        <v>0.30399999999999999</v>
      </c>
      <c r="E13">
        <v>905.73400000000004</v>
      </c>
      <c r="F13">
        <v>638.48400000000004</v>
      </c>
      <c r="G13">
        <v>275.34300000000002</v>
      </c>
      <c r="H13">
        <v>2753432</v>
      </c>
    </row>
    <row r="14" spans="1:11" x14ac:dyDescent="0.2">
      <c r="A14" s="3"/>
      <c r="B14" t="s">
        <v>12</v>
      </c>
      <c r="C14">
        <v>13</v>
      </c>
      <c r="D14">
        <v>0.30399999999999999</v>
      </c>
      <c r="E14">
        <v>7477.4780000000001</v>
      </c>
      <c r="F14">
        <v>4757.5590000000002</v>
      </c>
      <c r="G14">
        <v>2273.1529999999998</v>
      </c>
      <c r="H14">
        <v>22731534</v>
      </c>
    </row>
    <row r="15" spans="1:11" x14ac:dyDescent="0.2">
      <c r="A15" s="3"/>
      <c r="B15" t="s">
        <v>13</v>
      </c>
      <c r="C15">
        <v>14</v>
      </c>
      <c r="D15">
        <v>0.30399999999999999</v>
      </c>
      <c r="E15">
        <v>718.39099999999996</v>
      </c>
      <c r="F15">
        <v>314.19200000000001</v>
      </c>
      <c r="G15">
        <v>218.39099999999999</v>
      </c>
      <c r="H15">
        <v>2183910</v>
      </c>
    </row>
    <row r="16" spans="1:11" x14ac:dyDescent="0.2">
      <c r="A16" s="3"/>
      <c r="B16" t="s">
        <v>14</v>
      </c>
      <c r="C16">
        <v>15</v>
      </c>
      <c r="D16">
        <v>0.30399999999999999</v>
      </c>
      <c r="E16">
        <v>576.99699999999996</v>
      </c>
      <c r="F16">
        <v>289.31900000000002</v>
      </c>
      <c r="G16">
        <v>175.40700000000001</v>
      </c>
      <c r="H16">
        <v>1754071</v>
      </c>
    </row>
    <row r="17" spans="1:11" x14ac:dyDescent="0.2">
      <c r="A17" s="3" t="s">
        <v>21</v>
      </c>
      <c r="B17" t="s">
        <v>10</v>
      </c>
      <c r="C17">
        <v>16</v>
      </c>
      <c r="D17">
        <v>0.30399999999999999</v>
      </c>
      <c r="E17">
        <v>560.71799999999996</v>
      </c>
      <c r="F17">
        <v>386.01299999999998</v>
      </c>
      <c r="G17">
        <v>170.458</v>
      </c>
      <c r="H17">
        <v>1704582</v>
      </c>
      <c r="I17">
        <f>((H18+H20)/(H17+H18+H19+H20+H21))*100</f>
        <v>9.9799855205187864</v>
      </c>
      <c r="J17">
        <f>I17-$I$2</f>
        <v>3.644891797331665</v>
      </c>
      <c r="K17">
        <f>J17/$J$7*100</f>
        <v>50.429627834905489</v>
      </c>
    </row>
    <row r="18" spans="1:11" x14ac:dyDescent="0.2">
      <c r="A18" s="3"/>
      <c r="B18" t="s">
        <v>11</v>
      </c>
      <c r="C18">
        <v>17</v>
      </c>
      <c r="D18">
        <v>0.30399999999999999</v>
      </c>
      <c r="E18">
        <v>540.90700000000004</v>
      </c>
      <c r="F18">
        <v>356.20100000000002</v>
      </c>
      <c r="G18">
        <v>164.43600000000001</v>
      </c>
      <c r="H18">
        <v>1644358</v>
      </c>
    </row>
    <row r="19" spans="1:11" x14ac:dyDescent="0.2">
      <c r="A19" s="3"/>
      <c r="B19" t="s">
        <v>12</v>
      </c>
      <c r="C19">
        <v>18</v>
      </c>
      <c r="D19">
        <v>0.30399999999999999</v>
      </c>
      <c r="E19">
        <v>8541.0040000000008</v>
      </c>
      <c r="F19">
        <v>5490.8689999999997</v>
      </c>
      <c r="G19">
        <v>2596.4650000000001</v>
      </c>
      <c r="H19">
        <v>25964653</v>
      </c>
    </row>
    <row r="20" spans="1:11" x14ac:dyDescent="0.2">
      <c r="A20" s="3"/>
      <c r="B20" t="s">
        <v>13</v>
      </c>
      <c r="C20">
        <v>19</v>
      </c>
      <c r="D20">
        <v>0.30399999999999999</v>
      </c>
      <c r="E20">
        <v>520.17499999999995</v>
      </c>
      <c r="F20">
        <v>230.285</v>
      </c>
      <c r="G20">
        <v>158.13300000000001</v>
      </c>
      <c r="H20">
        <v>1581333</v>
      </c>
    </row>
    <row r="21" spans="1:11" x14ac:dyDescent="0.2">
      <c r="A21" s="3"/>
      <c r="B21" t="s">
        <v>14</v>
      </c>
      <c r="C21">
        <v>20</v>
      </c>
      <c r="D21">
        <v>0.30399999999999999</v>
      </c>
      <c r="E21">
        <v>469.30099999999999</v>
      </c>
      <c r="F21">
        <v>232.68100000000001</v>
      </c>
      <c r="G21">
        <v>142.667</v>
      </c>
      <c r="H21">
        <v>1426674</v>
      </c>
    </row>
  </sheetData>
  <mergeCells count="4">
    <mergeCell ref="A2:A6"/>
    <mergeCell ref="A7:A11"/>
    <mergeCell ref="A12:A16"/>
    <mergeCell ref="A17:A2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A0676-7774-3B42-B93A-2E336D593627}">
  <dimension ref="A2:K24"/>
  <sheetViews>
    <sheetView workbookViewId="0">
      <selection sqref="A1:XFD1"/>
    </sheetView>
  </sheetViews>
  <sheetFormatPr baseColWidth="10" defaultRowHeight="16" x14ac:dyDescent="0.2"/>
  <cols>
    <col min="1" max="1" width="16.5" bestFit="1" customWidth="1"/>
  </cols>
  <sheetData>
    <row r="2" spans="1:11" x14ac:dyDescent="0.2">
      <c r="A2" s="3" t="s">
        <v>18</v>
      </c>
      <c r="D2" t="s">
        <v>1</v>
      </c>
      <c r="E2" t="s">
        <v>2</v>
      </c>
      <c r="F2" t="s">
        <v>3</v>
      </c>
      <c r="G2" t="s">
        <v>4</v>
      </c>
      <c r="H2" t="s">
        <v>5</v>
      </c>
      <c r="I2" t="s">
        <v>24</v>
      </c>
      <c r="J2" t="s">
        <v>25</v>
      </c>
      <c r="K2" t="s">
        <v>17</v>
      </c>
    </row>
    <row r="3" spans="1:11" x14ac:dyDescent="0.2">
      <c r="A3" s="3"/>
      <c r="B3" t="s">
        <v>23</v>
      </c>
      <c r="C3">
        <v>1</v>
      </c>
      <c r="D3">
        <v>2.371</v>
      </c>
      <c r="E3">
        <v>6461.4</v>
      </c>
      <c r="F3">
        <v>3458.163</v>
      </c>
      <c r="G3">
        <v>15321.272000000001</v>
      </c>
      <c r="H3">
        <v>153212716</v>
      </c>
    </row>
    <row r="4" spans="1:11" x14ac:dyDescent="0.2">
      <c r="A4" s="3"/>
      <c r="B4" t="s">
        <v>29</v>
      </c>
      <c r="C4">
        <v>5</v>
      </c>
      <c r="D4">
        <v>0.41599999999999998</v>
      </c>
      <c r="E4">
        <v>2377.5500000000002</v>
      </c>
      <c r="F4">
        <v>414.34800000000001</v>
      </c>
      <c r="G4">
        <v>989.06100000000004</v>
      </c>
      <c r="H4">
        <v>9890606</v>
      </c>
    </row>
    <row r="5" spans="1:11" x14ac:dyDescent="0.2">
      <c r="A5" s="3"/>
      <c r="I5">
        <f>(G4/G3)*100</f>
        <v>6.4554757594539147</v>
      </c>
    </row>
    <row r="6" spans="1:11" x14ac:dyDescent="0.2">
      <c r="A6" s="3"/>
    </row>
    <row r="7" spans="1:11" x14ac:dyDescent="0.2">
      <c r="A7" s="3" t="s">
        <v>19</v>
      </c>
    </row>
    <row r="8" spans="1:11" x14ac:dyDescent="0.2">
      <c r="A8" s="3"/>
      <c r="B8" t="s">
        <v>23</v>
      </c>
      <c r="C8">
        <v>2</v>
      </c>
      <c r="D8">
        <v>2.371</v>
      </c>
      <c r="E8">
        <v>6314.5860000000002</v>
      </c>
      <c r="F8">
        <v>2670.4189999999999</v>
      </c>
      <c r="G8">
        <v>14973.145</v>
      </c>
      <c r="H8">
        <v>149731452</v>
      </c>
    </row>
    <row r="9" spans="1:11" x14ac:dyDescent="0.2">
      <c r="A9" s="3"/>
      <c r="B9" t="s">
        <v>29</v>
      </c>
      <c r="C9">
        <v>6</v>
      </c>
      <c r="D9">
        <v>0.41599999999999998</v>
      </c>
      <c r="E9">
        <v>4257.2449999999999</v>
      </c>
      <c r="F9">
        <v>896.23800000000006</v>
      </c>
      <c r="G9">
        <v>1771.0139999999999</v>
      </c>
      <c r="H9">
        <v>17710140</v>
      </c>
    </row>
    <row r="10" spans="1:11" x14ac:dyDescent="0.2">
      <c r="A10" s="3"/>
      <c r="I10">
        <f>(G9/G8)*100</f>
        <v>11.827935947992222</v>
      </c>
      <c r="J10">
        <f>I10-I5</f>
        <v>5.372460188538307</v>
      </c>
      <c r="K10">
        <f>J10/J10*100</f>
        <v>100</v>
      </c>
    </row>
    <row r="11" spans="1:11" x14ac:dyDescent="0.2">
      <c r="A11" s="3"/>
    </row>
    <row r="12" spans="1:11" x14ac:dyDescent="0.2">
      <c r="A12" s="3" t="s">
        <v>20</v>
      </c>
    </row>
    <row r="13" spans="1:11" x14ac:dyDescent="0.2">
      <c r="A13" s="3"/>
      <c r="B13" t="s">
        <v>23</v>
      </c>
      <c r="C13">
        <v>3</v>
      </c>
      <c r="D13">
        <v>2.371</v>
      </c>
      <c r="E13">
        <v>6338.7579999999998</v>
      </c>
      <c r="F13">
        <v>2572.6750000000002</v>
      </c>
      <c r="G13">
        <v>15030.464</v>
      </c>
      <c r="H13">
        <v>150304638</v>
      </c>
    </row>
    <row r="14" spans="1:11" x14ac:dyDescent="0.2">
      <c r="A14" s="3"/>
      <c r="B14" t="s">
        <v>29</v>
      </c>
      <c r="C14">
        <v>7</v>
      </c>
      <c r="D14">
        <v>0.41599999999999998</v>
      </c>
      <c r="E14">
        <v>4495.1750000000002</v>
      </c>
      <c r="F14">
        <v>866.36300000000006</v>
      </c>
      <c r="G14">
        <v>1869.9929999999999</v>
      </c>
      <c r="H14">
        <v>18699926</v>
      </c>
    </row>
    <row r="15" spans="1:11" x14ac:dyDescent="0.2">
      <c r="A15" s="3"/>
      <c r="I15">
        <f>(G14/G13)*100</f>
        <v>12.441352442612549</v>
      </c>
      <c r="J15">
        <f>I15-I5</f>
        <v>5.9858766831586347</v>
      </c>
      <c r="K15">
        <f>J15/J10*100</f>
        <v>111.4177950714088</v>
      </c>
    </row>
    <row r="16" spans="1:11" x14ac:dyDescent="0.2">
      <c r="A16" s="3"/>
    </row>
    <row r="17" spans="1:11" x14ac:dyDescent="0.2">
      <c r="A17" s="3" t="s">
        <v>21</v>
      </c>
    </row>
    <row r="18" spans="1:11" x14ac:dyDescent="0.2">
      <c r="A18" s="3"/>
      <c r="B18" t="s">
        <v>23</v>
      </c>
      <c r="C18">
        <v>4</v>
      </c>
      <c r="D18">
        <v>2.371</v>
      </c>
      <c r="E18">
        <v>6178.0069999999996</v>
      </c>
      <c r="F18">
        <v>2221.277</v>
      </c>
      <c r="G18">
        <v>14649.29</v>
      </c>
      <c r="H18">
        <v>146492903</v>
      </c>
    </row>
    <row r="19" spans="1:11" x14ac:dyDescent="0.2">
      <c r="A19" s="3"/>
      <c r="B19" t="s">
        <v>29</v>
      </c>
      <c r="C19">
        <v>8</v>
      </c>
      <c r="D19">
        <v>0.41599999999999998</v>
      </c>
      <c r="E19">
        <v>4328.6629999999996</v>
      </c>
      <c r="F19">
        <v>863.24300000000005</v>
      </c>
      <c r="G19">
        <v>1800.7239999999999</v>
      </c>
      <c r="H19">
        <v>18007238</v>
      </c>
    </row>
    <row r="20" spans="1:11" x14ac:dyDescent="0.2">
      <c r="A20" s="3"/>
      <c r="I20">
        <f>(G19/G18)*100</f>
        <v>12.292227131826866</v>
      </c>
      <c r="J20">
        <f>I20-I5</f>
        <v>5.8367513723729516</v>
      </c>
      <c r="K20">
        <f>J20/J10*100</f>
        <v>108.64205908542925</v>
      </c>
    </row>
    <row r="21" spans="1:11" x14ac:dyDescent="0.2">
      <c r="A21" s="3"/>
    </row>
    <row r="23" spans="1:11" x14ac:dyDescent="0.2">
      <c r="C23">
        <v>9</v>
      </c>
      <c r="D23">
        <v>2.387</v>
      </c>
      <c r="E23">
        <v>6438.5389999999998</v>
      </c>
      <c r="F23">
        <v>3460.4659999999999</v>
      </c>
      <c r="G23">
        <v>15367.505999999999</v>
      </c>
      <c r="H23">
        <v>153675056</v>
      </c>
    </row>
    <row r="24" spans="1:11" x14ac:dyDescent="0.2">
      <c r="C24">
        <v>10</v>
      </c>
      <c r="D24">
        <v>0.307</v>
      </c>
      <c r="E24">
        <v>2428.6129999999998</v>
      </c>
      <c r="F24">
        <v>428.39699999999999</v>
      </c>
      <c r="G24">
        <v>745.09900000000005</v>
      </c>
      <c r="H24">
        <v>7450986</v>
      </c>
    </row>
  </sheetData>
  <mergeCells count="4">
    <mergeCell ref="A2:A6"/>
    <mergeCell ref="A7:A11"/>
    <mergeCell ref="A12:A16"/>
    <mergeCell ref="A17:A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HSH155 Y2H_PB_ACRYL_QUANT</vt:lpstr>
      <vt:lpstr>HSH155 Y2H_PB_AGAR_QUANT</vt:lpstr>
      <vt:lpstr>HSH155 Y2H_HBD_ACRYL_QUANT</vt:lpstr>
      <vt:lpstr>HSH155 Y2H_HBD_AGAR_QUANT</vt:lpstr>
      <vt:lpstr>HSH155 WT_2uM_PB_HB_ACRYL_QUANT</vt:lpstr>
      <vt:lpstr>HSH155 WT_2uM_PB_HB_AGAR_QUANT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Talkish</dc:creator>
  <cp:lastModifiedBy>Jason R Talkish</cp:lastModifiedBy>
  <dcterms:created xsi:type="dcterms:W3CDTF">2022-06-24T17:17:58Z</dcterms:created>
  <dcterms:modified xsi:type="dcterms:W3CDTF">2023-09-05T12:26:10Z</dcterms:modified>
</cp:coreProperties>
</file>