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x/Documents/Publications/2022_rRNA_processing_ferreira/230109_reviewer_comments/230210_RNA_submission/Tables/"/>
    </mc:Choice>
  </mc:AlternateContent>
  <xr:revisionPtr revIDLastSave="0" documentId="13_ncr:1_{2B7C5DA2-95C6-2A4F-97E7-9B227F46212F}" xr6:coauthVersionLast="47" xr6:coauthVersionMax="47" xr10:uidLastSave="{00000000-0000-0000-0000-000000000000}"/>
  <bookViews>
    <workbookView xWindow="54400" yWindow="-10300" windowWidth="25600" windowHeight="14160" activeTab="1" xr2:uid="{A123FD19-76FA-9B4B-B7E8-7AB3B78C03D4}"/>
  </bookViews>
  <sheets>
    <sheet name="stats" sheetId="1" r:id="rId1"/>
    <sheet name="explan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  <c r="J3" i="1" l="1"/>
  <c r="J4" i="1"/>
  <c r="J5" i="1"/>
  <c r="J6" i="1"/>
  <c r="J7" i="1"/>
  <c r="J8" i="1"/>
  <c r="J9" i="1"/>
  <c r="J10" i="1"/>
  <c r="J2" i="1"/>
  <c r="E3" i="1"/>
  <c r="E4" i="1"/>
  <c r="E5" i="1"/>
  <c r="E6" i="1"/>
  <c r="E7" i="1"/>
  <c r="E8" i="1"/>
  <c r="E9" i="1"/>
  <c r="E10" i="1"/>
  <c r="C2" i="1"/>
  <c r="E2" i="1" s="1"/>
</calcChain>
</file>

<file path=xl/sharedStrings.xml><?xml version="1.0" encoding="utf-8"?>
<sst xmlns="http://schemas.openxmlformats.org/spreadsheetml/2006/main" count="65" uniqueCount="45">
  <si>
    <t>Barcode</t>
  </si>
  <si>
    <t>Sample</t>
  </si>
  <si>
    <t>Fastq_pass</t>
  </si>
  <si>
    <t>Fastq_pass_fl</t>
  </si>
  <si>
    <t>percentage_fl</t>
  </si>
  <si>
    <t>hvo_pcrcDNA_wt_1</t>
  </si>
  <si>
    <t>hvo_pcrcDNA_wt_2</t>
  </si>
  <si>
    <t>hvo_pcrcDNA_wt_3</t>
  </si>
  <si>
    <t>sac_pcrcDNA_wt_1</t>
  </si>
  <si>
    <t>sac_pcrcDNA_wt_2</t>
  </si>
  <si>
    <t>sac_pcrcDNA_wt_3</t>
  </si>
  <si>
    <t>pfu_pcrcDNA_wt_1</t>
  </si>
  <si>
    <t>pfu_pcrcDNA_wt_2</t>
  </si>
  <si>
    <t>pfu_pcrcDNA_wt_3</t>
  </si>
  <si>
    <t>Unmapped</t>
  </si>
  <si>
    <t>percentage_mapped</t>
  </si>
  <si>
    <t>Median_length</t>
  </si>
  <si>
    <t>Median_quality</t>
  </si>
  <si>
    <t>Median_fl_aligned</t>
  </si>
  <si>
    <t>Median_fl_identity</t>
  </si>
  <si>
    <t>95.6</t>
  </si>
  <si>
    <t>94.3</t>
  </si>
  <si>
    <t>94.4</t>
  </si>
  <si>
    <t>94.2</t>
  </si>
  <si>
    <t>10.4</t>
  </si>
  <si>
    <t>10.7</t>
  </si>
  <si>
    <t>10.6</t>
  </si>
  <si>
    <t>10.9</t>
  </si>
  <si>
    <t>10.2</t>
  </si>
  <si>
    <t>11.1</t>
  </si>
  <si>
    <t>Primary_mapped</t>
  </si>
  <si>
    <t>Column</t>
  </si>
  <si>
    <t>Explanation</t>
  </si>
  <si>
    <t>Barcode used in PCB109 kit</t>
  </si>
  <si>
    <t>Organism and biological replicate</t>
  </si>
  <si>
    <t>Number of reads passing the q-score filter (7)</t>
  </si>
  <si>
    <t>Number of reads passing the q-score filter (7) and characterised as full-length by pychopper</t>
  </si>
  <si>
    <t>Percentage of reads passing the q-score filter (7) and characterised as full-length by pychopper; compared to total number of reads</t>
  </si>
  <si>
    <t>Median length of sequenced reads (sequence_length_template)</t>
  </si>
  <si>
    <t>Median quality of sequenced reads (mean_qscore_template)</t>
  </si>
  <si>
    <t>1-(Primary_unmapped/Fastq_pass_fl)</t>
  </si>
  <si>
    <t>Number of unmapped reads (samtools flag, fl passed reads)</t>
  </si>
  <si>
    <t>Number of primary mapped reads (samtools flag, fl passed reads)</t>
  </si>
  <si>
    <t>Median length of aligned reads</t>
  </si>
  <si>
    <t>Median identity of aligned reads (compare Methods)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</si>
</sst>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Menlo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0" fillId="0" borderId="0" xfId="1" applyNumberFormat="1" applyFont="1"/>
    <xf numFmtId="49" fontId="0" fillId="0" borderId="0" xfId="0" applyNumberFormat="1"/>
    <xf numFmtId="0" fontId="3" fillId="0" borderId="0" xfId="0" applyFont="1"/>
    <xf numFmtId="164" fontId="3" fillId="0" borderId="0" xfId="1" applyNumberFormat="1" applyFont="1"/>
    <xf numFmtId="49" fontId="3" fillId="0" borderId="0" xfId="0" applyNumberFormat="1" applyFont="1"/>
    <xf numFmtId="0" fontId="3" fillId="0" borderId="0" xfId="1" applyNumberFormat="1" applyFont="1"/>
    <xf numFmtId="0" fontId="0" fillId="0" borderId="0" xfId="0" applyFont="1" applyBorder="1"/>
    <xf numFmtId="164" fontId="1" fillId="0" borderId="0" xfId="1" applyNumberFormat="1" applyFont="1" applyBorder="1"/>
  </cellXfs>
  <cellStyles count="2">
    <cellStyle name="Prozent" xfId="1" builtinId="5"/>
    <cellStyle name="Standard" xfId="0" builtinId="0"/>
  </cellStyles>
  <dxfs count="18"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A9075C-4811-B54D-9439-A1A8EFDFD449}" name="Tabelle1" displayName="Tabelle1" ref="A1:L10" totalsRowShown="0" headerRowDxfId="17" dataDxfId="16">
  <autoFilter ref="A1:L10" xr:uid="{1FA9075C-4811-B54D-9439-A1A8EFDFD449}"/>
  <tableColumns count="12">
    <tableColumn id="1" xr3:uid="{137E159A-96E5-3E4B-835E-25E3D3B4EFE4}" name="Barcode" dataDxfId="15"/>
    <tableColumn id="2" xr3:uid="{8BECEB49-1DA0-134F-8F29-35B8E1447464}" name="Sample" dataDxfId="14"/>
    <tableColumn id="3" xr3:uid="{D0481551-3656-F345-A4EE-6EA3248F5F1E}" name="Fastq_pass" dataDxfId="13"/>
    <tableColumn id="4" xr3:uid="{EBD5A9BF-EA1D-D445-BA4F-8790C2538EF8}" name="Fastq_pass_fl" dataDxfId="12"/>
    <tableColumn id="5" xr3:uid="{710DCF99-C624-524E-8E09-5E97927757A8}" name="percentage_fl" dataDxfId="11" dataCellStyle="Prozent">
      <calculatedColumnFormula>D2/C2</calculatedColumnFormula>
    </tableColumn>
    <tableColumn id="6" xr3:uid="{29F2408B-9C6A-F040-9F99-855B4397DC29}" name="Median_length" dataDxfId="10"/>
    <tableColumn id="7" xr3:uid="{B694D631-69D9-0E4C-925A-55230F3864B1}" name="Median_quality" dataDxfId="9"/>
    <tableColumn id="8" xr3:uid="{F707648A-FDC5-7C46-8DA9-30F00EA22D66}" name="Primary_mapped" dataDxfId="8">
      <calculatedColumnFormula>Tabelle1[[#This Row],[Fastq_pass_fl]]-Tabelle1[[#This Row],[Unmapped]]</calculatedColumnFormula>
    </tableColumn>
    <tableColumn id="9" xr3:uid="{DFB4DC1C-BFC4-2541-A562-47602E5B824C}" name="Unmapped" dataDxfId="7" dataCellStyle="Prozent"/>
    <tableColumn id="10" xr3:uid="{9C734B8F-9348-E446-94F6-FF9797DC32B8}" name="percentage_mapped" dataDxfId="6" dataCellStyle="Prozent">
      <calculatedColumnFormula>1-(I2/D2)</calculatedColumnFormula>
    </tableColumn>
    <tableColumn id="11" xr3:uid="{E9DB936F-C4B1-8F4C-8514-70D20B49F4FA}" name="Median_fl_aligned" dataDxfId="5"/>
    <tableColumn id="12" xr3:uid="{6DEFBFF7-DC22-314E-8DF1-8C3F0DECFDD8}" name="Median_fl_identity" dataDxfId="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4F1D67-970B-8849-BE5D-19B10CA0AD02}" name="Tabelle2" displayName="Tabelle2" ref="A1:B13" totalsRowShown="0" headerRowDxfId="3" dataDxfId="2">
  <autoFilter ref="A1:B13" xr:uid="{BE4F1D67-970B-8849-BE5D-19B10CA0AD02}"/>
  <tableColumns count="2">
    <tableColumn id="1" xr3:uid="{6CA9D43B-9B38-5945-A186-F8F95B9DD71B}" name="Column" dataDxfId="1"/>
    <tableColumn id="2" xr3:uid="{9B713495-B223-A84A-B0EE-40F4367554F1}" name="Explanatio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4363-2EE3-9945-8F5D-8C39FF21BD8A}">
  <dimension ref="A1:L54"/>
  <sheetViews>
    <sheetView zoomScale="86" workbookViewId="0">
      <selection activeCell="J2" sqref="J2"/>
    </sheetView>
  </sheetViews>
  <sheetFormatPr baseColWidth="10" defaultRowHeight="16" x14ac:dyDescent="0.2"/>
  <cols>
    <col min="2" max="2" width="19" customWidth="1"/>
    <col min="3" max="3" width="12.6640625" customWidth="1"/>
    <col min="4" max="4" width="15.33203125" customWidth="1"/>
    <col min="5" max="5" width="14.83203125" customWidth="1"/>
    <col min="6" max="6" width="15.83203125" customWidth="1"/>
    <col min="7" max="7" width="16.1640625" customWidth="1"/>
    <col min="8" max="8" width="12.5" customWidth="1"/>
    <col min="9" max="9" width="20.33203125" customWidth="1"/>
    <col min="10" max="10" width="13" style="2" customWidth="1"/>
    <col min="11" max="11" width="19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16</v>
      </c>
      <c r="G1" t="s">
        <v>17</v>
      </c>
      <c r="H1" t="s">
        <v>30</v>
      </c>
      <c r="I1" t="s">
        <v>14</v>
      </c>
      <c r="J1" s="2" t="s">
        <v>15</v>
      </c>
      <c r="K1" t="s">
        <v>18</v>
      </c>
      <c r="L1" t="s">
        <v>19</v>
      </c>
    </row>
    <row r="2" spans="1:12" x14ac:dyDescent="0.2">
      <c r="A2">
        <v>1</v>
      </c>
      <c r="B2" t="s">
        <v>5</v>
      </c>
      <c r="C2" s="4">
        <f>5337848/4</f>
        <v>1334462</v>
      </c>
      <c r="D2" s="4">
        <v>1231049</v>
      </c>
      <c r="E2" s="2">
        <f>D2/C2</f>
        <v>0.92250584879899167</v>
      </c>
      <c r="F2" s="3">
        <v>278</v>
      </c>
      <c r="G2" s="3" t="s">
        <v>24</v>
      </c>
      <c r="H2" s="4">
        <f>Tabelle1[[#This Row],[Fastq_pass_fl]]-Tabelle1[[#This Row],[Unmapped]]</f>
        <v>640300</v>
      </c>
      <c r="I2" s="7">
        <v>590749</v>
      </c>
      <c r="J2" s="5">
        <f t="shared" ref="J2:J10" si="0">1-(I2/D2)</f>
        <v>0.52012551896796966</v>
      </c>
      <c r="K2" s="6">
        <v>320</v>
      </c>
      <c r="L2" s="3" t="s">
        <v>20</v>
      </c>
    </row>
    <row r="3" spans="1:12" x14ac:dyDescent="0.2">
      <c r="A3">
        <v>2</v>
      </c>
      <c r="B3" t="s">
        <v>6</v>
      </c>
      <c r="C3" s="4">
        <v>1492312</v>
      </c>
      <c r="D3" s="4">
        <v>1371671</v>
      </c>
      <c r="E3" s="2">
        <f t="shared" ref="E3:E10" si="1">D3/C3</f>
        <v>0.91915832614091419</v>
      </c>
      <c r="F3" s="3">
        <v>358</v>
      </c>
      <c r="G3" s="3" t="s">
        <v>26</v>
      </c>
      <c r="H3" s="4">
        <f>Tabelle1[[#This Row],[Fastq_pass_fl]]-Tabelle1[[#This Row],[Unmapped]]</f>
        <v>833571</v>
      </c>
      <c r="I3" s="7">
        <v>538100</v>
      </c>
      <c r="J3" s="5">
        <f t="shared" si="0"/>
        <v>0.60770476302261978</v>
      </c>
      <c r="K3" s="6">
        <v>423</v>
      </c>
      <c r="L3" s="3" t="s">
        <v>20</v>
      </c>
    </row>
    <row r="4" spans="1:12" x14ac:dyDescent="0.2">
      <c r="A4">
        <v>3</v>
      </c>
      <c r="B4" t="s">
        <v>7</v>
      </c>
      <c r="C4" s="4">
        <v>1493792</v>
      </c>
      <c r="D4" s="4">
        <v>1358208</v>
      </c>
      <c r="E4" s="2">
        <f t="shared" si="1"/>
        <v>0.90923502067222206</v>
      </c>
      <c r="F4" s="3">
        <v>298</v>
      </c>
      <c r="G4" s="3" t="s">
        <v>24</v>
      </c>
      <c r="H4" s="4">
        <f>Tabelle1[[#This Row],[Fastq_pass_fl]]-Tabelle1[[#This Row],[Unmapped]]</f>
        <v>737877</v>
      </c>
      <c r="I4" s="7">
        <v>620331</v>
      </c>
      <c r="J4" s="5">
        <f t="shared" si="0"/>
        <v>0.54327245900480636</v>
      </c>
      <c r="K4" s="6">
        <v>422</v>
      </c>
      <c r="L4" s="3" t="s">
        <v>20</v>
      </c>
    </row>
    <row r="5" spans="1:12" x14ac:dyDescent="0.2">
      <c r="A5">
        <v>7</v>
      </c>
      <c r="B5" t="s">
        <v>8</v>
      </c>
      <c r="C5" s="4">
        <v>754596</v>
      </c>
      <c r="D5" s="4">
        <v>668761</v>
      </c>
      <c r="E5" s="2">
        <f t="shared" si="1"/>
        <v>0.88625039093766733</v>
      </c>
      <c r="F5" s="3">
        <v>552</v>
      </c>
      <c r="G5" s="3" t="s">
        <v>27</v>
      </c>
      <c r="H5" s="4">
        <f>Tabelle1[[#This Row],[Fastq_pass_fl]]-Tabelle1[[#This Row],[Unmapped]]</f>
        <v>474506</v>
      </c>
      <c r="I5" s="7">
        <v>194255</v>
      </c>
      <c r="J5" s="5">
        <f t="shared" si="0"/>
        <v>0.70953001146897021</v>
      </c>
      <c r="K5" s="6">
        <v>635</v>
      </c>
      <c r="L5" s="3" t="s">
        <v>21</v>
      </c>
    </row>
    <row r="6" spans="1:12" x14ac:dyDescent="0.2">
      <c r="A6">
        <v>8</v>
      </c>
      <c r="B6" t="s">
        <v>9</v>
      </c>
      <c r="C6" s="4">
        <v>689976</v>
      </c>
      <c r="D6" s="4">
        <v>624573</v>
      </c>
      <c r="E6" s="2">
        <f t="shared" si="1"/>
        <v>0.90520974642596264</v>
      </c>
      <c r="F6" s="3">
        <v>508</v>
      </c>
      <c r="G6" s="3" t="s">
        <v>25</v>
      </c>
      <c r="H6" s="4">
        <f>Tabelle1[[#This Row],[Fastq_pass_fl]]-Tabelle1[[#This Row],[Unmapped]]</f>
        <v>427714</v>
      </c>
      <c r="I6" s="7">
        <v>196859</v>
      </c>
      <c r="J6" s="5">
        <f t="shared" si="0"/>
        <v>0.68481026237125198</v>
      </c>
      <c r="K6" s="6">
        <v>658</v>
      </c>
      <c r="L6" s="3" t="s">
        <v>22</v>
      </c>
    </row>
    <row r="7" spans="1:12" x14ac:dyDescent="0.2">
      <c r="A7">
        <v>9</v>
      </c>
      <c r="B7" t="s">
        <v>10</v>
      </c>
      <c r="C7" s="4">
        <v>1542466</v>
      </c>
      <c r="D7" s="4">
        <v>1411464</v>
      </c>
      <c r="E7" s="2">
        <f t="shared" si="1"/>
        <v>0.91506976490891856</v>
      </c>
      <c r="F7" s="3">
        <v>238</v>
      </c>
      <c r="G7" s="3" t="s">
        <v>28</v>
      </c>
      <c r="H7" s="4">
        <f>Tabelle1[[#This Row],[Fastq_pass_fl]]-Tabelle1[[#This Row],[Unmapped]]</f>
        <v>668354</v>
      </c>
      <c r="I7" s="7">
        <v>743110</v>
      </c>
      <c r="J7" s="5">
        <f t="shared" si="0"/>
        <v>0.47351827605946728</v>
      </c>
      <c r="K7" s="6">
        <v>683</v>
      </c>
      <c r="L7" s="3" t="s">
        <v>23</v>
      </c>
    </row>
    <row r="8" spans="1:12" x14ac:dyDescent="0.2">
      <c r="A8">
        <v>10</v>
      </c>
      <c r="B8" t="s">
        <v>11</v>
      </c>
      <c r="C8" s="4">
        <v>808483</v>
      </c>
      <c r="D8" s="4">
        <v>767455</v>
      </c>
      <c r="E8" s="2">
        <f t="shared" si="1"/>
        <v>0.94925310736280166</v>
      </c>
      <c r="F8" s="3">
        <v>507</v>
      </c>
      <c r="G8" s="3" t="s">
        <v>29</v>
      </c>
      <c r="H8" s="4">
        <f>Tabelle1[[#This Row],[Fastq_pass_fl]]-Tabelle1[[#This Row],[Unmapped]]</f>
        <v>703477</v>
      </c>
      <c r="I8" s="7">
        <v>63978</v>
      </c>
      <c r="J8" s="5">
        <f t="shared" si="0"/>
        <v>0.91663615456280823</v>
      </c>
      <c r="K8" s="6">
        <v>330</v>
      </c>
      <c r="L8" s="6" t="s">
        <v>23</v>
      </c>
    </row>
    <row r="9" spans="1:12" x14ac:dyDescent="0.2">
      <c r="A9">
        <v>11</v>
      </c>
      <c r="B9" t="s">
        <v>12</v>
      </c>
      <c r="C9" s="4">
        <v>1317699</v>
      </c>
      <c r="D9" s="4">
        <v>1242110</v>
      </c>
      <c r="E9" s="2">
        <f t="shared" si="1"/>
        <v>0.94263560949807201</v>
      </c>
      <c r="F9" s="3">
        <v>459</v>
      </c>
      <c r="G9" s="3" t="s">
        <v>27</v>
      </c>
      <c r="H9" s="4">
        <f>Tabelle1[[#This Row],[Fastq_pass_fl]]-Tabelle1[[#This Row],[Unmapped]]</f>
        <v>1015091</v>
      </c>
      <c r="I9" s="7">
        <v>227019</v>
      </c>
      <c r="J9" s="5">
        <f t="shared" si="0"/>
        <v>0.81723116310149668</v>
      </c>
      <c r="K9" s="6">
        <v>323</v>
      </c>
      <c r="L9" s="6" t="s">
        <v>23</v>
      </c>
    </row>
    <row r="10" spans="1:12" x14ac:dyDescent="0.2">
      <c r="A10">
        <v>12</v>
      </c>
      <c r="B10" t="s">
        <v>13</v>
      </c>
      <c r="C10" s="4">
        <v>909376</v>
      </c>
      <c r="D10" s="4">
        <v>859289</v>
      </c>
      <c r="E10" s="2">
        <f t="shared" si="1"/>
        <v>0.94492157259483422</v>
      </c>
      <c r="F10" s="3">
        <v>508</v>
      </c>
      <c r="G10" s="3" t="s">
        <v>27</v>
      </c>
      <c r="H10" s="4">
        <f>Tabelle1[[#This Row],[Fastq_pass_fl]]-Tabelle1[[#This Row],[Unmapped]]</f>
        <v>748532</v>
      </c>
      <c r="I10" s="7">
        <v>110757</v>
      </c>
      <c r="J10" s="5">
        <f t="shared" si="0"/>
        <v>0.871106228521487</v>
      </c>
      <c r="K10" s="6">
        <v>353</v>
      </c>
      <c r="L10" s="6" t="s">
        <v>23</v>
      </c>
    </row>
    <row r="11" spans="1:12" x14ac:dyDescent="0.2">
      <c r="D11" s="1"/>
    </row>
    <row r="12" spans="1:12" x14ac:dyDescent="0.2">
      <c r="D12" s="1"/>
    </row>
    <row r="13" spans="1:12" x14ac:dyDescent="0.2">
      <c r="D13" s="1"/>
    </row>
    <row r="15" spans="1:12" x14ac:dyDescent="0.2">
      <c r="D15" s="1"/>
      <c r="F15" s="1"/>
    </row>
    <row r="16" spans="1:12" x14ac:dyDescent="0.2">
      <c r="D16" s="1"/>
      <c r="F16" s="1"/>
    </row>
    <row r="17" spans="1:9" x14ac:dyDescent="0.2">
      <c r="D17" s="1"/>
      <c r="F17" s="1"/>
    </row>
    <row r="18" spans="1:9" x14ac:dyDescent="0.2">
      <c r="F18" s="1"/>
    </row>
    <row r="19" spans="1:9" x14ac:dyDescent="0.2">
      <c r="D19" s="1"/>
      <c r="F19" s="1"/>
      <c r="I19" s="1"/>
    </row>
    <row r="20" spans="1:9" x14ac:dyDescent="0.2">
      <c r="F20" s="1"/>
      <c r="I20" s="1"/>
    </row>
    <row r="21" spans="1:9" x14ac:dyDescent="0.2">
      <c r="D21" s="1"/>
      <c r="F21" s="1"/>
      <c r="I21" s="1"/>
    </row>
    <row r="22" spans="1:9" x14ac:dyDescent="0.2">
      <c r="F22" s="1"/>
      <c r="I22" s="1"/>
    </row>
    <row r="23" spans="1:9" x14ac:dyDescent="0.2">
      <c r="A23" s="1"/>
      <c r="F23" s="1"/>
      <c r="I23" s="1"/>
    </row>
    <row r="24" spans="1:9" x14ac:dyDescent="0.2">
      <c r="F24" s="1"/>
      <c r="I24" s="1"/>
    </row>
    <row r="25" spans="1:9" x14ac:dyDescent="0.2">
      <c r="A25" s="1"/>
      <c r="F25" s="1"/>
      <c r="I25" s="1"/>
    </row>
    <row r="26" spans="1:9" x14ac:dyDescent="0.2">
      <c r="F26" s="1"/>
      <c r="I26" s="1"/>
    </row>
    <row r="27" spans="1:9" x14ac:dyDescent="0.2">
      <c r="F27" s="1"/>
      <c r="I27" s="1"/>
    </row>
    <row r="28" spans="1:9" x14ac:dyDescent="0.2">
      <c r="F28" s="1"/>
      <c r="I28" s="1"/>
    </row>
    <row r="29" spans="1:9" x14ac:dyDescent="0.2">
      <c r="F29" s="1"/>
      <c r="I29" s="1"/>
    </row>
    <row r="30" spans="1:9" x14ac:dyDescent="0.2">
      <c r="F30" s="1"/>
      <c r="I30" s="1"/>
    </row>
    <row r="31" spans="1:9" x14ac:dyDescent="0.2">
      <c r="A31" s="3"/>
      <c r="F31" s="1"/>
      <c r="I31" s="1"/>
    </row>
    <row r="32" spans="1:9" x14ac:dyDescent="0.2">
      <c r="A32" s="3"/>
      <c r="F32" s="1"/>
      <c r="I32" s="1"/>
    </row>
    <row r="33" spans="1:9" x14ac:dyDescent="0.2">
      <c r="A33" s="3"/>
      <c r="F33" s="1"/>
      <c r="I33" s="1"/>
    </row>
    <row r="34" spans="1:9" x14ac:dyDescent="0.2">
      <c r="F34" s="1"/>
      <c r="I34" s="1"/>
    </row>
    <row r="35" spans="1:9" x14ac:dyDescent="0.2">
      <c r="F35" s="1"/>
      <c r="I35" s="1"/>
    </row>
    <row r="36" spans="1:9" x14ac:dyDescent="0.2">
      <c r="F36" s="1"/>
      <c r="I36" s="1"/>
    </row>
    <row r="37" spans="1:9" x14ac:dyDescent="0.2">
      <c r="F37" s="1"/>
      <c r="I37" s="1"/>
    </row>
    <row r="38" spans="1:9" x14ac:dyDescent="0.2">
      <c r="F38" s="1"/>
      <c r="I38" s="1"/>
    </row>
    <row r="39" spans="1:9" x14ac:dyDescent="0.2">
      <c r="F39" s="1"/>
      <c r="I39" s="1"/>
    </row>
    <row r="40" spans="1:9" x14ac:dyDescent="0.2">
      <c r="F40" s="1"/>
      <c r="I40" s="1"/>
    </row>
    <row r="41" spans="1:9" x14ac:dyDescent="0.2">
      <c r="F41" s="1"/>
      <c r="I41" s="1"/>
    </row>
    <row r="42" spans="1:9" x14ac:dyDescent="0.2">
      <c r="F42" s="1"/>
      <c r="I42" s="1"/>
    </row>
    <row r="43" spans="1:9" x14ac:dyDescent="0.2">
      <c r="I43" s="1"/>
    </row>
    <row r="44" spans="1:9" x14ac:dyDescent="0.2">
      <c r="I44" s="1"/>
    </row>
    <row r="45" spans="1:9" x14ac:dyDescent="0.2">
      <c r="I45" s="1"/>
    </row>
    <row r="46" spans="1:9" x14ac:dyDescent="0.2">
      <c r="I46" s="1"/>
    </row>
    <row r="47" spans="1:9" x14ac:dyDescent="0.2">
      <c r="I47" s="1"/>
    </row>
    <row r="48" spans="1:9" x14ac:dyDescent="0.2">
      <c r="I48" s="1"/>
    </row>
    <row r="49" spans="9:9" x14ac:dyDescent="0.2">
      <c r="I49" s="1"/>
    </row>
    <row r="50" spans="9:9" x14ac:dyDescent="0.2">
      <c r="I50" s="1"/>
    </row>
    <row r="51" spans="9:9" x14ac:dyDescent="0.2">
      <c r="I51" s="1"/>
    </row>
    <row r="52" spans="9:9" x14ac:dyDescent="0.2">
      <c r="I52" s="1"/>
    </row>
    <row r="53" spans="9:9" x14ac:dyDescent="0.2">
      <c r="I53" s="1"/>
    </row>
    <row r="54" spans="9:9" x14ac:dyDescent="0.2">
      <c r="I54" s="1"/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800-FE5C-E54A-8661-D2E4CC029314}">
  <dimension ref="A1:B13"/>
  <sheetViews>
    <sheetView tabSelected="1" workbookViewId="0">
      <selection activeCell="B19" sqref="B19"/>
    </sheetView>
  </sheetViews>
  <sheetFormatPr baseColWidth="10" defaultRowHeight="16" x14ac:dyDescent="0.2"/>
  <cols>
    <col min="1" max="1" width="29.83203125" customWidth="1"/>
    <col min="2" max="2" width="112.6640625" customWidth="1"/>
  </cols>
  <sheetData>
    <row r="1" spans="1:2" x14ac:dyDescent="0.2">
      <c r="A1" s="8" t="s">
        <v>31</v>
      </c>
      <c r="B1" s="8" t="s">
        <v>32</v>
      </c>
    </row>
    <row r="2" spans="1:2" x14ac:dyDescent="0.2">
      <c r="A2" s="8" t="s">
        <v>0</v>
      </c>
      <c r="B2" s="8" t="s">
        <v>33</v>
      </c>
    </row>
    <row r="3" spans="1:2" x14ac:dyDescent="0.2">
      <c r="A3" s="8" t="s">
        <v>1</v>
      </c>
      <c r="B3" s="8" t="s">
        <v>34</v>
      </c>
    </row>
    <row r="4" spans="1:2" x14ac:dyDescent="0.2">
      <c r="A4" s="8" t="s">
        <v>2</v>
      </c>
      <c r="B4" s="8" t="s">
        <v>35</v>
      </c>
    </row>
    <row r="5" spans="1:2" x14ac:dyDescent="0.2">
      <c r="A5" s="8" t="s">
        <v>3</v>
      </c>
      <c r="B5" s="8" t="s">
        <v>36</v>
      </c>
    </row>
    <row r="6" spans="1:2" x14ac:dyDescent="0.2">
      <c r="A6" s="8" t="s">
        <v>4</v>
      </c>
      <c r="B6" s="8" t="s">
        <v>37</v>
      </c>
    </row>
    <row r="7" spans="1:2" x14ac:dyDescent="0.2">
      <c r="A7" s="8" t="s">
        <v>16</v>
      </c>
      <c r="B7" s="8" t="s">
        <v>38</v>
      </c>
    </row>
    <row r="8" spans="1:2" x14ac:dyDescent="0.2">
      <c r="A8" s="8" t="s">
        <v>17</v>
      </c>
      <c r="B8" s="8" t="s">
        <v>39</v>
      </c>
    </row>
    <row r="9" spans="1:2" x14ac:dyDescent="0.2">
      <c r="A9" s="8" t="s">
        <v>30</v>
      </c>
      <c r="B9" s="8" t="s">
        <v>42</v>
      </c>
    </row>
    <row r="10" spans="1:2" x14ac:dyDescent="0.2">
      <c r="A10" s="8" t="s">
        <v>14</v>
      </c>
      <c r="B10" s="8" t="s">
        <v>41</v>
      </c>
    </row>
    <row r="11" spans="1:2" x14ac:dyDescent="0.2">
      <c r="A11" s="9" t="s">
        <v>15</v>
      </c>
      <c r="B11" s="8" t="s">
        <v>40</v>
      </c>
    </row>
    <row r="12" spans="1:2" x14ac:dyDescent="0.2">
      <c r="A12" s="8" t="s">
        <v>18</v>
      </c>
      <c r="B12" s="8" t="s">
        <v>43</v>
      </c>
    </row>
    <row r="13" spans="1:2" x14ac:dyDescent="0.2">
      <c r="A13" s="8" t="s">
        <v>19</v>
      </c>
      <c r="B13" s="8" t="s">
        <v>44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stats</vt:lpstr>
      <vt:lpstr>explanation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Grünberger</dc:creator>
  <cp:lastModifiedBy>Felix Grünberger</cp:lastModifiedBy>
  <dcterms:created xsi:type="dcterms:W3CDTF">2023-01-24T15:04:33Z</dcterms:created>
  <dcterms:modified xsi:type="dcterms:W3CDTF">2023-02-10T13:58:25Z</dcterms:modified>
</cp:coreProperties>
</file>