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3.89.52.241\Anh-Lab2_data\Anh-lab1_data_rescue\MS\iLIME for pre-miRNA quant and seq\Submission materials\Revision 1\Submision material for R1\"/>
    </mc:Choice>
  </mc:AlternateContent>
  <xr:revisionPtr revIDLastSave="0" documentId="13_ncr:1_{887C1A05-6D46-4247-AABB-DCA6142C72F4}" xr6:coauthVersionLast="47" xr6:coauthVersionMax="47" xr10:uidLastSave="{00000000-0000-0000-0000-000000000000}"/>
  <bookViews>
    <workbookView xWindow="-24120" yWindow="2535" windowWidth="24240" windowHeight="13140" xr2:uid="{00000000-000D-0000-FFFF-FFFF00000000}"/>
  </bookViews>
  <sheets>
    <sheet name="Table S4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" i="9"/>
  <c r="G40" i="9"/>
  <c r="G36" i="9"/>
  <c r="H36" i="9"/>
  <c r="G37" i="9"/>
  <c r="H37" i="9"/>
  <c r="G38" i="9"/>
  <c r="H38" i="9"/>
  <c r="G39" i="9"/>
  <c r="H39" i="9"/>
  <c r="H40" i="9"/>
  <c r="G41" i="9"/>
  <c r="H41" i="9"/>
  <c r="G42" i="9"/>
  <c r="H42" i="9"/>
  <c r="G43" i="9"/>
  <c r="H43" i="9"/>
  <c r="F37" i="9"/>
  <c r="F38" i="9"/>
  <c r="F39" i="9"/>
  <c r="F40" i="9"/>
  <c r="F41" i="9"/>
  <c r="F42" i="9"/>
  <c r="F43" i="9"/>
  <c r="F36" i="9"/>
  <c r="H32" i="9"/>
  <c r="G28" i="9"/>
  <c r="H28" i="9"/>
  <c r="G29" i="9"/>
  <c r="H29" i="9"/>
  <c r="G30" i="9"/>
  <c r="H30" i="9"/>
  <c r="G31" i="9"/>
  <c r="H31" i="9"/>
  <c r="G32" i="9"/>
  <c r="G33" i="9"/>
  <c r="H33" i="9"/>
  <c r="G34" i="9"/>
  <c r="H34" i="9"/>
  <c r="G35" i="9"/>
  <c r="H35" i="9"/>
  <c r="F29" i="9"/>
  <c r="F30" i="9"/>
  <c r="F31" i="9"/>
  <c r="F32" i="9"/>
  <c r="F33" i="9"/>
  <c r="F34" i="9"/>
  <c r="F35" i="9"/>
  <c r="F28" i="9"/>
  <c r="G24" i="9"/>
  <c r="G20" i="9"/>
  <c r="H20" i="9"/>
  <c r="G21" i="9"/>
  <c r="H21" i="9"/>
  <c r="G22" i="9"/>
  <c r="H22" i="9"/>
  <c r="G23" i="9"/>
  <c r="H23" i="9"/>
  <c r="H24" i="9"/>
  <c r="G25" i="9"/>
  <c r="H25" i="9"/>
  <c r="G26" i="9"/>
  <c r="H26" i="9"/>
  <c r="G27" i="9"/>
  <c r="H27" i="9"/>
  <c r="F21" i="9"/>
  <c r="F22" i="9"/>
  <c r="F23" i="9"/>
  <c r="F24" i="9"/>
  <c r="F25" i="9"/>
  <c r="F26" i="9"/>
  <c r="F27" i="9"/>
  <c r="F20" i="9"/>
  <c r="H15" i="9"/>
  <c r="F14" i="9"/>
  <c r="G12" i="9"/>
  <c r="H12" i="9"/>
  <c r="G13" i="9"/>
  <c r="H13" i="9"/>
  <c r="G14" i="9"/>
  <c r="H14" i="9"/>
  <c r="G15" i="9"/>
  <c r="G16" i="9"/>
  <c r="H16" i="9"/>
  <c r="G17" i="9"/>
  <c r="H17" i="9"/>
  <c r="G18" i="9"/>
  <c r="H18" i="9"/>
  <c r="G19" i="9"/>
  <c r="H19" i="9"/>
  <c r="F13" i="9"/>
  <c r="F15" i="9"/>
  <c r="F16" i="9"/>
  <c r="F17" i="9"/>
  <c r="F18" i="9"/>
  <c r="F19" i="9"/>
  <c r="F12" i="9"/>
  <c r="G4" i="9"/>
  <c r="H4" i="9"/>
  <c r="G5" i="9"/>
  <c r="H5" i="9"/>
  <c r="G6" i="9"/>
  <c r="H6" i="9"/>
  <c r="G7" i="9"/>
  <c r="H7" i="9"/>
  <c r="G8" i="9"/>
  <c r="H8" i="9"/>
  <c r="G9" i="9"/>
  <c r="H9" i="9"/>
  <c r="G10" i="9"/>
  <c r="H10" i="9"/>
  <c r="G11" i="9"/>
  <c r="H11" i="9"/>
  <c r="F5" i="9"/>
  <c r="F6" i="9"/>
  <c r="F7" i="9"/>
  <c r="F8" i="9"/>
  <c r="F9" i="9"/>
  <c r="F10" i="9"/>
  <c r="F11" i="9"/>
  <c r="F4" i="9"/>
  <c r="J36" i="9"/>
  <c r="J28" i="9"/>
  <c r="J20" i="9"/>
  <c r="J12" i="9"/>
  <c r="J4" i="9"/>
</calcChain>
</file>

<file path=xl/sharedStrings.xml><?xml version="1.0" encoding="utf-8"?>
<sst xmlns="http://schemas.openxmlformats.org/spreadsheetml/2006/main" count="18" uniqueCount="15">
  <si>
    <t>Pre-miRNA</t>
  </si>
  <si>
    <t>Pre-mir-216a</t>
  </si>
  <si>
    <t>Rep1</t>
  </si>
  <si>
    <t>Rep2</t>
  </si>
  <si>
    <t>Rep3</t>
  </si>
  <si>
    <t>Pre-let-7a-1</t>
  </si>
  <si>
    <t>Pre-let-7a-2</t>
  </si>
  <si>
    <t>Pre-let-7a-3</t>
  </si>
  <si>
    <t>Pre-let-7c</t>
  </si>
  <si>
    <t>Relative amplification</t>
  </si>
  <si>
    <t>AVERAGE relative amplification</t>
  </si>
  <si>
    <t>Primer set</t>
  </si>
  <si>
    <t>Ct value</t>
  </si>
  <si>
    <t>AVERAGE Ct value of primer set 1</t>
  </si>
  <si>
    <t>Supplemental Table S4. Raw data of iLIME-qPCR for synthesized pre-miRNAs using different primer designs (Related to Fig. S2B)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</si>
</sst>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E906-87E7-4970-89E0-306B58BD4EFE}">
  <dimension ref="A1:AA43"/>
  <sheetViews>
    <sheetView tabSelected="1" zoomScale="85" zoomScaleNormal="85" workbookViewId="0">
      <selection activeCell="M15" sqref="M15"/>
    </sheetView>
  </sheetViews>
  <sheetFormatPr defaultColWidth="9.140625" defaultRowHeight="15.75" x14ac:dyDescent="0.25"/>
  <cols>
    <col min="1" max="1" width="14.140625" style="2" customWidth="1"/>
    <col min="2" max="2" width="9.140625" style="31" customWidth="1"/>
    <col min="3" max="5" width="12.28515625" style="2" bestFit="1" customWidth="1"/>
    <col min="6" max="8" width="14.28515625" style="2" bestFit="1" customWidth="1"/>
    <col min="9" max="9" width="20.42578125" style="2" customWidth="1"/>
    <col min="10" max="10" width="23.5703125" style="2" customWidth="1"/>
    <col min="11" max="24" width="9.140625" style="2"/>
    <col min="25" max="28" width="14.42578125" style="2" bestFit="1" customWidth="1"/>
    <col min="29" max="16384" width="9.140625" style="2"/>
  </cols>
  <sheetData>
    <row r="1" spans="1:27" ht="60" customHeight="1" thickBot="1" x14ac:dyDescent="0.3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N1" s="12"/>
      <c r="O1" s="12"/>
      <c r="P1" s="12"/>
      <c r="Q1" s="22"/>
      <c r="R1" s="22"/>
      <c r="S1" s="23"/>
      <c r="T1" s="23"/>
      <c r="U1" s="22"/>
      <c r="V1" s="22"/>
      <c r="W1" s="23"/>
      <c r="X1" s="23"/>
      <c r="Y1" s="23"/>
      <c r="Z1" s="23"/>
      <c r="AA1" s="23"/>
    </row>
    <row r="2" spans="1:27" ht="16.5" thickBot="1" x14ac:dyDescent="0.3">
      <c r="A2" s="36" t="s">
        <v>0</v>
      </c>
      <c r="B2" s="36" t="s">
        <v>11</v>
      </c>
      <c r="C2" s="38" t="s">
        <v>12</v>
      </c>
      <c r="D2" s="39"/>
      <c r="E2" s="40"/>
      <c r="F2" s="38" t="s">
        <v>9</v>
      </c>
      <c r="G2" s="39"/>
      <c r="H2" s="39"/>
      <c r="I2" s="36" t="s">
        <v>10</v>
      </c>
      <c r="J2" s="41" t="s">
        <v>13</v>
      </c>
      <c r="N2" s="12"/>
      <c r="O2" s="24"/>
      <c r="P2" s="24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6.5" thickBot="1" x14ac:dyDescent="0.3">
      <c r="A3" s="37"/>
      <c r="B3" s="37"/>
      <c r="C3" s="13" t="s">
        <v>2</v>
      </c>
      <c r="D3" s="14" t="s">
        <v>3</v>
      </c>
      <c r="E3" s="15" t="s">
        <v>4</v>
      </c>
      <c r="F3" s="13" t="s">
        <v>2</v>
      </c>
      <c r="G3" s="14" t="s">
        <v>3</v>
      </c>
      <c r="H3" s="14" t="s">
        <v>4</v>
      </c>
      <c r="I3" s="37"/>
      <c r="J3" s="42"/>
      <c r="N3" s="12"/>
      <c r="O3" s="24"/>
      <c r="P3" s="24"/>
      <c r="Q3" s="25"/>
      <c r="R3" s="22"/>
      <c r="S3" s="22"/>
      <c r="T3" s="22"/>
      <c r="U3" s="25"/>
      <c r="V3" s="22"/>
      <c r="W3" s="22"/>
      <c r="X3" s="22"/>
      <c r="Y3" s="22"/>
      <c r="Z3" s="22"/>
      <c r="AA3" s="22"/>
    </row>
    <row r="4" spans="1:27" x14ac:dyDescent="0.25">
      <c r="A4" s="32" t="s">
        <v>1</v>
      </c>
      <c r="B4" s="21">
        <v>1</v>
      </c>
      <c r="C4" s="16">
        <v>23.986666666666668</v>
      </c>
      <c r="D4" s="17">
        <v>24.39</v>
      </c>
      <c r="E4" s="18">
        <v>24.803333333333331</v>
      </c>
      <c r="F4" s="11">
        <f>2^($J$4-C4)</f>
        <v>1.325619441786525</v>
      </c>
      <c r="G4" s="11">
        <f t="shared" ref="G4:H11" si="0">2^($J$4-D4)</f>
        <v>1.0023131618421708</v>
      </c>
      <c r="H4" s="11">
        <f t="shared" si="0"/>
        <v>0.75262337370553356</v>
      </c>
      <c r="I4" s="26">
        <f>AVERAGE(F4:H4)</f>
        <v>1.0268519924447432</v>
      </c>
      <c r="J4" s="20">
        <f>AVERAGE(C4:E4)</f>
        <v>24.393333333333331</v>
      </c>
      <c r="N4" s="12"/>
      <c r="O4" s="24"/>
      <c r="P4" s="24"/>
      <c r="Q4" s="25"/>
      <c r="R4" s="22"/>
      <c r="S4" s="22"/>
      <c r="T4" s="22"/>
      <c r="U4" s="25"/>
      <c r="V4" s="22"/>
      <c r="W4" s="22"/>
      <c r="X4" s="22"/>
      <c r="Y4" s="22"/>
      <c r="Z4" s="22"/>
      <c r="AA4" s="22"/>
    </row>
    <row r="5" spans="1:27" x14ac:dyDescent="0.25">
      <c r="A5" s="33"/>
      <c r="B5" s="27">
        <v>2</v>
      </c>
      <c r="C5" s="4">
        <v>23.123333333333335</v>
      </c>
      <c r="D5" s="3">
        <v>23.673333333333336</v>
      </c>
      <c r="E5" s="5">
        <v>23.75</v>
      </c>
      <c r="F5" s="8">
        <f t="shared" ref="F5:F11" si="1">2^($J$4-C5)</f>
        <v>2.4116156553815142</v>
      </c>
      <c r="G5" s="8">
        <f t="shared" si="0"/>
        <v>1.6471820345351409</v>
      </c>
      <c r="H5" s="8">
        <f t="shared" si="0"/>
        <v>1.5619338268698837</v>
      </c>
      <c r="I5" s="28">
        <f t="shared" ref="I5:I43" si="2">AVERAGE(F5:H5)</f>
        <v>1.8735771722621797</v>
      </c>
      <c r="J5" s="9"/>
      <c r="N5" s="12"/>
      <c r="O5" s="24"/>
      <c r="P5" s="24"/>
      <c r="Q5" s="25"/>
      <c r="R5" s="22"/>
      <c r="S5" s="22"/>
      <c r="T5" s="22"/>
      <c r="U5" s="25"/>
      <c r="V5" s="22"/>
      <c r="W5" s="22"/>
      <c r="X5" s="22"/>
      <c r="Y5" s="22"/>
      <c r="Z5" s="22"/>
      <c r="AA5" s="22"/>
    </row>
    <row r="6" spans="1:27" x14ac:dyDescent="0.25">
      <c r="A6" s="33"/>
      <c r="B6" s="27">
        <v>3</v>
      </c>
      <c r="C6" s="4">
        <v>19.593333333333334</v>
      </c>
      <c r="D6" s="3">
        <v>19.75333333333333</v>
      </c>
      <c r="E6" s="5">
        <v>19.633333333333336</v>
      </c>
      <c r="F6" s="8">
        <f t="shared" si="1"/>
        <v>27.857618025475912</v>
      </c>
      <c r="G6" s="8">
        <f t="shared" si="0"/>
        <v>24.933266549136</v>
      </c>
      <c r="H6" s="8">
        <f t="shared" si="0"/>
        <v>27.095849995600766</v>
      </c>
      <c r="I6" s="28">
        <f t="shared" si="2"/>
        <v>26.628911523404224</v>
      </c>
      <c r="J6" s="9"/>
      <c r="N6" s="12"/>
      <c r="O6" s="24"/>
      <c r="P6" s="24"/>
      <c r="Q6" s="25"/>
      <c r="R6" s="22"/>
      <c r="S6" s="22"/>
      <c r="T6" s="22"/>
      <c r="U6" s="25"/>
      <c r="V6" s="22"/>
      <c r="W6" s="22"/>
      <c r="X6" s="22"/>
      <c r="Y6" s="22"/>
      <c r="Z6" s="22"/>
      <c r="AA6" s="22"/>
    </row>
    <row r="7" spans="1:27" x14ac:dyDescent="0.25">
      <c r="A7" s="33"/>
      <c r="B7" s="27">
        <v>4</v>
      </c>
      <c r="C7" s="4">
        <v>23.439999999999998</v>
      </c>
      <c r="D7" s="3">
        <v>18.603333333333335</v>
      </c>
      <c r="E7" s="5">
        <v>18.823333333333334</v>
      </c>
      <c r="F7" s="8">
        <f t="shared" si="1"/>
        <v>1.9363413919657657</v>
      </c>
      <c r="G7" s="8">
        <f t="shared" si="0"/>
        <v>55.330382803703188</v>
      </c>
      <c r="H7" s="8">
        <f t="shared" si="0"/>
        <v>47.504754260129452</v>
      </c>
      <c r="I7" s="28">
        <f t="shared" si="2"/>
        <v>34.923826151932808</v>
      </c>
      <c r="J7" s="9"/>
      <c r="N7" s="12"/>
      <c r="O7" s="24"/>
      <c r="P7" s="24"/>
      <c r="Q7" s="25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33"/>
      <c r="B8" s="27">
        <v>5</v>
      </c>
      <c r="C8" s="4">
        <v>15.156666666666666</v>
      </c>
      <c r="D8" s="3">
        <v>15.433333333333332</v>
      </c>
      <c r="E8" s="5">
        <v>15.236666666666666</v>
      </c>
      <c r="F8" s="8">
        <f t="shared" si="1"/>
        <v>603.27277508816303</v>
      </c>
      <c r="G8" s="8">
        <f t="shared" si="0"/>
        <v>497.99933307508962</v>
      </c>
      <c r="H8" s="8">
        <f t="shared" si="0"/>
        <v>570.73082193352695</v>
      </c>
      <c r="I8" s="28">
        <f t="shared" si="2"/>
        <v>557.33431003225985</v>
      </c>
      <c r="J8" s="9"/>
      <c r="N8" s="12"/>
      <c r="O8" s="24"/>
      <c r="P8" s="24"/>
      <c r="Q8" s="25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33"/>
      <c r="B9" s="27">
        <v>6</v>
      </c>
      <c r="C9" s="4">
        <v>15.573333333333332</v>
      </c>
      <c r="D9" s="3">
        <v>15.646666666666667</v>
      </c>
      <c r="E9" s="5">
        <v>15.803333333333333</v>
      </c>
      <c r="F9" s="8">
        <f t="shared" si="1"/>
        <v>451.94393410081466</v>
      </c>
      <c r="G9" s="8">
        <f t="shared" si="0"/>
        <v>429.54535668134309</v>
      </c>
      <c r="H9" s="8">
        <f t="shared" si="0"/>
        <v>385.34316733723273</v>
      </c>
      <c r="I9" s="28">
        <f t="shared" si="2"/>
        <v>422.27748603979677</v>
      </c>
      <c r="J9" s="9"/>
      <c r="N9" s="12"/>
      <c r="O9" s="24"/>
      <c r="P9" s="24"/>
      <c r="Q9" s="25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33"/>
      <c r="B10" s="27">
        <v>7</v>
      </c>
      <c r="C10" s="4">
        <v>13.756666666666666</v>
      </c>
      <c r="D10" s="3">
        <v>13.613333333333335</v>
      </c>
      <c r="E10" s="5">
        <v>13.719999999999999</v>
      </c>
      <c r="F10" s="8">
        <f t="shared" si="1"/>
        <v>1592.0463981654964</v>
      </c>
      <c r="G10" s="8">
        <f t="shared" si="0"/>
        <v>1758.3420138245142</v>
      </c>
      <c r="H10" s="8">
        <f t="shared" si="0"/>
        <v>1633.0274578292656</v>
      </c>
      <c r="I10" s="28">
        <f t="shared" si="2"/>
        <v>1661.138623273092</v>
      </c>
      <c r="J10" s="9"/>
      <c r="N10" s="12"/>
      <c r="O10" s="24"/>
      <c r="P10" s="2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6.5" thickBot="1" x14ac:dyDescent="0.3">
      <c r="A11" s="34"/>
      <c r="B11" s="29">
        <v>8</v>
      </c>
      <c r="C11" s="19">
        <v>13.106666666666667</v>
      </c>
      <c r="D11" s="6">
        <v>13.346666666666666</v>
      </c>
      <c r="E11" s="7">
        <v>13.199999999999998</v>
      </c>
      <c r="F11" s="10">
        <f t="shared" si="1"/>
        <v>2498.1885742288914</v>
      </c>
      <c r="G11" s="10">
        <f t="shared" si="0"/>
        <v>2115.3294646259424</v>
      </c>
      <c r="H11" s="10">
        <f t="shared" si="0"/>
        <v>2341.688293308222</v>
      </c>
      <c r="I11" s="30">
        <f t="shared" si="2"/>
        <v>2318.4021107210187</v>
      </c>
      <c r="J11" s="1"/>
      <c r="N11" s="12"/>
      <c r="O11" s="12"/>
      <c r="P11" s="12"/>
      <c r="Q11" s="22"/>
      <c r="R11" s="22"/>
      <c r="S11" s="22"/>
      <c r="T11" s="22"/>
      <c r="U11" s="25"/>
      <c r="V11" s="22"/>
      <c r="W11" s="22"/>
      <c r="X11" s="22"/>
      <c r="Y11" s="22"/>
      <c r="Z11" s="22"/>
      <c r="AA11" s="22"/>
    </row>
    <row r="12" spans="1:27" x14ac:dyDescent="0.25">
      <c r="A12" s="33" t="s">
        <v>5</v>
      </c>
      <c r="B12" s="27">
        <v>1</v>
      </c>
      <c r="C12" s="4">
        <v>27.673333333333336</v>
      </c>
      <c r="D12" s="3">
        <v>28.23</v>
      </c>
      <c r="E12" s="5">
        <v>28</v>
      </c>
      <c r="F12" s="8">
        <f>2^($J$12-C12)</f>
        <v>1.2264126171733489</v>
      </c>
      <c r="G12" s="8">
        <f t="shared" ref="G12:H19" si="3">2^($J$12-D12)</f>
        <v>0.83380260106145476</v>
      </c>
      <c r="H12" s="8">
        <f t="shared" si="3"/>
        <v>0.97791283128532014</v>
      </c>
      <c r="I12" s="28">
        <f t="shared" si="2"/>
        <v>1.0127093498400412</v>
      </c>
      <c r="J12" s="9">
        <f>AVERAGE(C12:E12)</f>
        <v>27.96777777777778</v>
      </c>
      <c r="N12" s="12"/>
      <c r="O12" s="24"/>
      <c r="P12" s="24"/>
      <c r="Q12" s="25"/>
      <c r="R12" s="22"/>
      <c r="S12" s="22"/>
      <c r="T12" s="22"/>
      <c r="U12" s="25"/>
      <c r="V12" s="22"/>
      <c r="W12" s="22"/>
      <c r="X12" s="22"/>
      <c r="Y12" s="22"/>
      <c r="Z12" s="22"/>
      <c r="AA12" s="22"/>
    </row>
    <row r="13" spans="1:27" x14ac:dyDescent="0.25">
      <c r="A13" s="33"/>
      <c r="B13" s="27">
        <v>2</v>
      </c>
      <c r="C13" s="4">
        <v>40</v>
      </c>
      <c r="D13" s="3">
        <v>40</v>
      </c>
      <c r="E13" s="5">
        <v>40</v>
      </c>
      <c r="F13" s="8">
        <f t="shared" ref="F13:F19" si="4">2^($J$12-C13)</f>
        <v>2.3874824982551745E-4</v>
      </c>
      <c r="G13" s="8">
        <f t="shared" si="3"/>
        <v>2.3874824982551745E-4</v>
      </c>
      <c r="H13" s="8">
        <f t="shared" si="3"/>
        <v>2.3874824982551745E-4</v>
      </c>
      <c r="I13" s="28">
        <f t="shared" si="2"/>
        <v>2.3874824982551745E-4</v>
      </c>
      <c r="J13" s="9"/>
      <c r="N13" s="12"/>
      <c r="O13" s="24"/>
      <c r="P13" s="12"/>
      <c r="Q13" s="25"/>
      <c r="R13" s="22"/>
      <c r="S13" s="22"/>
      <c r="T13" s="22"/>
      <c r="U13" s="25"/>
      <c r="V13" s="22"/>
      <c r="W13" s="22"/>
      <c r="X13" s="22"/>
      <c r="Y13" s="22"/>
      <c r="Z13" s="22"/>
      <c r="AA13" s="22"/>
    </row>
    <row r="14" spans="1:27" x14ac:dyDescent="0.25">
      <c r="A14" s="33"/>
      <c r="B14" s="27">
        <v>3</v>
      </c>
      <c r="C14" s="4">
        <v>12.88</v>
      </c>
      <c r="D14" s="3">
        <v>12.883333333333335</v>
      </c>
      <c r="E14" s="5">
        <v>12.923333333333334</v>
      </c>
      <c r="F14" s="8">
        <f>2^($J$12-C14)</f>
        <v>34823.601070713084</v>
      </c>
      <c r="G14" s="8">
        <f t="shared" si="3"/>
        <v>34743.234346748461</v>
      </c>
      <c r="H14" s="8">
        <f t="shared" si="3"/>
        <v>33793.178776469365</v>
      </c>
      <c r="I14" s="28">
        <f t="shared" si="2"/>
        <v>34453.338064643642</v>
      </c>
      <c r="J14" s="9"/>
      <c r="N14" s="12"/>
      <c r="O14" s="24"/>
      <c r="P14" s="24"/>
      <c r="Q14" s="25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33"/>
      <c r="B15" s="27">
        <v>4</v>
      </c>
      <c r="C15" s="4">
        <v>11.903333333333334</v>
      </c>
      <c r="D15" s="3">
        <v>11.936666666666667</v>
      </c>
      <c r="E15" s="5">
        <v>11.846666666666666</v>
      </c>
      <c r="F15" s="8">
        <f t="shared" si="4"/>
        <v>68529.827945280704</v>
      </c>
      <c r="G15" s="8">
        <f t="shared" si="3"/>
        <v>66964.604511814818</v>
      </c>
      <c r="H15" s="8">
        <f>2^($J$12-E15)</f>
        <v>71275.128322157398</v>
      </c>
      <c r="I15" s="28">
        <f t="shared" si="2"/>
        <v>68923.186926417649</v>
      </c>
      <c r="J15" s="9"/>
      <c r="N15" s="12"/>
      <c r="O15" s="24"/>
      <c r="P15" s="12"/>
      <c r="Q15" s="25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33"/>
      <c r="B16" s="27">
        <v>5</v>
      </c>
      <c r="C16" s="4">
        <v>16.820000000000004</v>
      </c>
      <c r="D16" s="3">
        <v>16.440000000000001</v>
      </c>
      <c r="E16" s="5">
        <v>16.783333333333335</v>
      </c>
      <c r="F16" s="8">
        <f t="shared" si="4"/>
        <v>2268.9007365880325</v>
      </c>
      <c r="G16" s="8">
        <f t="shared" si="3"/>
        <v>2952.615494365044</v>
      </c>
      <c r="H16" s="8">
        <f t="shared" si="3"/>
        <v>2327.3047859702806</v>
      </c>
      <c r="I16" s="28">
        <f t="shared" si="2"/>
        <v>2516.2736723077855</v>
      </c>
      <c r="J16" s="9"/>
      <c r="N16" s="12"/>
      <c r="O16" s="24"/>
      <c r="P16" s="12"/>
      <c r="Q16" s="22"/>
      <c r="R16" s="22"/>
      <c r="S16" s="22"/>
      <c r="T16" s="22"/>
      <c r="U16" s="25"/>
      <c r="V16" s="22"/>
      <c r="W16" s="22"/>
      <c r="X16" s="22"/>
      <c r="Y16" s="22"/>
      <c r="Z16" s="22"/>
      <c r="AA16" s="22"/>
    </row>
    <row r="17" spans="1:27" x14ac:dyDescent="0.25">
      <c r="A17" s="33"/>
      <c r="B17" s="27">
        <v>6</v>
      </c>
      <c r="C17" s="4">
        <v>23.036666666666672</v>
      </c>
      <c r="D17" s="3">
        <v>22.97666666666667</v>
      </c>
      <c r="E17" s="5">
        <v>23.563333333333333</v>
      </c>
      <c r="F17" s="8">
        <f t="shared" si="4"/>
        <v>30.507902966180424</v>
      </c>
      <c r="G17" s="8">
        <f t="shared" si="3"/>
        <v>31.803444277306433</v>
      </c>
      <c r="H17" s="8">
        <f t="shared" si="3"/>
        <v>21.177266016940401</v>
      </c>
      <c r="I17" s="28">
        <f t="shared" si="2"/>
        <v>27.829537753475751</v>
      </c>
      <c r="J17" s="9"/>
      <c r="N17" s="12"/>
      <c r="O17" s="24"/>
      <c r="P17" s="12"/>
      <c r="Q17" s="22"/>
      <c r="R17" s="22"/>
      <c r="S17" s="22"/>
      <c r="T17" s="22"/>
      <c r="U17" s="25"/>
      <c r="V17" s="22"/>
      <c r="W17" s="22"/>
      <c r="X17" s="22"/>
      <c r="Y17" s="22"/>
      <c r="Z17" s="22"/>
      <c r="AA17" s="22"/>
    </row>
    <row r="18" spans="1:27" x14ac:dyDescent="0.25">
      <c r="A18" s="33"/>
      <c r="B18" s="27">
        <v>7</v>
      </c>
      <c r="C18" s="4">
        <v>10.873333333333333</v>
      </c>
      <c r="D18" s="3">
        <v>10.893333333333333</v>
      </c>
      <c r="E18" s="5">
        <v>11.033333333333333</v>
      </c>
      <c r="F18" s="8">
        <f t="shared" si="4"/>
        <v>139939.57060951876</v>
      </c>
      <c r="G18" s="8">
        <f t="shared" si="3"/>
        <v>138012.98118786479</v>
      </c>
      <c r="H18" s="8">
        <f t="shared" si="3"/>
        <v>125249.42411041423</v>
      </c>
      <c r="I18" s="28">
        <f t="shared" si="2"/>
        <v>134400.6586359326</v>
      </c>
      <c r="J18" s="9"/>
      <c r="N18" s="12"/>
      <c r="O18" s="24"/>
      <c r="P18" s="12"/>
      <c r="Q18" s="22"/>
      <c r="R18" s="22"/>
      <c r="S18" s="22"/>
      <c r="T18" s="22"/>
      <c r="U18" s="25"/>
      <c r="V18" s="22"/>
      <c r="W18" s="22"/>
      <c r="X18" s="22"/>
      <c r="Y18" s="22"/>
      <c r="Z18" s="22"/>
      <c r="AA18" s="22"/>
    </row>
    <row r="19" spans="1:27" ht="16.5" thickBot="1" x14ac:dyDescent="0.3">
      <c r="A19" s="33"/>
      <c r="B19" s="27">
        <v>8</v>
      </c>
      <c r="C19" s="4">
        <v>10.053333333333333</v>
      </c>
      <c r="D19" s="3">
        <v>10.100000000000001</v>
      </c>
      <c r="E19" s="5">
        <v>10.043333333333333</v>
      </c>
      <c r="F19" s="8">
        <f t="shared" si="4"/>
        <v>247050.15655329992</v>
      </c>
      <c r="G19" s="8">
        <f t="shared" si="3"/>
        <v>239186.722012888</v>
      </c>
      <c r="H19" s="8">
        <f t="shared" si="3"/>
        <v>248768.52628372601</v>
      </c>
      <c r="I19" s="28">
        <f t="shared" si="2"/>
        <v>245001.80161663797</v>
      </c>
      <c r="J19" s="9"/>
      <c r="N19" s="12"/>
      <c r="O19" s="24"/>
      <c r="P19" s="1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32" t="s">
        <v>6</v>
      </c>
      <c r="B20" s="21">
        <v>1</v>
      </c>
      <c r="C20" s="16">
        <v>21.826666666666668</v>
      </c>
      <c r="D20" s="17">
        <v>23.403333333333336</v>
      </c>
      <c r="E20" s="18">
        <v>23.060000000000002</v>
      </c>
      <c r="F20" s="11">
        <f>2^($J$20-C20)</f>
        <v>1.9141006141478034</v>
      </c>
      <c r="G20" s="11">
        <f t="shared" ref="G20:H27" si="5">2^($J$20-D20)</f>
        <v>0.64171294878145191</v>
      </c>
      <c r="H20" s="11">
        <f t="shared" si="5"/>
        <v>0.81413126760570009</v>
      </c>
      <c r="I20" s="26">
        <f t="shared" si="2"/>
        <v>1.1233149435116518</v>
      </c>
      <c r="J20" s="20">
        <f>AVERAGE(C20:E20)</f>
        <v>22.763333333333335</v>
      </c>
      <c r="N20" s="12"/>
      <c r="O20" s="24"/>
      <c r="P20" s="1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33"/>
      <c r="B21" s="27">
        <v>2</v>
      </c>
      <c r="C21" s="4">
        <v>40</v>
      </c>
      <c r="D21" s="3">
        <v>40</v>
      </c>
      <c r="E21" s="5">
        <v>37.61</v>
      </c>
      <c r="F21" s="8">
        <f t="shared" ref="F21:F27" si="6">2^($J$20-C21)</f>
        <v>6.4750974373559961E-6</v>
      </c>
      <c r="G21" s="8">
        <f t="shared" si="5"/>
        <v>6.4750974373559961E-6</v>
      </c>
      <c r="H21" s="8">
        <f t="shared" si="5"/>
        <v>3.3939699885005922E-5</v>
      </c>
      <c r="I21" s="28">
        <f t="shared" si="2"/>
        <v>1.5629964919905973E-5</v>
      </c>
      <c r="J21" s="9"/>
      <c r="N21" s="12"/>
      <c r="O21" s="24"/>
      <c r="P21" s="12"/>
      <c r="Q21" s="22"/>
      <c r="R21" s="22"/>
      <c r="S21" s="22"/>
      <c r="T21" s="22"/>
      <c r="U21" s="25"/>
      <c r="V21" s="22"/>
      <c r="W21" s="22"/>
      <c r="X21" s="22"/>
      <c r="Y21" s="22"/>
      <c r="Z21" s="22"/>
      <c r="AA21" s="22"/>
    </row>
    <row r="22" spans="1:27" x14ac:dyDescent="0.25">
      <c r="A22" s="33"/>
      <c r="B22" s="27">
        <v>3</v>
      </c>
      <c r="C22" s="4">
        <v>13.530000000000001</v>
      </c>
      <c r="D22" s="3">
        <v>13.616666666666667</v>
      </c>
      <c r="E22" s="5">
        <v>13.556666666666667</v>
      </c>
      <c r="F22" s="8">
        <f t="shared" si="6"/>
        <v>601.88052801720801</v>
      </c>
      <c r="G22" s="8">
        <f t="shared" si="5"/>
        <v>566.78849617679828</v>
      </c>
      <c r="H22" s="8">
        <f t="shared" si="5"/>
        <v>590.8576009029415</v>
      </c>
      <c r="I22" s="28">
        <f t="shared" si="2"/>
        <v>586.50887503231604</v>
      </c>
      <c r="J22" s="9"/>
      <c r="N22" s="12"/>
      <c r="O22" s="24"/>
      <c r="P22" s="12"/>
      <c r="Q22" s="22"/>
      <c r="R22" s="22"/>
      <c r="S22" s="22"/>
      <c r="T22" s="22"/>
      <c r="U22" s="25"/>
      <c r="V22" s="22"/>
      <c r="W22" s="22"/>
      <c r="X22" s="22"/>
      <c r="Y22" s="22"/>
      <c r="Z22" s="22"/>
      <c r="AA22" s="22"/>
    </row>
    <row r="23" spans="1:27" x14ac:dyDescent="0.25">
      <c r="A23" s="33"/>
      <c r="B23" s="27">
        <v>4</v>
      </c>
      <c r="C23" s="4">
        <v>13.796666666666667</v>
      </c>
      <c r="D23" s="3">
        <v>13.953333333333333</v>
      </c>
      <c r="E23" s="5">
        <v>13.933333333333332</v>
      </c>
      <c r="F23" s="8">
        <f t="shared" si="6"/>
        <v>500.30590383833447</v>
      </c>
      <c r="G23" s="8">
        <f t="shared" si="5"/>
        <v>448.82212931381042</v>
      </c>
      <c r="H23" s="8">
        <f t="shared" si="5"/>
        <v>455.08745275728506</v>
      </c>
      <c r="I23" s="28">
        <f t="shared" si="2"/>
        <v>468.0718286364766</v>
      </c>
      <c r="J23" s="9"/>
      <c r="N23" s="12"/>
      <c r="O23" s="12"/>
      <c r="P23" s="12"/>
      <c r="Q23" s="25"/>
      <c r="R23" s="22"/>
      <c r="S23" s="22"/>
      <c r="T23" s="22"/>
      <c r="U23" s="25"/>
      <c r="V23" s="22"/>
      <c r="W23" s="22"/>
      <c r="X23" s="22"/>
      <c r="Y23" s="22"/>
      <c r="Z23" s="22"/>
      <c r="AA23" s="22"/>
    </row>
    <row r="24" spans="1:27" x14ac:dyDescent="0.25">
      <c r="A24" s="33"/>
      <c r="B24" s="27">
        <v>5</v>
      </c>
      <c r="C24" s="4">
        <v>19.543333333333333</v>
      </c>
      <c r="D24" s="3">
        <v>20.353333333333332</v>
      </c>
      <c r="E24" s="5">
        <v>19.83666666666667</v>
      </c>
      <c r="F24" s="8">
        <f t="shared" si="6"/>
        <v>9.3178686917476625</v>
      </c>
      <c r="G24" s="8">
        <f>2^($J$20-D24)</f>
        <v>5.314743256386059</v>
      </c>
      <c r="H24" s="8">
        <f t="shared" si="5"/>
        <v>7.6035158216864129</v>
      </c>
      <c r="I24" s="28">
        <f t="shared" si="2"/>
        <v>7.4120425899400457</v>
      </c>
      <c r="J24" s="9"/>
      <c r="N24" s="12"/>
      <c r="O24" s="12"/>
      <c r="P24" s="12"/>
      <c r="Q24" s="25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33"/>
      <c r="B25" s="27">
        <v>6</v>
      </c>
      <c r="C25" s="4">
        <v>40</v>
      </c>
      <c r="D25" s="3">
        <v>40</v>
      </c>
      <c r="E25" s="5">
        <v>40</v>
      </c>
      <c r="F25" s="8">
        <f t="shared" si="6"/>
        <v>6.4750974373559961E-6</v>
      </c>
      <c r="G25" s="8">
        <f t="shared" si="5"/>
        <v>6.4750974373559961E-6</v>
      </c>
      <c r="H25" s="8">
        <f t="shared" si="5"/>
        <v>6.4750974373559961E-6</v>
      </c>
      <c r="I25" s="28">
        <f t="shared" si="2"/>
        <v>6.4750974373559961E-6</v>
      </c>
      <c r="J25" s="9"/>
      <c r="N25" s="12"/>
      <c r="O25" s="12"/>
      <c r="P25" s="12"/>
      <c r="Q25" s="25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33"/>
      <c r="B26" s="27">
        <v>7</v>
      </c>
      <c r="C26" s="4">
        <v>12.133333333333333</v>
      </c>
      <c r="D26" s="3">
        <v>12.31</v>
      </c>
      <c r="E26" s="5">
        <v>12.373333333333335</v>
      </c>
      <c r="F26" s="8">
        <f t="shared" si="6"/>
        <v>1584.7065533874099</v>
      </c>
      <c r="G26" s="8">
        <f t="shared" si="5"/>
        <v>1402.0609320460219</v>
      </c>
      <c r="H26" s="8">
        <f t="shared" si="5"/>
        <v>1341.8428455509636</v>
      </c>
      <c r="I26" s="28">
        <f t="shared" si="2"/>
        <v>1442.8701103281319</v>
      </c>
      <c r="J26" s="9"/>
      <c r="N26" s="12"/>
      <c r="O26" s="12"/>
      <c r="P26" s="12"/>
      <c r="Q26" s="25"/>
      <c r="R26" s="22"/>
      <c r="S26" s="22"/>
      <c r="T26" s="22"/>
      <c r="U26" s="25"/>
      <c r="V26" s="22"/>
      <c r="W26" s="22"/>
      <c r="X26" s="22"/>
      <c r="Y26" s="22"/>
      <c r="Z26" s="22"/>
      <c r="AA26" s="22"/>
    </row>
    <row r="27" spans="1:27" ht="16.5" thickBot="1" x14ac:dyDescent="0.3">
      <c r="A27" s="34"/>
      <c r="B27" s="29">
        <v>8</v>
      </c>
      <c r="C27" s="19">
        <v>12.456666666666669</v>
      </c>
      <c r="D27" s="6">
        <v>12.69</v>
      </c>
      <c r="E27" s="7">
        <v>12.76</v>
      </c>
      <c r="F27" s="10">
        <f t="shared" si="6"/>
        <v>1266.5309935712635</v>
      </c>
      <c r="G27" s="10">
        <f t="shared" si="5"/>
        <v>1077.3963245575353</v>
      </c>
      <c r="H27" s="10">
        <f t="shared" si="5"/>
        <v>1026.3686777263865</v>
      </c>
      <c r="I27" s="30">
        <f t="shared" si="2"/>
        <v>1123.4319986183953</v>
      </c>
      <c r="J27" s="1"/>
      <c r="N27" s="12"/>
      <c r="O27" s="12"/>
      <c r="P27" s="12"/>
      <c r="Q27" s="22"/>
      <c r="R27" s="22"/>
      <c r="S27" s="22"/>
      <c r="T27" s="22"/>
      <c r="U27" s="25"/>
      <c r="V27" s="22"/>
      <c r="W27" s="22"/>
      <c r="X27" s="22"/>
      <c r="Y27" s="22"/>
      <c r="Z27" s="22"/>
      <c r="AA27" s="22"/>
    </row>
    <row r="28" spans="1:27" x14ac:dyDescent="0.25">
      <c r="A28" s="33" t="s">
        <v>7</v>
      </c>
      <c r="B28" s="27">
        <v>1</v>
      </c>
      <c r="C28" s="4">
        <v>24.593333333333334</v>
      </c>
      <c r="D28" s="3">
        <v>23.706666666666667</v>
      </c>
      <c r="E28" s="5">
        <v>26.765000000000001</v>
      </c>
      <c r="F28" s="8">
        <f>2^($J$28-C28)</f>
        <v>1.3456780902640431</v>
      </c>
      <c r="G28" s="8">
        <f t="shared" ref="G28:H35" si="7">2^($J$28-D28)</f>
        <v>2.4880233065969337</v>
      </c>
      <c r="H28" s="8">
        <f t="shared" si="7"/>
        <v>0.29867878378900437</v>
      </c>
      <c r="I28" s="28">
        <f t="shared" si="2"/>
        <v>1.3774600602166602</v>
      </c>
      <c r="J28" s="9">
        <f>AVERAGE(C28:E28)</f>
        <v>25.021666666666665</v>
      </c>
      <c r="N28" s="12"/>
      <c r="O28" s="12"/>
      <c r="P28" s="12"/>
      <c r="Q28" s="22"/>
      <c r="R28" s="22"/>
      <c r="S28" s="22"/>
      <c r="T28" s="22"/>
      <c r="U28" s="25"/>
      <c r="V28" s="22"/>
      <c r="W28" s="22"/>
      <c r="X28" s="22"/>
      <c r="Y28" s="22"/>
      <c r="Z28" s="22"/>
      <c r="AA28" s="22"/>
    </row>
    <row r="29" spans="1:27" x14ac:dyDescent="0.25">
      <c r="A29" s="33"/>
      <c r="B29" s="27">
        <v>2</v>
      </c>
      <c r="C29" s="4">
        <v>40</v>
      </c>
      <c r="D29" s="3">
        <v>40</v>
      </c>
      <c r="E29" s="5">
        <v>40</v>
      </c>
      <c r="F29" s="8">
        <f t="shared" ref="F29:F35" si="8">2^($J$28-C29)</f>
        <v>3.0979355730773102E-5</v>
      </c>
      <c r="G29" s="8">
        <f t="shared" si="7"/>
        <v>3.0979355730773102E-5</v>
      </c>
      <c r="H29" s="8">
        <f t="shared" si="7"/>
        <v>3.0979355730773102E-5</v>
      </c>
      <c r="I29" s="28">
        <f t="shared" si="2"/>
        <v>3.0979355730773102E-5</v>
      </c>
      <c r="J29" s="9"/>
      <c r="N29" s="12"/>
      <c r="O29" s="12"/>
      <c r="P29" s="12"/>
      <c r="Q29" s="22"/>
      <c r="R29" s="22"/>
      <c r="S29" s="22"/>
      <c r="T29" s="22"/>
      <c r="U29" s="22"/>
      <c r="V29" s="22"/>
      <c r="W29" s="22"/>
    </row>
    <row r="30" spans="1:27" x14ac:dyDescent="0.25">
      <c r="A30" s="33"/>
      <c r="B30" s="27">
        <v>3</v>
      </c>
      <c r="C30" s="4">
        <v>14.313333333333333</v>
      </c>
      <c r="D30" s="3">
        <v>14.453333333333333</v>
      </c>
      <c r="E30" s="5">
        <v>14.39</v>
      </c>
      <c r="F30" s="8">
        <f t="shared" si="8"/>
        <v>1673.1294241188839</v>
      </c>
      <c r="G30" s="8">
        <f t="shared" si="7"/>
        <v>1518.3970017126571</v>
      </c>
      <c r="H30" s="8">
        <f t="shared" si="7"/>
        <v>1586.5383360620033</v>
      </c>
      <c r="I30" s="28">
        <f t="shared" si="2"/>
        <v>1592.6882539645148</v>
      </c>
      <c r="J30" s="9"/>
      <c r="N30" s="12"/>
      <c r="O30" s="12"/>
      <c r="P30" s="12"/>
      <c r="Q30" s="25"/>
      <c r="R30" s="22"/>
      <c r="S30" s="22"/>
      <c r="T30" s="22"/>
      <c r="U30" s="22"/>
      <c r="V30" s="22"/>
      <c r="W30" s="22"/>
    </row>
    <row r="31" spans="1:27" x14ac:dyDescent="0.25">
      <c r="A31" s="33"/>
      <c r="B31" s="27">
        <v>4</v>
      </c>
      <c r="C31" s="4">
        <v>14.373333333333333</v>
      </c>
      <c r="D31" s="3">
        <v>14.479999999999999</v>
      </c>
      <c r="E31" s="5">
        <v>14.479999999999999</v>
      </c>
      <c r="F31" s="8">
        <f t="shared" si="8"/>
        <v>1604.9730235445884</v>
      </c>
      <c r="G31" s="8">
        <f t="shared" si="7"/>
        <v>1490.5888592303986</v>
      </c>
      <c r="H31" s="8">
        <f t="shared" si="7"/>
        <v>1490.5888592303986</v>
      </c>
      <c r="I31" s="28">
        <f t="shared" si="2"/>
        <v>1528.7169140017952</v>
      </c>
      <c r="J31" s="9"/>
      <c r="N31" s="12"/>
      <c r="O31" s="12"/>
      <c r="P31" s="12"/>
      <c r="Q31" s="25"/>
      <c r="R31" s="22"/>
      <c r="S31" s="22"/>
      <c r="T31" s="22"/>
      <c r="U31" s="22"/>
      <c r="V31" s="22"/>
      <c r="W31" s="22"/>
    </row>
    <row r="32" spans="1:27" x14ac:dyDescent="0.25">
      <c r="A32" s="33"/>
      <c r="B32" s="27">
        <v>5</v>
      </c>
      <c r="C32" s="4">
        <v>19.686666666666667</v>
      </c>
      <c r="D32" s="3">
        <v>19.633333333333333</v>
      </c>
      <c r="E32" s="5">
        <v>19.87</v>
      </c>
      <c r="F32" s="8">
        <f t="shared" si="8"/>
        <v>40.364077082599898</v>
      </c>
      <c r="G32" s="8">
        <f t="shared" si="7"/>
        <v>41.88417446782843</v>
      </c>
      <c r="H32" s="8">
        <f>2^($J$28-E32)</f>
        <v>35.54726520585011</v>
      </c>
      <c r="I32" s="28">
        <f t="shared" si="2"/>
        <v>39.265172252092817</v>
      </c>
      <c r="J32" s="9"/>
      <c r="N32" s="12"/>
      <c r="O32" s="12"/>
      <c r="P32" s="12"/>
      <c r="Q32" s="25"/>
      <c r="R32" s="22"/>
      <c r="S32" s="22"/>
      <c r="T32" s="22"/>
      <c r="U32" s="22"/>
      <c r="V32" s="22"/>
      <c r="W32" s="22"/>
    </row>
    <row r="33" spans="1:23" x14ac:dyDescent="0.25">
      <c r="A33" s="33"/>
      <c r="B33" s="27">
        <v>6</v>
      </c>
      <c r="C33" s="4">
        <v>32.95333333333334</v>
      </c>
      <c r="D33" s="3">
        <v>34.190000000000005</v>
      </c>
      <c r="E33" s="5">
        <v>33.456666666666671</v>
      </c>
      <c r="F33" s="8">
        <f t="shared" si="8"/>
        <v>4.0957214982770421E-3</v>
      </c>
      <c r="G33" s="8">
        <f t="shared" si="7"/>
        <v>1.7380275504819407E-3</v>
      </c>
      <c r="H33" s="8">
        <f t="shared" si="7"/>
        <v>2.8894287290016241E-3</v>
      </c>
      <c r="I33" s="28">
        <f t="shared" si="2"/>
        <v>2.9077259259202028E-3</v>
      </c>
      <c r="J33" s="9"/>
      <c r="Q33" s="22"/>
      <c r="R33" s="22"/>
      <c r="S33" s="22"/>
      <c r="T33" s="22"/>
      <c r="U33" s="22"/>
      <c r="V33" s="22"/>
      <c r="W33" s="22"/>
    </row>
    <row r="34" spans="1:23" x14ac:dyDescent="0.25">
      <c r="A34" s="33"/>
      <c r="B34" s="27">
        <v>7</v>
      </c>
      <c r="C34" s="4">
        <v>13.549999999999999</v>
      </c>
      <c r="D34" s="3">
        <v>13.563333333333333</v>
      </c>
      <c r="E34" s="5">
        <v>13.683333333333332</v>
      </c>
      <c r="F34" s="8">
        <f t="shared" si="8"/>
        <v>2839.9831735276866</v>
      </c>
      <c r="G34" s="8">
        <f t="shared" si="7"/>
        <v>2813.8570699941642</v>
      </c>
      <c r="H34" s="8">
        <f t="shared" si="7"/>
        <v>2589.2765264321256</v>
      </c>
      <c r="I34" s="28">
        <f t="shared" si="2"/>
        <v>2747.7055899846587</v>
      </c>
      <c r="J34" s="9"/>
      <c r="Q34" s="22"/>
      <c r="R34" s="22"/>
      <c r="S34" s="22"/>
      <c r="T34" s="22"/>
      <c r="U34" s="22"/>
      <c r="V34" s="22"/>
      <c r="W34" s="22"/>
    </row>
    <row r="35" spans="1:23" ht="16.5" thickBot="1" x14ac:dyDescent="0.3">
      <c r="A35" s="33"/>
      <c r="B35" s="27">
        <v>8</v>
      </c>
      <c r="C35" s="4">
        <v>12.616666666666665</v>
      </c>
      <c r="D35" s="3">
        <v>12.950000000000001</v>
      </c>
      <c r="E35" s="5">
        <v>12.836666666666666</v>
      </c>
      <c r="F35" s="8">
        <f t="shared" si="8"/>
        <v>5423.4681769795461</v>
      </c>
      <c r="G35" s="8">
        <f t="shared" si="7"/>
        <v>4304.6095447266825</v>
      </c>
      <c r="H35" s="8">
        <f t="shared" si="7"/>
        <v>4656.4023223747108</v>
      </c>
      <c r="I35" s="28">
        <f t="shared" si="2"/>
        <v>4794.8266813603123</v>
      </c>
      <c r="J35" s="9"/>
      <c r="Q35" s="25"/>
      <c r="R35" s="22"/>
      <c r="S35" s="22"/>
      <c r="T35" s="22"/>
      <c r="U35" s="22"/>
      <c r="V35" s="22"/>
      <c r="W35" s="22"/>
    </row>
    <row r="36" spans="1:23" x14ac:dyDescent="0.25">
      <c r="A36" s="32" t="s">
        <v>8</v>
      </c>
      <c r="B36" s="21">
        <v>1</v>
      </c>
      <c r="C36" s="16">
        <v>14.36</v>
      </c>
      <c r="D36" s="17">
        <v>14.49</v>
      </c>
      <c r="E36" s="18">
        <v>14.436666666666667</v>
      </c>
      <c r="F36" s="11">
        <f>2^($J$36-C36)</f>
        <v>1.0489085413531567</v>
      </c>
      <c r="G36" s="11">
        <f t="shared" ref="G36:H43" si="9">2^($J$36-D36)</f>
        <v>0.95852561350275978</v>
      </c>
      <c r="H36" s="11">
        <f t="shared" si="9"/>
        <v>0.9946233614031611</v>
      </c>
      <c r="I36" s="26">
        <f t="shared" si="2"/>
        <v>1.0006858387530257</v>
      </c>
      <c r="J36" s="20">
        <f>AVERAGE(C36:E36)</f>
        <v>14.42888888888889</v>
      </c>
      <c r="Q36" s="25"/>
      <c r="R36" s="22"/>
      <c r="S36" s="22"/>
      <c r="T36" s="22"/>
      <c r="U36" s="22"/>
      <c r="V36" s="22"/>
      <c r="W36" s="22"/>
    </row>
    <row r="37" spans="1:23" x14ac:dyDescent="0.25">
      <c r="A37" s="33"/>
      <c r="B37" s="27">
        <v>2</v>
      </c>
      <c r="C37" s="4">
        <v>31.679999999999996</v>
      </c>
      <c r="D37" s="3">
        <v>31.486666666666668</v>
      </c>
      <c r="E37" s="5">
        <v>31.79666666666667</v>
      </c>
      <c r="F37" s="8">
        <f t="shared" ref="F37:F43" si="10">2^($J$36-C37)</f>
        <v>6.4105914064367984E-6</v>
      </c>
      <c r="G37" s="8">
        <f t="shared" si="9"/>
        <v>7.3298861570484736E-6</v>
      </c>
      <c r="H37" s="8">
        <f t="shared" si="9"/>
        <v>5.9125922646194901E-6</v>
      </c>
      <c r="I37" s="28">
        <f t="shared" si="2"/>
        <v>6.5510232760349204E-6</v>
      </c>
      <c r="J37" s="9"/>
      <c r="Q37" s="25"/>
      <c r="R37" s="22"/>
      <c r="S37" s="22"/>
      <c r="T37" s="22"/>
      <c r="U37" s="22"/>
      <c r="V37" s="22"/>
      <c r="W37" s="22"/>
    </row>
    <row r="38" spans="1:23" x14ac:dyDescent="0.25">
      <c r="A38" s="33"/>
      <c r="B38" s="27">
        <v>3</v>
      </c>
      <c r="C38" s="4">
        <v>11.066666666666668</v>
      </c>
      <c r="D38" s="3">
        <v>11.12</v>
      </c>
      <c r="E38" s="5">
        <v>11.136666666666665</v>
      </c>
      <c r="F38" s="8">
        <f t="shared" si="10"/>
        <v>10.283234532220417</v>
      </c>
      <c r="G38" s="8">
        <f t="shared" si="9"/>
        <v>9.910026318790651</v>
      </c>
      <c r="H38" s="8">
        <f t="shared" si="9"/>
        <v>9.7961999581907637</v>
      </c>
      <c r="I38" s="28">
        <f t="shared" si="2"/>
        <v>9.9964869364006095</v>
      </c>
      <c r="J38" s="9"/>
    </row>
    <row r="39" spans="1:23" x14ac:dyDescent="0.25">
      <c r="A39" s="33"/>
      <c r="B39" s="27">
        <v>4</v>
      </c>
      <c r="C39" s="4">
        <v>10.913333333333334</v>
      </c>
      <c r="D39" s="3">
        <v>10.920000000000002</v>
      </c>
      <c r="E39" s="5">
        <v>10.88</v>
      </c>
      <c r="F39" s="8">
        <f t="shared" si="10"/>
        <v>11.43635620235476</v>
      </c>
      <c r="G39" s="8">
        <f t="shared" si="9"/>
        <v>11.383630930372123</v>
      </c>
      <c r="H39" s="8">
        <f t="shared" si="9"/>
        <v>11.703668357065249</v>
      </c>
      <c r="I39" s="28">
        <f t="shared" si="2"/>
        <v>11.507885163264044</v>
      </c>
      <c r="J39" s="9"/>
    </row>
    <row r="40" spans="1:23" x14ac:dyDescent="0.25">
      <c r="A40" s="33"/>
      <c r="B40" s="27">
        <v>5</v>
      </c>
      <c r="C40" s="4">
        <v>12.396666666666667</v>
      </c>
      <c r="D40" s="3">
        <v>12.68</v>
      </c>
      <c r="E40" s="5">
        <v>12.696666666666665</v>
      </c>
      <c r="F40" s="8">
        <f t="shared" si="10"/>
        <v>4.0903441206948976</v>
      </c>
      <c r="G40" s="8">
        <f>2^($J$36-D40)</f>
        <v>3.3609961472979282</v>
      </c>
      <c r="H40" s="8">
        <f t="shared" si="9"/>
        <v>3.322391813956072</v>
      </c>
      <c r="I40" s="28">
        <f t="shared" si="2"/>
        <v>3.5912440273162995</v>
      </c>
      <c r="J40" s="9"/>
    </row>
    <row r="41" spans="1:23" x14ac:dyDescent="0.25">
      <c r="A41" s="33"/>
      <c r="B41" s="27">
        <v>6</v>
      </c>
      <c r="C41" s="4">
        <v>20.996666666666666</v>
      </c>
      <c r="D41" s="3">
        <v>21.386666666666667</v>
      </c>
      <c r="E41" s="5">
        <v>21.11</v>
      </c>
      <c r="F41" s="8">
        <f t="shared" si="10"/>
        <v>1.0541487158281874E-2</v>
      </c>
      <c r="G41" s="8">
        <f t="shared" si="9"/>
        <v>8.0445209257335882E-3</v>
      </c>
      <c r="H41" s="8">
        <f t="shared" si="9"/>
        <v>9.7450742215960968E-3</v>
      </c>
      <c r="I41" s="28">
        <f t="shared" si="2"/>
        <v>9.4436941018705197E-3</v>
      </c>
      <c r="J41" s="9"/>
    </row>
    <row r="42" spans="1:23" x14ac:dyDescent="0.25">
      <c r="A42" s="33"/>
      <c r="B42" s="27">
        <v>7</v>
      </c>
      <c r="C42" s="4">
        <v>10.323333333333332</v>
      </c>
      <c r="D42" s="3">
        <v>10.516666666666667</v>
      </c>
      <c r="E42" s="5">
        <v>10.45</v>
      </c>
      <c r="F42" s="8">
        <f t="shared" si="10"/>
        <v>17.214537975828907</v>
      </c>
      <c r="G42" s="8">
        <f t="shared" si="9"/>
        <v>15.055536586678018</v>
      </c>
      <c r="H42" s="8">
        <f t="shared" si="9"/>
        <v>15.767574983138825</v>
      </c>
      <c r="I42" s="28">
        <f t="shared" si="2"/>
        <v>16.012549848548584</v>
      </c>
      <c r="J42" s="9"/>
    </row>
    <row r="43" spans="1:23" ht="16.5" thickBot="1" x14ac:dyDescent="0.3">
      <c r="A43" s="34"/>
      <c r="B43" s="29">
        <v>8</v>
      </c>
      <c r="C43" s="19">
        <v>9.9233333333333338</v>
      </c>
      <c r="D43" s="6">
        <v>10.083333333333334</v>
      </c>
      <c r="E43" s="7">
        <v>10.066666666666666</v>
      </c>
      <c r="F43" s="10">
        <f t="shared" si="10"/>
        <v>22.714719039406631</v>
      </c>
      <c r="G43" s="10">
        <f t="shared" si="9"/>
        <v>20.33024301935388</v>
      </c>
      <c r="H43" s="10">
        <f t="shared" si="9"/>
        <v>20.566469064440852</v>
      </c>
      <c r="I43" s="30">
        <f t="shared" si="2"/>
        <v>21.203810374400454</v>
      </c>
      <c r="J43" s="1"/>
    </row>
  </sheetData>
  <mergeCells count="12">
    <mergeCell ref="A1:J1"/>
    <mergeCell ref="A2:A3"/>
    <mergeCell ref="B2:B3"/>
    <mergeCell ref="C2:E2"/>
    <mergeCell ref="F2:H2"/>
    <mergeCell ref="I2:I3"/>
    <mergeCell ref="J2:J3"/>
    <mergeCell ref="A20:A27"/>
    <mergeCell ref="A28:A35"/>
    <mergeCell ref="A36:A43"/>
    <mergeCell ref="A4:A11"/>
    <mergeCell ref="A12:A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F4CF12E7974488483628E9378051E" ma:contentTypeVersion="0" ma:contentTypeDescription="Create a new document." ma:contentTypeScope="" ma:versionID="8f53e019ca0328f2ba187fbd9acf23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5b8276a23039acdaa48f33c576fe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0C7C6-5069-44C4-8349-F2E26958D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570071-7E20-4B36-9198-363087640669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68BA49-78FE-46A4-A913-A2E5E92D9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Minh Ngoc GEM</dc:creator>
  <cp:lastModifiedBy>LE Minh Ngoc GEM</cp:lastModifiedBy>
  <dcterms:created xsi:type="dcterms:W3CDTF">2021-10-06T10:34:01Z</dcterms:created>
  <dcterms:modified xsi:type="dcterms:W3CDTF">2022-03-23T11:48:11Z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0x010100C80F4CF12E7974488483628E9378051E</vt:lpwstr>
  </property>
</Properties>
</file>