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s02mw5\Documents\Trichinella_MASTER\analysis_RNA_revisions\materials_for_resubmission\"/>
    </mc:Choice>
  </mc:AlternateContent>
  <xr:revisionPtr revIDLastSave="0" documentId="13_ncr:1_{C740EEDD-2AA1-4E80-8DD2-77E47DC63439}" xr6:coauthVersionLast="44" xr6:coauthVersionMax="44" xr10:uidLastSave="{00000000-0000-0000-0000-000000000000}"/>
  <bookViews>
    <workbookView xWindow="6945" yWindow="945" windowWidth="29820" windowHeight="15480" xr2:uid="{1671C4C9-13E1-4D84-AF18-7406DAD91D16}"/>
  </bookViews>
  <sheets>
    <sheet name="Legend" sheetId="2" r:id="rId1"/>
    <sheet name="Ur"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12" i="1" l="1"/>
  <c r="T13" i="1"/>
  <c r="T14" i="1"/>
  <c r="T15" i="1"/>
  <c r="T16" i="1"/>
  <c r="T17" i="1"/>
  <c r="T18" i="1"/>
  <c r="T19" i="1"/>
  <c r="T20" i="1"/>
  <c r="T21" i="1"/>
  <c r="T22" i="1"/>
  <c r="T23" i="1"/>
  <c r="T24" i="1"/>
  <c r="T25" i="1"/>
  <c r="T26" i="1"/>
  <c r="T27" i="1"/>
  <c r="T28" i="1"/>
  <c r="T29" i="1"/>
  <c r="T30" i="1"/>
  <c r="R12" i="1"/>
  <c r="R13" i="1"/>
  <c r="R14" i="1"/>
  <c r="R15" i="1"/>
  <c r="R16" i="1"/>
  <c r="R17" i="1"/>
  <c r="R18" i="1"/>
  <c r="R19" i="1"/>
  <c r="R20" i="1"/>
  <c r="R21" i="1"/>
  <c r="R22" i="1"/>
  <c r="R23" i="1"/>
  <c r="R24" i="1"/>
  <c r="R25" i="1"/>
  <c r="R26" i="1"/>
  <c r="R27" i="1"/>
  <c r="R28" i="1"/>
  <c r="R29" i="1"/>
  <c r="R30" i="1"/>
  <c r="P12" i="1"/>
  <c r="P13" i="1"/>
  <c r="P14" i="1"/>
  <c r="P15" i="1"/>
  <c r="P16" i="1"/>
  <c r="P17" i="1"/>
  <c r="P18" i="1"/>
  <c r="P19" i="1"/>
  <c r="P20" i="1"/>
  <c r="P21" i="1"/>
  <c r="P22" i="1"/>
  <c r="P23" i="1"/>
  <c r="P24" i="1"/>
  <c r="P25" i="1"/>
  <c r="P26" i="1"/>
  <c r="P27" i="1"/>
  <c r="P28" i="1"/>
  <c r="P29" i="1"/>
  <c r="P30" i="1"/>
  <c r="T11" i="1"/>
  <c r="R11" i="1"/>
  <c r="P11" i="1"/>
  <c r="N12" i="1"/>
  <c r="N13" i="1"/>
  <c r="N14" i="1"/>
  <c r="N15" i="1"/>
  <c r="N16" i="1"/>
  <c r="N17" i="1"/>
  <c r="N18" i="1"/>
  <c r="N19" i="1"/>
  <c r="N20" i="1"/>
  <c r="N21" i="1"/>
  <c r="N22" i="1"/>
  <c r="N23" i="1"/>
  <c r="N24" i="1"/>
  <c r="N25" i="1"/>
  <c r="N26" i="1"/>
  <c r="N27" i="1"/>
  <c r="N28" i="1"/>
  <c r="N29" i="1"/>
  <c r="N30" i="1"/>
  <c r="N11" i="1"/>
  <c r="J12" i="1"/>
  <c r="J13" i="1"/>
  <c r="J14" i="1"/>
  <c r="J15" i="1"/>
  <c r="J16" i="1"/>
  <c r="J17" i="1"/>
  <c r="J18" i="1"/>
  <c r="J19" i="1"/>
  <c r="J20" i="1"/>
  <c r="J21" i="1"/>
  <c r="J22" i="1"/>
  <c r="J23" i="1"/>
  <c r="J24" i="1"/>
  <c r="J25" i="1"/>
  <c r="J26" i="1"/>
  <c r="J27" i="1"/>
  <c r="J28" i="1"/>
  <c r="J29" i="1"/>
  <c r="J30" i="1"/>
  <c r="J11" i="1"/>
  <c r="H12" i="1"/>
  <c r="H13" i="1"/>
  <c r="H14" i="1"/>
  <c r="H15" i="1"/>
  <c r="H16" i="1"/>
  <c r="H17" i="1"/>
  <c r="H18" i="1"/>
  <c r="H19" i="1"/>
  <c r="H20" i="1"/>
  <c r="H21" i="1"/>
  <c r="H22" i="1"/>
  <c r="H23" i="1"/>
  <c r="H24" i="1"/>
  <c r="H25" i="1"/>
  <c r="H26" i="1"/>
  <c r="H27" i="1"/>
  <c r="H28" i="1"/>
  <c r="H29" i="1"/>
  <c r="H30" i="1"/>
  <c r="H11" i="1"/>
  <c r="Z11" i="1"/>
  <c r="Z12" i="1"/>
  <c r="Z13" i="1"/>
  <c r="Z14" i="1"/>
  <c r="Z15" i="1"/>
  <c r="Z16" i="1"/>
  <c r="Z17" i="1"/>
  <c r="Z18" i="1"/>
  <c r="Z19" i="1"/>
  <c r="Z20" i="1"/>
  <c r="Z21" i="1"/>
  <c r="Z22" i="1"/>
  <c r="Z23" i="1"/>
  <c r="Z24" i="1"/>
  <c r="Z25" i="1"/>
  <c r="Z26" i="1"/>
  <c r="Z27" i="1"/>
  <c r="Z28" i="1"/>
  <c r="Z29" i="1"/>
  <c r="Z30" i="1"/>
  <c r="X12" i="1"/>
  <c r="X13" i="1"/>
  <c r="X14" i="1"/>
  <c r="X15" i="1"/>
  <c r="X16" i="1"/>
  <c r="X17" i="1"/>
  <c r="X18" i="1"/>
  <c r="X19" i="1"/>
  <c r="X20" i="1"/>
  <c r="X21" i="1"/>
  <c r="X22" i="1"/>
  <c r="X23" i="1"/>
  <c r="X24" i="1"/>
  <c r="X25" i="1"/>
  <c r="X26" i="1"/>
  <c r="X27" i="1"/>
  <c r="X28" i="1"/>
  <c r="X29" i="1"/>
  <c r="X30" i="1"/>
  <c r="X11" i="1"/>
  <c r="C5" i="1" l="1"/>
  <c r="C6" i="1"/>
  <c r="C7" i="1"/>
  <c r="C4" i="1"/>
</calcChain>
</file>

<file path=xl/sharedStrings.xml><?xml version="1.0" encoding="utf-8"?>
<sst xmlns="http://schemas.openxmlformats.org/spreadsheetml/2006/main" count="96" uniqueCount="32">
  <si>
    <t>Ur motif</t>
  </si>
  <si>
    <t>regex:TA[CT][CT]TT</t>
  </si>
  <si>
    <t>UAYYUU</t>
  </si>
  <si>
    <t>matches in T. spiralis genome</t>
  </si>
  <si>
    <t>Operonic genes</t>
  </si>
  <si>
    <t>BRAKER</t>
  </si>
  <si>
    <t>10 bp</t>
  </si>
  <si>
    <t>corrected</t>
  </si>
  <si>
    <t>8 bp</t>
  </si>
  <si>
    <t>BRAKER+TRINITY</t>
  </si>
  <si>
    <t>DENOVO_ALL</t>
  </si>
  <si>
    <t>REFERENCE</t>
  </si>
  <si>
    <t>STRINGTIE</t>
  </si>
  <si>
    <t>TACCTT</t>
  </si>
  <si>
    <t>TACTTT</t>
  </si>
  <si>
    <t>TATCTT</t>
  </si>
  <si>
    <t>TATTTT</t>
  </si>
  <si>
    <t>Total</t>
  </si>
  <si>
    <t>Downstream</t>
  </si>
  <si>
    <t>Upstream</t>
  </si>
  <si>
    <t>Operon annotation set</t>
  </si>
  <si>
    <t>uncorrected</t>
  </si>
  <si>
    <t>Ur motif present &lt;= 100 bp upstream</t>
  </si>
  <si>
    <t>Upstream gene</t>
  </si>
  <si>
    <t>Downstream gene</t>
  </si>
  <si>
    <t>Median distance to Ur</t>
  </si>
  <si>
    <t>Ur motif present &lt;= 50 bp upstream</t>
  </si>
  <si>
    <t>Ur motif counts/proportions among genes exclusively spliced to Tsp-SL2/SL10/SL12</t>
  </si>
  <si>
    <t>Tsp-SL2</t>
  </si>
  <si>
    <t>Tsp-SL10</t>
  </si>
  <si>
    <t>Tsp-SL12</t>
  </si>
  <si>
    <r>
      <rPr>
        <b/>
        <sz val="11"/>
        <color theme="1"/>
        <rFont val="Calibri"/>
        <family val="2"/>
        <scheme val="minor"/>
      </rPr>
      <t xml:space="preserve">Supplementary Table S5. Ur-motif identification in the </t>
    </r>
    <r>
      <rPr>
        <b/>
        <i/>
        <sz val="11"/>
        <color theme="1"/>
        <rFont val="Calibri"/>
        <family val="2"/>
        <scheme val="minor"/>
      </rPr>
      <t>Trichinella spiralis</t>
    </r>
    <r>
      <rPr>
        <b/>
        <sz val="11"/>
        <color theme="1"/>
        <rFont val="Calibri"/>
        <family val="2"/>
        <scheme val="minor"/>
      </rPr>
      <t xml:space="preserve"> genome and association with intercistronic regions.</t>
    </r>
    <r>
      <rPr>
        <sz val="11"/>
        <color theme="1"/>
        <rFont val="Calibri"/>
        <family val="2"/>
        <scheme val="minor"/>
      </rPr>
      <t xml:space="preserve"> The frequencies of the four Ur motifs in the genome are presented above a detailed breakdown of Ur motifs present up to 100bp upstream of operonic genes across all 20 operon annotation sets. The table below summarises the total Ur motif counts and proportions among downstream operonic genes exclusively spliced to Tsp-SL2/SL10/SL12.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</si>
</sst>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4"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9" tint="0.39997558519241921"/>
        <bgColor indexed="64"/>
      </patternFill>
    </fill>
  </fills>
  <borders count="1">
    <border>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6">
    <xf numFmtId="0" fontId="0" fillId="0" borderId="0" xfId="0"/>
    <xf numFmtId="164" fontId="0" fillId="0" borderId="0" xfId="1" applyNumberFormat="1" applyFont="1"/>
    <xf numFmtId="0" fontId="2" fillId="0" borderId="0" xfId="0" applyFont="1"/>
    <xf numFmtId="9" fontId="0" fillId="0" borderId="0" xfId="2" applyFont="1"/>
    <xf numFmtId="164" fontId="2" fillId="0" borderId="0" xfId="1" applyNumberFormat="1" applyFont="1"/>
    <xf numFmtId="0" fontId="2" fillId="2" borderId="0" xfId="0" applyFont="1" applyFill="1"/>
    <xf numFmtId="0" fontId="0" fillId="2" borderId="0" xfId="0" applyFill="1"/>
    <xf numFmtId="164" fontId="0" fillId="2" borderId="0" xfId="1" applyNumberFormat="1" applyFont="1" applyFill="1"/>
    <xf numFmtId="9" fontId="0" fillId="0" borderId="0" xfId="0" applyNumberFormat="1"/>
    <xf numFmtId="9" fontId="0" fillId="0" borderId="0" xfId="2" applyNumberFormat="1" applyFont="1"/>
    <xf numFmtId="0" fontId="2" fillId="4" borderId="0" xfId="0" applyFont="1" applyFill="1"/>
    <xf numFmtId="0" fontId="2" fillId="3" borderId="0" xfId="0" applyFont="1" applyFill="1"/>
    <xf numFmtId="164" fontId="2" fillId="5" borderId="0" xfId="1" applyNumberFormat="1" applyFont="1" applyFill="1"/>
    <xf numFmtId="0" fontId="2" fillId="5" borderId="0" xfId="0" applyFont="1" applyFill="1"/>
    <xf numFmtId="0" fontId="0" fillId="5" borderId="0" xfId="0" applyFill="1"/>
    <xf numFmtId="164" fontId="1" fillId="0" borderId="0" xfId="1" applyNumberFormat="1" applyFont="1"/>
    <xf numFmtId="164" fontId="2" fillId="0" borderId="0" xfId="1" applyNumberFormat="1" applyFont="1" applyFill="1"/>
    <xf numFmtId="164" fontId="0" fillId="0" borderId="0" xfId="1" applyNumberFormat="1" applyFont="1" applyFill="1"/>
    <xf numFmtId="0" fontId="0" fillId="0" borderId="0" xfId="0" applyFill="1"/>
    <xf numFmtId="164" fontId="2" fillId="0" borderId="0" xfId="1" applyNumberFormat="1" applyFont="1" applyAlignment="1">
      <alignment horizontal="right"/>
    </xf>
    <xf numFmtId="0" fontId="2" fillId="0" borderId="0" xfId="0" applyFont="1" applyAlignment="1">
      <alignment horizontal="right"/>
    </xf>
    <xf numFmtId="165" fontId="0" fillId="0" borderId="0" xfId="2" applyNumberFormat="1" applyFont="1"/>
    <xf numFmtId="165" fontId="0" fillId="0" borderId="0" xfId="0" applyNumberFormat="1"/>
    <xf numFmtId="165" fontId="2" fillId="0" borderId="0" xfId="0" applyNumberFormat="1" applyFont="1"/>
    <xf numFmtId="0" fontId="0" fillId="0" borderId="0" xfId="0" applyAlignment="1">
      <alignment vertical="top" wrapText="1"/>
    </xf>
    <xf numFmtId="165" fontId="0" fillId="0" borderId="0" xfId="2" applyNumberFormat="1" applyFont="1" applyFill="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4636C-5944-40D0-A86F-D45F5D0687BA}">
  <dimension ref="A1:L12"/>
  <sheetViews>
    <sheetView tabSelected="1" workbookViewId="0">
      <selection activeCell="A13" sqref="A13"/>
    </sheetView>
  </sheetViews>
  <sheetFormatPr defaultRowHeight="15" x14ac:dyDescent="0.25"/>
  <sheetData>
    <row r="1" spans="1:12" x14ac:dyDescent="0.25">
      <c r="A1" s="24" t="s">
        <v>31</v>
      </c>
      <c r="B1" s="24"/>
      <c r="C1" s="24"/>
      <c r="D1" s="24"/>
      <c r="E1" s="24"/>
      <c r="F1" s="24"/>
      <c r="G1" s="24"/>
      <c r="H1" s="24"/>
      <c r="I1" s="24"/>
      <c r="J1" s="24"/>
      <c r="K1" s="24"/>
      <c r="L1" s="24"/>
    </row>
    <row r="2" spans="1:12" x14ac:dyDescent="0.25">
      <c r="A2" s="24"/>
      <c r="B2" s="24"/>
      <c r="C2" s="24"/>
      <c r="D2" s="24"/>
      <c r="E2" s="24"/>
      <c r="F2" s="24"/>
      <c r="G2" s="24"/>
      <c r="H2" s="24"/>
      <c r="I2" s="24"/>
      <c r="J2" s="24"/>
      <c r="K2" s="24"/>
      <c r="L2" s="24"/>
    </row>
    <row r="3" spans="1:12" x14ac:dyDescent="0.25">
      <c r="A3" s="24"/>
      <c r="B3" s="24"/>
      <c r="C3" s="24"/>
      <c r="D3" s="24"/>
      <c r="E3" s="24"/>
      <c r="F3" s="24"/>
      <c r="G3" s="24"/>
      <c r="H3" s="24"/>
      <c r="I3" s="24"/>
      <c r="J3" s="24"/>
      <c r="K3" s="24"/>
      <c r="L3" s="24"/>
    </row>
    <row r="4" spans="1:12" x14ac:dyDescent="0.25">
      <c r="A4" s="24"/>
      <c r="B4" s="24"/>
      <c r="C4" s="24"/>
      <c r="D4" s="24"/>
      <c r="E4" s="24"/>
      <c r="F4" s="24"/>
      <c r="G4" s="24"/>
      <c r="H4" s="24"/>
      <c r="I4" s="24"/>
      <c r="J4" s="24"/>
      <c r="K4" s="24"/>
      <c r="L4" s="24"/>
    </row>
    <row r="5" spans="1:12" x14ac:dyDescent="0.25">
      <c r="A5" s="24"/>
      <c r="B5" s="24"/>
      <c r="C5" s="24"/>
      <c r="D5" s="24"/>
      <c r="E5" s="24"/>
      <c r="F5" s="24"/>
      <c r="G5" s="24"/>
      <c r="H5" s="24"/>
      <c r="I5" s="24"/>
      <c r="J5" s="24"/>
      <c r="K5" s="24"/>
      <c r="L5" s="24"/>
    </row>
    <row r="6" spans="1:12" x14ac:dyDescent="0.25">
      <c r="A6" s="24"/>
      <c r="B6" s="24"/>
      <c r="C6" s="24"/>
      <c r="D6" s="24"/>
      <c r="E6" s="24"/>
      <c r="F6" s="24"/>
      <c r="G6" s="24"/>
      <c r="H6" s="24"/>
      <c r="I6" s="24"/>
      <c r="J6" s="24"/>
      <c r="K6" s="24"/>
      <c r="L6" s="24"/>
    </row>
    <row r="7" spans="1:12" x14ac:dyDescent="0.25">
      <c r="A7" s="24"/>
      <c r="B7" s="24"/>
      <c r="C7" s="24"/>
      <c r="D7" s="24"/>
      <c r="E7" s="24"/>
      <c r="F7" s="24"/>
      <c r="G7" s="24"/>
      <c r="H7" s="24"/>
      <c r="I7" s="24"/>
      <c r="J7" s="24"/>
      <c r="K7" s="24"/>
      <c r="L7" s="24"/>
    </row>
    <row r="8" spans="1:12" x14ac:dyDescent="0.25">
      <c r="A8" s="24"/>
      <c r="B8" s="24"/>
      <c r="C8" s="24"/>
      <c r="D8" s="24"/>
      <c r="E8" s="24"/>
      <c r="F8" s="24"/>
      <c r="G8" s="24"/>
      <c r="H8" s="24"/>
      <c r="I8" s="24"/>
      <c r="J8" s="24"/>
      <c r="K8" s="24"/>
      <c r="L8" s="24"/>
    </row>
    <row r="9" spans="1:12" x14ac:dyDescent="0.25">
      <c r="A9" s="24"/>
      <c r="B9" s="24"/>
      <c r="C9" s="24"/>
      <c r="D9" s="24"/>
      <c r="E9" s="24"/>
      <c r="F9" s="24"/>
      <c r="G9" s="24"/>
      <c r="H9" s="24"/>
      <c r="I9" s="24"/>
      <c r="J9" s="24"/>
      <c r="K9" s="24"/>
      <c r="L9" s="24"/>
    </row>
    <row r="10" spans="1:12" x14ac:dyDescent="0.25">
      <c r="A10" s="24"/>
      <c r="B10" s="24"/>
      <c r="C10" s="24"/>
      <c r="D10" s="24"/>
      <c r="E10" s="24"/>
      <c r="F10" s="24"/>
      <c r="G10" s="24"/>
      <c r="H10" s="24"/>
      <c r="I10" s="24"/>
      <c r="J10" s="24"/>
      <c r="K10" s="24"/>
      <c r="L10" s="24"/>
    </row>
    <row r="11" spans="1:12" x14ac:dyDescent="0.25">
      <c r="A11" s="24"/>
      <c r="B11" s="24"/>
      <c r="C11" s="24"/>
      <c r="D11" s="24"/>
      <c r="E11" s="24"/>
      <c r="F11" s="24"/>
      <c r="G11" s="24"/>
      <c r="H11" s="24"/>
      <c r="I11" s="24"/>
      <c r="J11" s="24"/>
      <c r="K11" s="24"/>
      <c r="L11" s="24"/>
    </row>
    <row r="12" spans="1:12" x14ac:dyDescent="0.25">
      <c r="A12" s="24"/>
      <c r="B12" s="24"/>
      <c r="C12" s="24"/>
      <c r="D12" s="24"/>
      <c r="E12" s="24"/>
      <c r="F12" s="24"/>
      <c r="G12" s="24"/>
      <c r="H12" s="24"/>
      <c r="I12" s="24"/>
      <c r="J12" s="24"/>
      <c r="K12" s="24"/>
      <c r="L12" s="24"/>
    </row>
  </sheetData>
  <mergeCells count="1">
    <mergeCell ref="A1:L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60457-00B5-4C56-BD9A-7A017DD5611A}">
  <dimension ref="A1:Z48"/>
  <sheetViews>
    <sheetView zoomScaleNormal="100" workbookViewId="0">
      <selection activeCell="J37" sqref="J37"/>
    </sheetView>
  </sheetViews>
  <sheetFormatPr defaultRowHeight="15" x14ac:dyDescent="0.25"/>
  <cols>
    <col min="1" max="1" width="18.28515625" bestFit="1" customWidth="1"/>
    <col min="2" max="2" width="9" bestFit="1" customWidth="1"/>
    <col min="3" max="3" width="12.28515625" style="1" customWidth="1"/>
    <col min="4" max="4" width="9" customWidth="1"/>
    <col min="5" max="5" width="9.5703125" bestFit="1" customWidth="1"/>
    <col min="6" max="6" width="12.28515625" bestFit="1" customWidth="1"/>
    <col min="7" max="7" width="9.5703125" customWidth="1"/>
    <col min="8" max="8" width="8.5703125" bestFit="1" customWidth="1"/>
    <col min="9" max="9" width="11.7109375" customWidth="1"/>
    <col min="10" max="10" width="6.42578125" customWidth="1"/>
    <col min="11" max="11" width="22.42578125" bestFit="1" customWidth="1"/>
    <col min="12" max="12" width="4.5703125" bestFit="1" customWidth="1"/>
    <col min="13" max="13" width="7.5703125" bestFit="1" customWidth="1"/>
    <col min="14" max="14" width="5.140625" bestFit="1" customWidth="1"/>
    <col min="15" max="15" width="7.5703125" bestFit="1" customWidth="1"/>
    <col min="16" max="16" width="6.140625" bestFit="1" customWidth="1"/>
    <col min="17" max="17" width="4.42578125" bestFit="1" customWidth="1"/>
    <col min="18" max="18" width="6.5703125" bestFit="1" customWidth="1"/>
    <col min="19" max="19" width="4.5703125" bestFit="1" customWidth="1"/>
    <col min="20" max="20" width="7.5703125" bestFit="1" customWidth="1"/>
    <col min="21" max="21" width="7.42578125" bestFit="1" customWidth="1"/>
    <col min="22" max="22" width="3.5703125" bestFit="1" customWidth="1"/>
    <col min="23" max="23" width="15.28515625" customWidth="1"/>
    <col min="24" max="24" width="6.140625" bestFit="1" customWidth="1"/>
    <col min="25" max="25" width="17.42578125" bestFit="1" customWidth="1"/>
    <col min="26" max="26" width="6.140625" bestFit="1" customWidth="1"/>
  </cols>
  <sheetData>
    <row r="1" spans="1:26" x14ac:dyDescent="0.25">
      <c r="A1" s="5" t="s">
        <v>0</v>
      </c>
      <c r="B1" s="6"/>
      <c r="C1" s="7"/>
      <c r="D1" s="6"/>
      <c r="E1" s="6"/>
    </row>
    <row r="2" spans="1:26" x14ac:dyDescent="0.25">
      <c r="A2" s="2" t="s">
        <v>2</v>
      </c>
    </row>
    <row r="3" spans="1:26" x14ac:dyDescent="0.25">
      <c r="A3" t="s">
        <v>1</v>
      </c>
      <c r="B3" s="1">
        <v>407711</v>
      </c>
      <c r="C3" s="1" t="s">
        <v>3</v>
      </c>
    </row>
    <row r="4" spans="1:26" x14ac:dyDescent="0.25">
      <c r="A4" t="s">
        <v>13</v>
      </c>
      <c r="B4" s="1">
        <v>21662</v>
      </c>
      <c r="C4" s="9">
        <f>B4/$B$3</f>
        <v>5.3130771551417551E-2</v>
      </c>
    </row>
    <row r="5" spans="1:26" x14ac:dyDescent="0.25">
      <c r="A5" t="s">
        <v>14</v>
      </c>
      <c r="B5" s="1">
        <v>80818</v>
      </c>
      <c r="C5" s="9">
        <f t="shared" ref="C5:C7" si="0">B5/$B$3</f>
        <v>0.19822374181712046</v>
      </c>
    </row>
    <row r="6" spans="1:26" x14ac:dyDescent="0.25">
      <c r="A6" t="s">
        <v>15</v>
      </c>
      <c r="B6" s="1">
        <v>40278</v>
      </c>
      <c r="C6" s="9">
        <f t="shared" si="0"/>
        <v>9.8790564885421289E-2</v>
      </c>
    </row>
    <row r="7" spans="1:26" x14ac:dyDescent="0.25">
      <c r="A7" t="s">
        <v>16</v>
      </c>
      <c r="B7" s="1">
        <v>264953</v>
      </c>
      <c r="C7" s="9">
        <f t="shared" si="0"/>
        <v>0.64985492174604065</v>
      </c>
    </row>
    <row r="9" spans="1:26" x14ac:dyDescent="0.25">
      <c r="C9"/>
      <c r="D9" s="5" t="s">
        <v>4</v>
      </c>
      <c r="E9" s="6"/>
      <c r="F9" s="6"/>
      <c r="G9" s="11" t="s">
        <v>22</v>
      </c>
      <c r="H9" s="11"/>
      <c r="I9" s="11"/>
      <c r="J9" s="11"/>
      <c r="K9" s="11"/>
      <c r="W9" s="11" t="s">
        <v>26</v>
      </c>
      <c r="X9" s="11"/>
      <c r="Y9" s="11"/>
      <c r="Z9" s="11"/>
    </row>
    <row r="10" spans="1:26" x14ac:dyDescent="0.25">
      <c r="A10" s="10" t="s">
        <v>20</v>
      </c>
      <c r="B10" s="10"/>
      <c r="C10" s="10"/>
      <c r="D10" s="5" t="s">
        <v>17</v>
      </c>
      <c r="E10" s="5" t="s">
        <v>19</v>
      </c>
      <c r="F10" s="5" t="s">
        <v>18</v>
      </c>
      <c r="G10" s="11" t="s">
        <v>23</v>
      </c>
      <c r="H10" s="11"/>
      <c r="I10" s="13" t="s">
        <v>24</v>
      </c>
      <c r="J10" s="13"/>
      <c r="K10" s="12" t="s">
        <v>25</v>
      </c>
      <c r="L10" s="14"/>
      <c r="M10" s="13" t="s">
        <v>13</v>
      </c>
      <c r="N10" s="13"/>
      <c r="O10" s="13" t="s">
        <v>14</v>
      </c>
      <c r="P10" s="13"/>
      <c r="Q10" s="13" t="s">
        <v>15</v>
      </c>
      <c r="R10" s="13"/>
      <c r="S10" s="13" t="s">
        <v>16</v>
      </c>
      <c r="T10" s="13"/>
      <c r="W10" s="11" t="s">
        <v>23</v>
      </c>
      <c r="X10" s="11"/>
      <c r="Y10" s="13" t="s">
        <v>24</v>
      </c>
      <c r="Z10" s="13"/>
    </row>
    <row r="11" spans="1:26" x14ac:dyDescent="0.25">
      <c r="A11" t="s">
        <v>5</v>
      </c>
      <c r="B11" t="s">
        <v>6</v>
      </c>
      <c r="C11" t="s">
        <v>7</v>
      </c>
      <c r="D11" s="1">
        <v>923</v>
      </c>
      <c r="E11">
        <v>437</v>
      </c>
      <c r="F11">
        <v>486</v>
      </c>
      <c r="G11">
        <v>215</v>
      </c>
      <c r="H11" s="3">
        <f t="shared" ref="H11:H30" si="1">G11/E11</f>
        <v>0.49199084668192222</v>
      </c>
      <c r="I11">
        <v>310</v>
      </c>
      <c r="J11" s="21">
        <f t="shared" ref="J11:J30" si="2">I11/F11</f>
        <v>0.63786008230452673</v>
      </c>
      <c r="K11" s="1">
        <v>42</v>
      </c>
      <c r="M11">
        <v>3</v>
      </c>
      <c r="N11" s="21">
        <f t="shared" ref="N11:N30" si="3">M11/I11</f>
        <v>9.6774193548387101E-3</v>
      </c>
      <c r="O11">
        <v>58</v>
      </c>
      <c r="P11" s="21">
        <f t="shared" ref="P11:P30" si="4">O11/I11</f>
        <v>0.18709677419354839</v>
      </c>
      <c r="Q11">
        <v>14</v>
      </c>
      <c r="R11" s="21">
        <f t="shared" ref="R11:R30" si="5">Q11/I11</f>
        <v>4.5161290322580643E-2</v>
      </c>
      <c r="S11">
        <v>235</v>
      </c>
      <c r="T11" s="21">
        <f t="shared" ref="T11:T30" si="6">S11/I11</f>
        <v>0.75806451612903225</v>
      </c>
      <c r="W11">
        <v>145</v>
      </c>
      <c r="X11" s="21">
        <f t="shared" ref="X11:X30" si="7">W11/E11</f>
        <v>0.33180778032036612</v>
      </c>
      <c r="Y11">
        <v>192</v>
      </c>
      <c r="Z11" s="21">
        <f t="shared" ref="Z11:Z30" si="8">Y11/F11</f>
        <v>0.39506172839506171</v>
      </c>
    </row>
    <row r="12" spans="1:26" x14ac:dyDescent="0.25">
      <c r="A12" t="s">
        <v>5</v>
      </c>
      <c r="B12" t="s">
        <v>6</v>
      </c>
      <c r="C12" t="s">
        <v>21</v>
      </c>
      <c r="D12" s="1">
        <v>789</v>
      </c>
      <c r="E12">
        <v>376</v>
      </c>
      <c r="F12">
        <v>413</v>
      </c>
      <c r="G12">
        <v>162</v>
      </c>
      <c r="H12" s="3">
        <f t="shared" si="1"/>
        <v>0.43085106382978722</v>
      </c>
      <c r="I12">
        <v>231</v>
      </c>
      <c r="J12" s="21">
        <f t="shared" si="2"/>
        <v>0.55932203389830504</v>
      </c>
      <c r="K12" s="1">
        <v>47</v>
      </c>
      <c r="M12">
        <v>4</v>
      </c>
      <c r="N12" s="21">
        <f t="shared" si="3"/>
        <v>1.7316017316017316E-2</v>
      </c>
      <c r="O12">
        <v>40</v>
      </c>
      <c r="P12" s="21">
        <f t="shared" si="4"/>
        <v>0.17316017316017315</v>
      </c>
      <c r="Q12">
        <v>13</v>
      </c>
      <c r="R12" s="21">
        <f t="shared" si="5"/>
        <v>5.627705627705628E-2</v>
      </c>
      <c r="S12">
        <v>174</v>
      </c>
      <c r="T12" s="21">
        <f t="shared" si="6"/>
        <v>0.75324675324675328</v>
      </c>
      <c r="W12">
        <v>100</v>
      </c>
      <c r="X12" s="21">
        <f t="shared" si="7"/>
        <v>0.26595744680851063</v>
      </c>
      <c r="Y12">
        <v>130</v>
      </c>
      <c r="Z12" s="21">
        <f t="shared" si="8"/>
        <v>0.31476997578692495</v>
      </c>
    </row>
    <row r="13" spans="1:26" x14ac:dyDescent="0.25">
      <c r="A13" t="s">
        <v>5</v>
      </c>
      <c r="B13" t="s">
        <v>8</v>
      </c>
      <c r="C13" t="s">
        <v>7</v>
      </c>
      <c r="D13" s="1">
        <v>1004</v>
      </c>
      <c r="E13">
        <v>475</v>
      </c>
      <c r="F13">
        <v>529</v>
      </c>
      <c r="G13">
        <v>246</v>
      </c>
      <c r="H13" s="3">
        <f t="shared" si="1"/>
        <v>0.5178947368421053</v>
      </c>
      <c r="I13">
        <v>328</v>
      </c>
      <c r="J13" s="21">
        <f t="shared" si="2"/>
        <v>0.62003780718336488</v>
      </c>
      <c r="K13" s="1">
        <v>42.5</v>
      </c>
      <c r="M13">
        <v>4</v>
      </c>
      <c r="N13" s="21">
        <f t="shared" si="3"/>
        <v>1.2195121951219513E-2</v>
      </c>
      <c r="O13">
        <v>61</v>
      </c>
      <c r="P13" s="21">
        <f t="shared" si="4"/>
        <v>0.18597560975609756</v>
      </c>
      <c r="Q13">
        <v>15</v>
      </c>
      <c r="R13" s="21">
        <f t="shared" si="5"/>
        <v>4.573170731707317E-2</v>
      </c>
      <c r="S13">
        <v>248</v>
      </c>
      <c r="T13" s="21">
        <f t="shared" si="6"/>
        <v>0.75609756097560976</v>
      </c>
      <c r="W13">
        <v>162</v>
      </c>
      <c r="X13" s="21">
        <f t="shared" si="7"/>
        <v>0.34105263157894739</v>
      </c>
      <c r="Y13">
        <v>200</v>
      </c>
      <c r="Z13" s="21">
        <f t="shared" si="8"/>
        <v>0.3780718336483932</v>
      </c>
    </row>
    <row r="14" spans="1:26" x14ac:dyDescent="0.25">
      <c r="A14" t="s">
        <v>5</v>
      </c>
      <c r="B14" t="s">
        <v>8</v>
      </c>
      <c r="C14" t="s">
        <v>21</v>
      </c>
      <c r="D14" s="1">
        <v>851</v>
      </c>
      <c r="E14">
        <v>406</v>
      </c>
      <c r="F14">
        <v>445</v>
      </c>
      <c r="G14">
        <v>174</v>
      </c>
      <c r="H14" s="3">
        <f t="shared" si="1"/>
        <v>0.42857142857142855</v>
      </c>
      <c r="I14">
        <v>246</v>
      </c>
      <c r="J14" s="21">
        <f t="shared" si="2"/>
        <v>0.55280898876404494</v>
      </c>
      <c r="K14" s="1">
        <v>48</v>
      </c>
      <c r="M14">
        <v>5</v>
      </c>
      <c r="N14" s="21">
        <f t="shared" si="3"/>
        <v>2.032520325203252E-2</v>
      </c>
      <c r="O14">
        <v>45</v>
      </c>
      <c r="P14" s="21">
        <f t="shared" si="4"/>
        <v>0.18292682926829268</v>
      </c>
      <c r="Q14">
        <v>13</v>
      </c>
      <c r="R14" s="21">
        <f t="shared" si="5"/>
        <v>5.2845528455284556E-2</v>
      </c>
      <c r="S14">
        <v>183</v>
      </c>
      <c r="T14" s="21">
        <f t="shared" si="6"/>
        <v>0.74390243902439024</v>
      </c>
      <c r="W14">
        <v>107</v>
      </c>
      <c r="X14" s="21">
        <f t="shared" si="7"/>
        <v>0.26354679802955666</v>
      </c>
      <c r="Y14">
        <v>132</v>
      </c>
      <c r="Z14" s="21">
        <f t="shared" si="8"/>
        <v>0.29662921348314608</v>
      </c>
    </row>
    <row r="15" spans="1:26" x14ac:dyDescent="0.25">
      <c r="A15" t="s">
        <v>9</v>
      </c>
      <c r="B15" t="s">
        <v>6</v>
      </c>
      <c r="C15" t="s">
        <v>7</v>
      </c>
      <c r="D15" s="1">
        <v>922</v>
      </c>
      <c r="E15">
        <v>437</v>
      </c>
      <c r="F15">
        <v>485</v>
      </c>
      <c r="G15">
        <v>216</v>
      </c>
      <c r="H15" s="3">
        <f t="shared" si="1"/>
        <v>0.49427917620137302</v>
      </c>
      <c r="I15">
        <v>313</v>
      </c>
      <c r="J15" s="21">
        <f t="shared" si="2"/>
        <v>0.64536082474226808</v>
      </c>
      <c r="K15" s="1">
        <v>45</v>
      </c>
      <c r="M15">
        <v>2</v>
      </c>
      <c r="N15" s="21">
        <f t="shared" si="3"/>
        <v>6.3897763578274758E-3</v>
      </c>
      <c r="O15">
        <v>57</v>
      </c>
      <c r="P15" s="21">
        <f t="shared" si="4"/>
        <v>0.18210862619808307</v>
      </c>
      <c r="Q15">
        <v>13</v>
      </c>
      <c r="R15" s="21">
        <f t="shared" si="5"/>
        <v>4.1533546325878593E-2</v>
      </c>
      <c r="S15">
        <v>241</v>
      </c>
      <c r="T15" s="21">
        <f t="shared" si="6"/>
        <v>0.76996805111821087</v>
      </c>
      <c r="W15">
        <v>142</v>
      </c>
      <c r="X15" s="21">
        <f t="shared" si="7"/>
        <v>0.32494279176201374</v>
      </c>
      <c r="Y15">
        <v>184</v>
      </c>
      <c r="Z15" s="21">
        <f t="shared" si="8"/>
        <v>0.37938144329896906</v>
      </c>
    </row>
    <row r="16" spans="1:26" x14ac:dyDescent="0.25">
      <c r="A16" t="s">
        <v>9</v>
      </c>
      <c r="B16" t="s">
        <v>6</v>
      </c>
      <c r="C16" t="s">
        <v>21</v>
      </c>
      <c r="D16" s="1">
        <v>805</v>
      </c>
      <c r="E16">
        <v>383</v>
      </c>
      <c r="F16">
        <v>422</v>
      </c>
      <c r="G16">
        <v>169</v>
      </c>
      <c r="H16" s="3">
        <f t="shared" si="1"/>
        <v>0.44125326370757179</v>
      </c>
      <c r="I16">
        <v>234</v>
      </c>
      <c r="J16" s="21">
        <f t="shared" si="2"/>
        <v>0.5545023696682464</v>
      </c>
      <c r="K16" s="1">
        <v>48.5</v>
      </c>
      <c r="M16">
        <v>2</v>
      </c>
      <c r="N16" s="21">
        <f t="shared" si="3"/>
        <v>8.5470085470085479E-3</v>
      </c>
      <c r="O16">
        <v>42</v>
      </c>
      <c r="P16" s="21">
        <f t="shared" si="4"/>
        <v>0.17948717948717949</v>
      </c>
      <c r="Q16">
        <v>15</v>
      </c>
      <c r="R16" s="21">
        <f t="shared" si="5"/>
        <v>6.4102564102564097E-2</v>
      </c>
      <c r="S16">
        <v>175</v>
      </c>
      <c r="T16" s="21">
        <f t="shared" si="6"/>
        <v>0.74786324786324787</v>
      </c>
      <c r="W16">
        <v>102</v>
      </c>
      <c r="X16" s="21">
        <f t="shared" si="7"/>
        <v>0.26631853785900783</v>
      </c>
      <c r="Y16">
        <v>126</v>
      </c>
      <c r="Z16" s="21">
        <f t="shared" si="8"/>
        <v>0.29857819905213268</v>
      </c>
    </row>
    <row r="17" spans="1:26" x14ac:dyDescent="0.25">
      <c r="A17" t="s">
        <v>9</v>
      </c>
      <c r="B17" t="s">
        <v>8</v>
      </c>
      <c r="C17" t="s">
        <v>7</v>
      </c>
      <c r="D17" s="1">
        <v>992</v>
      </c>
      <c r="E17">
        <v>471</v>
      </c>
      <c r="F17">
        <v>521</v>
      </c>
      <c r="G17">
        <v>246</v>
      </c>
      <c r="H17" s="3">
        <f t="shared" si="1"/>
        <v>0.52229299363057324</v>
      </c>
      <c r="I17">
        <v>330</v>
      </c>
      <c r="J17" s="21">
        <f t="shared" si="2"/>
        <v>0.63339731285988488</v>
      </c>
      <c r="K17" s="1">
        <v>45</v>
      </c>
      <c r="M17">
        <v>3</v>
      </c>
      <c r="N17" s="21">
        <f t="shared" si="3"/>
        <v>9.0909090909090905E-3</v>
      </c>
      <c r="O17">
        <v>60</v>
      </c>
      <c r="P17" s="21">
        <f t="shared" si="4"/>
        <v>0.18181818181818182</v>
      </c>
      <c r="Q17">
        <v>15</v>
      </c>
      <c r="R17" s="21">
        <f t="shared" si="5"/>
        <v>4.5454545454545456E-2</v>
      </c>
      <c r="S17">
        <v>252</v>
      </c>
      <c r="T17" s="21">
        <f t="shared" si="6"/>
        <v>0.76363636363636367</v>
      </c>
      <c r="W17">
        <v>158</v>
      </c>
      <c r="X17" s="21">
        <f t="shared" si="7"/>
        <v>0.3354564755838641</v>
      </c>
      <c r="Y17">
        <v>192</v>
      </c>
      <c r="Z17" s="21">
        <f t="shared" si="8"/>
        <v>0.36852207293666028</v>
      </c>
    </row>
    <row r="18" spans="1:26" x14ac:dyDescent="0.25">
      <c r="A18" t="s">
        <v>9</v>
      </c>
      <c r="B18" t="s">
        <v>8</v>
      </c>
      <c r="C18" t="s">
        <v>21</v>
      </c>
      <c r="D18" s="1">
        <v>866</v>
      </c>
      <c r="E18">
        <v>412</v>
      </c>
      <c r="F18">
        <v>454</v>
      </c>
      <c r="G18">
        <v>184</v>
      </c>
      <c r="H18" s="3">
        <f t="shared" si="1"/>
        <v>0.44660194174757284</v>
      </c>
      <c r="I18">
        <v>250</v>
      </c>
      <c r="J18" s="21">
        <f t="shared" si="2"/>
        <v>0.5506607929515418</v>
      </c>
      <c r="K18" s="1">
        <v>49</v>
      </c>
      <c r="M18">
        <v>3</v>
      </c>
      <c r="N18" s="21">
        <f t="shared" si="3"/>
        <v>1.2E-2</v>
      </c>
      <c r="O18">
        <v>46</v>
      </c>
      <c r="P18" s="21">
        <f t="shared" si="4"/>
        <v>0.184</v>
      </c>
      <c r="Q18">
        <v>16</v>
      </c>
      <c r="R18" s="21">
        <f t="shared" si="5"/>
        <v>6.4000000000000001E-2</v>
      </c>
      <c r="S18">
        <v>185</v>
      </c>
      <c r="T18" s="21">
        <f t="shared" si="6"/>
        <v>0.74</v>
      </c>
      <c r="W18">
        <v>113</v>
      </c>
      <c r="X18" s="21">
        <f t="shared" si="7"/>
        <v>0.27427184466019416</v>
      </c>
      <c r="Y18">
        <v>129</v>
      </c>
      <c r="Z18" s="21">
        <f t="shared" si="8"/>
        <v>0.28414096916299558</v>
      </c>
    </row>
    <row r="19" spans="1:26" x14ac:dyDescent="0.25">
      <c r="A19" t="s">
        <v>10</v>
      </c>
      <c r="B19" t="s">
        <v>6</v>
      </c>
      <c r="C19" t="s">
        <v>7</v>
      </c>
      <c r="D19" s="1">
        <v>963</v>
      </c>
      <c r="E19">
        <v>457</v>
      </c>
      <c r="F19">
        <v>506</v>
      </c>
      <c r="G19">
        <v>212</v>
      </c>
      <c r="H19" s="3">
        <f t="shared" si="1"/>
        <v>0.46389496717724288</v>
      </c>
      <c r="I19">
        <v>281</v>
      </c>
      <c r="J19" s="21">
        <f t="shared" si="2"/>
        <v>0.55533596837944665</v>
      </c>
      <c r="K19" s="1">
        <v>25</v>
      </c>
      <c r="M19">
        <v>3</v>
      </c>
      <c r="N19" s="21">
        <f t="shared" si="3"/>
        <v>1.0676156583629894E-2</v>
      </c>
      <c r="O19">
        <v>54</v>
      </c>
      <c r="P19" s="21">
        <f t="shared" si="4"/>
        <v>0.19217081850533807</v>
      </c>
      <c r="Q19">
        <v>17</v>
      </c>
      <c r="R19" s="21">
        <f t="shared" si="5"/>
        <v>6.0498220640569395E-2</v>
      </c>
      <c r="S19">
        <v>207</v>
      </c>
      <c r="T19" s="21">
        <f t="shared" si="6"/>
        <v>0.73665480427046259</v>
      </c>
      <c r="W19">
        <v>142</v>
      </c>
      <c r="X19" s="21">
        <f t="shared" si="7"/>
        <v>0.31072210065645517</v>
      </c>
      <c r="Y19">
        <v>217</v>
      </c>
      <c r="Z19" s="21">
        <f t="shared" si="8"/>
        <v>0.42885375494071148</v>
      </c>
    </row>
    <row r="20" spans="1:26" x14ac:dyDescent="0.25">
      <c r="A20" t="s">
        <v>10</v>
      </c>
      <c r="B20" t="s">
        <v>6</v>
      </c>
      <c r="C20" t="s">
        <v>21</v>
      </c>
      <c r="D20" s="1">
        <v>618</v>
      </c>
      <c r="E20">
        <v>295</v>
      </c>
      <c r="F20">
        <v>323</v>
      </c>
      <c r="G20">
        <v>110</v>
      </c>
      <c r="H20" s="3">
        <f t="shared" si="1"/>
        <v>0.3728813559322034</v>
      </c>
      <c r="I20">
        <v>178</v>
      </c>
      <c r="J20" s="21">
        <f t="shared" si="2"/>
        <v>0.55108359133126938</v>
      </c>
      <c r="K20" s="1">
        <v>37</v>
      </c>
      <c r="M20">
        <v>4</v>
      </c>
      <c r="N20" s="21">
        <f t="shared" si="3"/>
        <v>2.247191011235955E-2</v>
      </c>
      <c r="O20">
        <v>24</v>
      </c>
      <c r="P20" s="21">
        <f t="shared" si="4"/>
        <v>0.1348314606741573</v>
      </c>
      <c r="Q20">
        <v>12</v>
      </c>
      <c r="R20" s="21">
        <f t="shared" si="5"/>
        <v>6.741573033707865E-2</v>
      </c>
      <c r="S20">
        <v>138</v>
      </c>
      <c r="T20" s="21">
        <f t="shared" si="6"/>
        <v>0.7752808988764045</v>
      </c>
      <c r="W20">
        <v>75</v>
      </c>
      <c r="X20" s="21">
        <f t="shared" si="7"/>
        <v>0.25423728813559321</v>
      </c>
      <c r="Y20">
        <v>114</v>
      </c>
      <c r="Z20" s="21">
        <f t="shared" si="8"/>
        <v>0.35294117647058826</v>
      </c>
    </row>
    <row r="21" spans="1:26" x14ac:dyDescent="0.25">
      <c r="A21" t="s">
        <v>10</v>
      </c>
      <c r="B21" t="s">
        <v>8</v>
      </c>
      <c r="C21" t="s">
        <v>7</v>
      </c>
      <c r="D21" s="1">
        <v>1045</v>
      </c>
      <c r="E21">
        <v>494</v>
      </c>
      <c r="F21">
        <v>551</v>
      </c>
      <c r="G21">
        <v>248</v>
      </c>
      <c r="H21" s="3">
        <f t="shared" si="1"/>
        <v>0.50202429149797567</v>
      </c>
      <c r="I21">
        <v>300</v>
      </c>
      <c r="J21" s="21">
        <f t="shared" si="2"/>
        <v>0.54446460980036293</v>
      </c>
      <c r="K21" s="1">
        <v>25</v>
      </c>
      <c r="M21">
        <v>4</v>
      </c>
      <c r="N21" s="21">
        <f t="shared" si="3"/>
        <v>1.3333333333333334E-2</v>
      </c>
      <c r="O21">
        <v>57</v>
      </c>
      <c r="P21" s="21">
        <f t="shared" si="4"/>
        <v>0.19</v>
      </c>
      <c r="Q21">
        <v>17</v>
      </c>
      <c r="R21" s="21">
        <f t="shared" si="5"/>
        <v>5.6666666666666664E-2</v>
      </c>
      <c r="S21">
        <v>222</v>
      </c>
      <c r="T21" s="21">
        <f t="shared" si="6"/>
        <v>0.74</v>
      </c>
      <c r="W21">
        <v>168</v>
      </c>
      <c r="X21" s="21">
        <f t="shared" si="7"/>
        <v>0.34008097165991902</v>
      </c>
      <c r="Y21">
        <v>230</v>
      </c>
      <c r="Z21" s="21">
        <f t="shared" si="8"/>
        <v>0.41742286751361163</v>
      </c>
    </row>
    <row r="22" spans="1:26" x14ac:dyDescent="0.25">
      <c r="A22" t="s">
        <v>10</v>
      </c>
      <c r="B22" t="s">
        <v>8</v>
      </c>
      <c r="C22" t="s">
        <v>21</v>
      </c>
      <c r="D22" s="1">
        <v>648</v>
      </c>
      <c r="E22">
        <v>308</v>
      </c>
      <c r="F22">
        <v>340</v>
      </c>
      <c r="G22">
        <v>117</v>
      </c>
      <c r="H22" s="3">
        <f t="shared" si="1"/>
        <v>0.37987012987012986</v>
      </c>
      <c r="I22">
        <v>179</v>
      </c>
      <c r="J22" s="21">
        <f t="shared" si="2"/>
        <v>0.52647058823529413</v>
      </c>
      <c r="K22" s="1">
        <v>39</v>
      </c>
      <c r="M22">
        <v>4</v>
      </c>
      <c r="N22" s="21">
        <f t="shared" si="3"/>
        <v>2.23463687150838E-2</v>
      </c>
      <c r="O22">
        <v>27</v>
      </c>
      <c r="P22" s="21">
        <f t="shared" si="4"/>
        <v>0.15083798882681565</v>
      </c>
      <c r="Q22">
        <v>9</v>
      </c>
      <c r="R22" s="21">
        <f t="shared" si="5"/>
        <v>5.027932960893855E-2</v>
      </c>
      <c r="S22">
        <v>139</v>
      </c>
      <c r="T22" s="21">
        <f t="shared" si="6"/>
        <v>0.77653631284916202</v>
      </c>
      <c r="W22">
        <v>78</v>
      </c>
      <c r="X22" s="21">
        <f t="shared" si="7"/>
        <v>0.25324675324675322</v>
      </c>
      <c r="Y22">
        <v>109</v>
      </c>
      <c r="Z22" s="21">
        <f t="shared" si="8"/>
        <v>0.32058823529411767</v>
      </c>
    </row>
    <row r="23" spans="1:26" x14ac:dyDescent="0.25">
      <c r="A23" t="s">
        <v>11</v>
      </c>
      <c r="B23" t="s">
        <v>6</v>
      </c>
      <c r="C23" t="s">
        <v>7</v>
      </c>
      <c r="D23" s="1">
        <v>763</v>
      </c>
      <c r="E23">
        <v>366</v>
      </c>
      <c r="F23">
        <v>397</v>
      </c>
      <c r="G23">
        <v>176</v>
      </c>
      <c r="H23" s="3">
        <f t="shared" si="1"/>
        <v>0.48087431693989069</v>
      </c>
      <c r="I23">
        <v>241</v>
      </c>
      <c r="J23" s="21">
        <f t="shared" si="2"/>
        <v>0.60705289672544083</v>
      </c>
      <c r="K23" s="1">
        <v>42</v>
      </c>
      <c r="M23">
        <v>2</v>
      </c>
      <c r="N23" s="21">
        <f t="shared" si="3"/>
        <v>8.2987551867219917E-3</v>
      </c>
      <c r="O23">
        <v>40</v>
      </c>
      <c r="P23" s="21">
        <f t="shared" si="4"/>
        <v>0.16597510373443983</v>
      </c>
      <c r="Q23">
        <v>12</v>
      </c>
      <c r="R23" s="21">
        <f t="shared" si="5"/>
        <v>4.9792531120331947E-2</v>
      </c>
      <c r="S23">
        <v>187</v>
      </c>
      <c r="T23" s="21">
        <f t="shared" si="6"/>
        <v>0.77593360995850624</v>
      </c>
      <c r="W23">
        <v>115</v>
      </c>
      <c r="X23" s="21">
        <f t="shared" si="7"/>
        <v>0.31420765027322406</v>
      </c>
      <c r="Y23">
        <v>141</v>
      </c>
      <c r="Z23" s="21">
        <f t="shared" si="8"/>
        <v>0.35516372795969775</v>
      </c>
    </row>
    <row r="24" spans="1:26" x14ac:dyDescent="0.25">
      <c r="A24" t="s">
        <v>11</v>
      </c>
      <c r="B24" t="s">
        <v>6</v>
      </c>
      <c r="C24" t="s">
        <v>21</v>
      </c>
      <c r="D24" s="1">
        <v>663</v>
      </c>
      <c r="E24">
        <v>320</v>
      </c>
      <c r="F24">
        <v>343</v>
      </c>
      <c r="G24">
        <v>129</v>
      </c>
      <c r="H24" s="3">
        <f t="shared" si="1"/>
        <v>0.40312500000000001</v>
      </c>
      <c r="I24">
        <v>166</v>
      </c>
      <c r="J24" s="21">
        <f t="shared" si="2"/>
        <v>0.48396501457725949</v>
      </c>
      <c r="K24" s="1">
        <v>47.5</v>
      </c>
      <c r="M24">
        <v>3</v>
      </c>
      <c r="N24" s="21">
        <f t="shared" si="3"/>
        <v>1.8072289156626505E-2</v>
      </c>
      <c r="O24">
        <v>37</v>
      </c>
      <c r="P24" s="21">
        <f t="shared" si="4"/>
        <v>0.22289156626506024</v>
      </c>
      <c r="Q24">
        <v>13</v>
      </c>
      <c r="R24" s="21">
        <f t="shared" si="5"/>
        <v>7.8313253012048195E-2</v>
      </c>
      <c r="S24">
        <v>113</v>
      </c>
      <c r="T24" s="21">
        <f t="shared" si="6"/>
        <v>0.68072289156626509</v>
      </c>
      <c r="W24">
        <v>77</v>
      </c>
      <c r="X24" s="21">
        <f t="shared" si="7"/>
        <v>0.24062500000000001</v>
      </c>
      <c r="Y24">
        <v>84</v>
      </c>
      <c r="Z24" s="21">
        <f t="shared" si="8"/>
        <v>0.24489795918367346</v>
      </c>
    </row>
    <row r="25" spans="1:26" x14ac:dyDescent="0.25">
      <c r="A25" t="s">
        <v>11</v>
      </c>
      <c r="B25" t="s">
        <v>8</v>
      </c>
      <c r="C25" t="s">
        <v>7</v>
      </c>
      <c r="D25" s="1">
        <v>824</v>
      </c>
      <c r="E25">
        <v>395</v>
      </c>
      <c r="F25">
        <v>429</v>
      </c>
      <c r="G25">
        <v>193</v>
      </c>
      <c r="H25" s="3">
        <f t="shared" si="1"/>
        <v>0.48860759493670886</v>
      </c>
      <c r="I25">
        <v>259</v>
      </c>
      <c r="J25" s="21">
        <f t="shared" si="2"/>
        <v>0.60372960372960371</v>
      </c>
      <c r="K25" s="1">
        <v>42</v>
      </c>
      <c r="M25">
        <v>4</v>
      </c>
      <c r="N25" s="21">
        <f t="shared" si="3"/>
        <v>1.5444015444015444E-2</v>
      </c>
      <c r="O25">
        <v>41</v>
      </c>
      <c r="P25" s="21">
        <f t="shared" si="4"/>
        <v>0.15830115830115829</v>
      </c>
      <c r="Q25">
        <v>19</v>
      </c>
      <c r="R25" s="21">
        <f t="shared" si="5"/>
        <v>7.3359073359073365E-2</v>
      </c>
      <c r="S25">
        <v>195</v>
      </c>
      <c r="T25" s="21">
        <f t="shared" si="6"/>
        <v>0.75289575289575295</v>
      </c>
      <c r="W25">
        <v>124</v>
      </c>
      <c r="X25" s="21">
        <f t="shared" si="7"/>
        <v>0.3139240506329114</v>
      </c>
      <c r="Y25">
        <v>153</v>
      </c>
      <c r="Z25" s="21">
        <f t="shared" si="8"/>
        <v>0.35664335664335667</v>
      </c>
    </row>
    <row r="26" spans="1:26" x14ac:dyDescent="0.25">
      <c r="A26" t="s">
        <v>11</v>
      </c>
      <c r="B26" t="s">
        <v>8</v>
      </c>
      <c r="C26" t="s">
        <v>21</v>
      </c>
      <c r="D26" s="1">
        <v>701</v>
      </c>
      <c r="E26">
        <v>339</v>
      </c>
      <c r="F26">
        <v>362</v>
      </c>
      <c r="G26">
        <v>139</v>
      </c>
      <c r="H26" s="3">
        <f t="shared" si="1"/>
        <v>0.41002949852507375</v>
      </c>
      <c r="I26">
        <v>181</v>
      </c>
      <c r="J26" s="21">
        <f t="shared" si="2"/>
        <v>0.5</v>
      </c>
      <c r="K26" s="1">
        <v>47</v>
      </c>
      <c r="M26">
        <v>4</v>
      </c>
      <c r="N26" s="21">
        <f t="shared" si="3"/>
        <v>2.2099447513812154E-2</v>
      </c>
      <c r="O26">
        <v>39</v>
      </c>
      <c r="P26" s="21">
        <f t="shared" si="4"/>
        <v>0.21546961325966851</v>
      </c>
      <c r="Q26">
        <v>18</v>
      </c>
      <c r="R26" s="21">
        <f t="shared" si="5"/>
        <v>9.9447513812154692E-2</v>
      </c>
      <c r="S26">
        <v>120</v>
      </c>
      <c r="T26" s="21">
        <f t="shared" si="6"/>
        <v>0.66298342541436461</v>
      </c>
      <c r="W26">
        <v>83</v>
      </c>
      <c r="X26" s="21">
        <f t="shared" si="7"/>
        <v>0.24483775811209441</v>
      </c>
      <c r="Y26">
        <v>92</v>
      </c>
      <c r="Z26" s="21">
        <f t="shared" si="8"/>
        <v>0.2541436464088398</v>
      </c>
    </row>
    <row r="27" spans="1:26" x14ac:dyDescent="0.25">
      <c r="A27" t="s">
        <v>12</v>
      </c>
      <c r="B27" t="s">
        <v>6</v>
      </c>
      <c r="C27" t="s">
        <v>7</v>
      </c>
      <c r="D27" s="1">
        <v>841</v>
      </c>
      <c r="E27">
        <v>402</v>
      </c>
      <c r="F27">
        <v>439</v>
      </c>
      <c r="G27">
        <v>212</v>
      </c>
      <c r="H27" s="3">
        <f t="shared" si="1"/>
        <v>0.52736318407960203</v>
      </c>
      <c r="I27">
        <v>246</v>
      </c>
      <c r="J27" s="21">
        <f t="shared" si="2"/>
        <v>0.56036446469248291</v>
      </c>
      <c r="K27" s="1">
        <v>23.5</v>
      </c>
      <c r="M27">
        <v>3</v>
      </c>
      <c r="N27" s="21">
        <f t="shared" si="3"/>
        <v>1.2195121951219513E-2</v>
      </c>
      <c r="O27">
        <v>43</v>
      </c>
      <c r="P27" s="21">
        <f t="shared" si="4"/>
        <v>0.17479674796747968</v>
      </c>
      <c r="Q27">
        <v>15</v>
      </c>
      <c r="R27" s="21">
        <f t="shared" si="5"/>
        <v>6.097560975609756E-2</v>
      </c>
      <c r="S27">
        <v>185</v>
      </c>
      <c r="T27" s="21">
        <f t="shared" si="6"/>
        <v>0.75203252032520329</v>
      </c>
      <c r="W27">
        <v>133</v>
      </c>
      <c r="X27" s="21">
        <f t="shared" si="7"/>
        <v>0.3308457711442786</v>
      </c>
      <c r="Y27">
        <v>192</v>
      </c>
      <c r="Z27" s="21">
        <f t="shared" si="8"/>
        <v>0.43735763097949887</v>
      </c>
    </row>
    <row r="28" spans="1:26" x14ac:dyDescent="0.25">
      <c r="A28" t="s">
        <v>12</v>
      </c>
      <c r="B28" t="s">
        <v>6</v>
      </c>
      <c r="C28" t="s">
        <v>21</v>
      </c>
      <c r="D28" s="1">
        <v>551</v>
      </c>
      <c r="E28">
        <v>264</v>
      </c>
      <c r="F28">
        <v>287</v>
      </c>
      <c r="G28">
        <v>119</v>
      </c>
      <c r="H28" s="3">
        <f t="shared" si="1"/>
        <v>0.45075757575757575</v>
      </c>
      <c r="I28">
        <v>161</v>
      </c>
      <c r="J28" s="21">
        <f t="shared" si="2"/>
        <v>0.56097560975609762</v>
      </c>
      <c r="K28" s="1">
        <v>34</v>
      </c>
      <c r="M28">
        <v>4</v>
      </c>
      <c r="N28" s="21">
        <f t="shared" si="3"/>
        <v>2.4844720496894408E-2</v>
      </c>
      <c r="O28">
        <v>21</v>
      </c>
      <c r="P28" s="21">
        <f t="shared" si="4"/>
        <v>0.13043478260869565</v>
      </c>
      <c r="Q28">
        <v>10</v>
      </c>
      <c r="R28" s="21">
        <f t="shared" si="5"/>
        <v>6.2111801242236024E-2</v>
      </c>
      <c r="S28">
        <v>126</v>
      </c>
      <c r="T28" s="21">
        <f t="shared" si="6"/>
        <v>0.78260869565217395</v>
      </c>
      <c r="W28">
        <v>70</v>
      </c>
      <c r="X28" s="21">
        <f t="shared" si="7"/>
        <v>0.26515151515151514</v>
      </c>
      <c r="Y28">
        <v>109</v>
      </c>
      <c r="Z28" s="21">
        <f t="shared" si="8"/>
        <v>0.37979094076655051</v>
      </c>
    </row>
    <row r="29" spans="1:26" x14ac:dyDescent="0.25">
      <c r="A29" t="s">
        <v>12</v>
      </c>
      <c r="B29" t="s">
        <v>8</v>
      </c>
      <c r="C29" t="s">
        <v>7</v>
      </c>
      <c r="D29" s="1">
        <v>908</v>
      </c>
      <c r="E29">
        <v>431</v>
      </c>
      <c r="F29">
        <v>477</v>
      </c>
      <c r="G29">
        <v>238</v>
      </c>
      <c r="H29" s="3">
        <f t="shared" si="1"/>
        <v>0.55220417633410668</v>
      </c>
      <c r="I29">
        <v>262</v>
      </c>
      <c r="J29" s="21">
        <f t="shared" si="2"/>
        <v>0.54926624737945495</v>
      </c>
      <c r="K29" s="1">
        <v>23.5</v>
      </c>
      <c r="M29">
        <v>4</v>
      </c>
      <c r="N29" s="21">
        <f t="shared" si="3"/>
        <v>1.5267175572519083E-2</v>
      </c>
      <c r="O29">
        <v>45</v>
      </c>
      <c r="P29" s="21">
        <f t="shared" si="4"/>
        <v>0.1717557251908397</v>
      </c>
      <c r="Q29">
        <v>15</v>
      </c>
      <c r="R29" s="21">
        <f t="shared" si="5"/>
        <v>5.7251908396946563E-2</v>
      </c>
      <c r="S29">
        <v>198</v>
      </c>
      <c r="T29" s="21">
        <f t="shared" si="6"/>
        <v>0.75572519083969469</v>
      </c>
      <c r="W29">
        <v>151</v>
      </c>
      <c r="X29" s="21">
        <f t="shared" si="7"/>
        <v>0.35034802784222741</v>
      </c>
      <c r="Y29">
        <v>204</v>
      </c>
      <c r="Z29" s="21">
        <f t="shared" si="8"/>
        <v>0.42767295597484278</v>
      </c>
    </row>
    <row r="30" spans="1:26" x14ac:dyDescent="0.25">
      <c r="A30" t="s">
        <v>12</v>
      </c>
      <c r="B30" t="s">
        <v>8</v>
      </c>
      <c r="C30" t="s">
        <v>21</v>
      </c>
      <c r="D30" s="1">
        <v>584</v>
      </c>
      <c r="E30">
        <v>278</v>
      </c>
      <c r="F30">
        <v>306</v>
      </c>
      <c r="G30">
        <v>124</v>
      </c>
      <c r="H30" s="3">
        <f t="shared" si="1"/>
        <v>0.4460431654676259</v>
      </c>
      <c r="I30">
        <v>166</v>
      </c>
      <c r="J30" s="21">
        <f t="shared" si="2"/>
        <v>0.54248366013071891</v>
      </c>
      <c r="K30" s="1">
        <v>36</v>
      </c>
      <c r="M30">
        <v>4</v>
      </c>
      <c r="N30" s="21">
        <f t="shared" si="3"/>
        <v>2.4096385542168676E-2</v>
      </c>
      <c r="O30">
        <v>23</v>
      </c>
      <c r="P30" s="21">
        <f t="shared" si="4"/>
        <v>0.13855421686746988</v>
      </c>
      <c r="Q30">
        <v>7</v>
      </c>
      <c r="R30" s="21">
        <f t="shared" si="5"/>
        <v>4.2168674698795178E-2</v>
      </c>
      <c r="S30">
        <v>132</v>
      </c>
      <c r="T30" s="21">
        <f t="shared" si="6"/>
        <v>0.79518072289156627</v>
      </c>
      <c r="W30">
        <v>73</v>
      </c>
      <c r="X30" s="21">
        <f t="shared" si="7"/>
        <v>0.26258992805755393</v>
      </c>
      <c r="Y30">
        <v>107</v>
      </c>
      <c r="Z30" s="21">
        <f t="shared" si="8"/>
        <v>0.34967320261437906</v>
      </c>
    </row>
    <row r="31" spans="1:26" x14ac:dyDescent="0.25">
      <c r="C31"/>
      <c r="K31" s="1"/>
    </row>
    <row r="32" spans="1:26" x14ac:dyDescent="0.25">
      <c r="C32"/>
      <c r="J32" s="22"/>
      <c r="K32" s="22"/>
      <c r="L32" s="22"/>
      <c r="M32" s="22"/>
      <c r="N32" s="22"/>
      <c r="O32" s="22"/>
      <c r="P32" s="22"/>
      <c r="Q32" s="22"/>
      <c r="R32" s="22"/>
      <c r="S32" s="22"/>
      <c r="T32" s="22"/>
    </row>
    <row r="33" spans="1:20" s="2" customFormat="1" x14ac:dyDescent="0.25">
      <c r="A33" s="5" t="s">
        <v>27</v>
      </c>
      <c r="B33" s="5"/>
      <c r="C33" s="5"/>
      <c r="D33" s="5"/>
      <c r="E33" s="5"/>
      <c r="F33" s="5"/>
      <c r="G33" s="5"/>
      <c r="H33" s="5"/>
      <c r="J33" s="23"/>
      <c r="K33" s="23"/>
      <c r="L33" s="23"/>
      <c r="M33" s="23"/>
      <c r="N33" s="23"/>
      <c r="O33" s="23"/>
      <c r="P33" s="23"/>
      <c r="Q33" s="23"/>
      <c r="R33" s="23"/>
      <c r="S33" s="23"/>
      <c r="T33" s="23"/>
    </row>
    <row r="34" spans="1:20" x14ac:dyDescent="0.25">
      <c r="C34"/>
    </row>
    <row r="35" spans="1:20" x14ac:dyDescent="0.25">
      <c r="A35" s="1"/>
      <c r="B35" s="19" t="s">
        <v>28</v>
      </c>
      <c r="C35" s="19" t="s">
        <v>29</v>
      </c>
      <c r="D35" s="19" t="s">
        <v>30</v>
      </c>
      <c r="E35" s="20"/>
      <c r="F35" s="20" t="s">
        <v>28</v>
      </c>
      <c r="G35" s="20" t="s">
        <v>29</v>
      </c>
      <c r="H35" s="20" t="s">
        <v>30</v>
      </c>
    </row>
    <row r="36" spans="1:20" x14ac:dyDescent="0.25">
      <c r="A36" s="4" t="s">
        <v>13</v>
      </c>
      <c r="B36" s="1">
        <v>4</v>
      </c>
      <c r="C36" s="1">
        <v>6</v>
      </c>
      <c r="D36" s="1">
        <v>25</v>
      </c>
      <c r="F36" s="21">
        <v>1.5503879999999999E-2</v>
      </c>
      <c r="G36" s="21">
        <v>2.5104600000000001E-2</v>
      </c>
      <c r="H36" s="21">
        <v>1.5812779999999999E-2</v>
      </c>
    </row>
    <row r="37" spans="1:20" x14ac:dyDescent="0.25">
      <c r="A37" s="16" t="s">
        <v>14</v>
      </c>
      <c r="B37" s="17">
        <v>41</v>
      </c>
      <c r="C37" s="17">
        <v>40</v>
      </c>
      <c r="D37" s="17">
        <v>266</v>
      </c>
      <c r="E37" s="18"/>
      <c r="F37" s="25">
        <v>0.15891473</v>
      </c>
      <c r="G37" s="25">
        <v>0.16736402</v>
      </c>
      <c r="H37" s="25">
        <v>0.16824794000000001</v>
      </c>
    </row>
    <row r="38" spans="1:20" x14ac:dyDescent="0.25">
      <c r="A38" s="4" t="s">
        <v>15</v>
      </c>
      <c r="B38" s="1">
        <v>24</v>
      </c>
      <c r="C38" s="1">
        <v>18</v>
      </c>
      <c r="D38" s="1">
        <v>176</v>
      </c>
      <c r="F38" s="21">
        <v>9.3023259999999997E-2</v>
      </c>
      <c r="G38" s="21">
        <v>7.5313809999999995E-2</v>
      </c>
      <c r="H38" s="21">
        <v>0.11132195</v>
      </c>
    </row>
    <row r="39" spans="1:20" x14ac:dyDescent="0.25">
      <c r="A39" s="4" t="s">
        <v>16</v>
      </c>
      <c r="B39" s="1">
        <v>189</v>
      </c>
      <c r="C39" s="1">
        <v>175</v>
      </c>
      <c r="D39" s="15">
        <v>1114</v>
      </c>
      <c r="F39" s="21">
        <v>0.73255813999999997</v>
      </c>
      <c r="G39" s="21">
        <v>0.73221756999999998</v>
      </c>
      <c r="H39" s="21">
        <v>0.70461733000000004</v>
      </c>
      <c r="J39" s="3"/>
      <c r="L39" s="3"/>
      <c r="N39" s="3"/>
      <c r="P39" s="3"/>
      <c r="R39" s="3"/>
      <c r="T39" s="3"/>
    </row>
    <row r="40" spans="1:20" x14ac:dyDescent="0.25">
      <c r="D40" s="3"/>
      <c r="E40" s="3"/>
      <c r="L40" s="1"/>
      <c r="O40" s="3"/>
      <c r="Q40" s="3"/>
      <c r="S40" s="3"/>
    </row>
    <row r="41" spans="1:20" x14ac:dyDescent="0.25">
      <c r="L41" s="1"/>
      <c r="O41" s="3"/>
      <c r="Q41" s="3"/>
      <c r="S41" s="3"/>
    </row>
    <row r="42" spans="1:20" x14ac:dyDescent="0.25">
      <c r="L42" s="1"/>
      <c r="O42" s="3"/>
      <c r="Q42" s="3"/>
      <c r="S42" s="3"/>
    </row>
    <row r="43" spans="1:20" x14ac:dyDescent="0.25">
      <c r="L43" s="1"/>
      <c r="O43" s="3"/>
      <c r="Q43" s="3"/>
      <c r="S43" s="3"/>
    </row>
    <row r="44" spans="1:20" x14ac:dyDescent="0.25">
      <c r="L44" s="1"/>
      <c r="O44" s="3"/>
      <c r="Q44" s="3"/>
      <c r="S44" s="3"/>
    </row>
    <row r="45" spans="1:20" x14ac:dyDescent="0.25">
      <c r="L45" s="1"/>
      <c r="O45" s="3"/>
      <c r="Q45" s="3"/>
      <c r="S45" s="3"/>
    </row>
    <row r="47" spans="1:20" x14ac:dyDescent="0.25">
      <c r="O47" s="8"/>
      <c r="Q47" s="8"/>
      <c r="S47" s="8"/>
    </row>
    <row r="48" spans="1:20" x14ac:dyDescent="0.25">
      <c r="O48" s="8"/>
      <c r="Q48" s="8"/>
      <c r="S48" s="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Legend</vt:lpstr>
      <vt:lpstr>Ur</vt:lpstr>
    </vt:vector>
  </TitlesOfParts>
  <Company>University of Aberdeen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 Services</dc:creator>
  <cp:lastModifiedBy>Wenzel, Marius</cp:lastModifiedBy>
  <dcterms:created xsi:type="dcterms:W3CDTF">2019-08-29T15:11:47Z</dcterms:created>
  <dcterms:modified xsi:type="dcterms:W3CDTF">2020-07-17T08:40:55Z</dcterms:modified>
</cp:coreProperties>
</file>