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s02mw5\Documents\Trichinella_MASTER\analysis_RNA_revisions\materials_for_resubmission\"/>
    </mc:Choice>
  </mc:AlternateContent>
  <xr:revisionPtr revIDLastSave="0" documentId="13_ncr:1_{C5902EFA-A433-4274-AE78-F108594C117E}" xr6:coauthVersionLast="44" xr6:coauthVersionMax="44" xr10:uidLastSave="{00000000-0000-0000-0000-000000000000}"/>
  <bookViews>
    <workbookView xWindow="6945" yWindow="945" windowWidth="29820" windowHeight="15480" xr2:uid="{00000000-000D-0000-FFFF-FFFF00000000}"/>
  </bookViews>
  <sheets>
    <sheet name="Legend" sheetId="3" r:id="rId1"/>
    <sheet name="Overview" sheetId="1" r:id="rId2"/>
    <sheet name="Statistical tests" sheetId="2" r:id="rId3"/>
  </sheets>
  <definedNames>
    <definedName name="_xlnm._FilterDatabase" localSheetId="1" hidden="1">Overview!$A$14:$U$14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0" i="1" l="1"/>
  <c r="I31" i="1"/>
  <c r="I32" i="1"/>
  <c r="I17" i="1"/>
  <c r="I18" i="1"/>
  <c r="I19" i="1"/>
  <c r="I20" i="1"/>
  <c r="I21" i="1"/>
  <c r="I22" i="1"/>
  <c r="I23" i="1"/>
  <c r="I24" i="1"/>
  <c r="I33" i="1"/>
  <c r="I34" i="1"/>
  <c r="I35" i="1"/>
  <c r="I36" i="1"/>
  <c r="I25" i="1"/>
  <c r="I26" i="1"/>
  <c r="I27" i="1"/>
  <c r="I28" i="1"/>
  <c r="I29" i="1"/>
  <c r="E5" i="1" l="1"/>
  <c r="E6" i="1"/>
  <c r="E7" i="1"/>
  <c r="E8" i="1"/>
  <c r="E11" i="1"/>
  <c r="E12" i="1"/>
  <c r="E3" i="1"/>
  <c r="E4" i="1"/>
  <c r="E9" i="1"/>
  <c r="E10" i="1"/>
</calcChain>
</file>

<file path=xl/sharedStrings.xml><?xml version="1.0" encoding="utf-8"?>
<sst xmlns="http://schemas.openxmlformats.org/spreadsheetml/2006/main" count="220" uniqueCount="129">
  <si>
    <t>corrected</t>
  </si>
  <si>
    <t>Operons</t>
  </si>
  <si>
    <t>Genes</t>
  </si>
  <si>
    <t>8 bp</t>
  </si>
  <si>
    <t>10 bp</t>
  </si>
  <si>
    <t>reference</t>
  </si>
  <si>
    <t>de novo</t>
  </si>
  <si>
    <t>Total</t>
  </si>
  <si>
    <t>Operon sizes</t>
  </si>
  <si>
    <t>Corrected genes</t>
  </si>
  <si>
    <t>Gene annotation summary</t>
  </si>
  <si>
    <t>BRAKER</t>
  </si>
  <si>
    <t>STRINGTIE</t>
  </si>
  <si>
    <t>DENOVO_ALL</t>
  </si>
  <si>
    <t>REFERENCE</t>
  </si>
  <si>
    <t>BRAKER+TRINITY</t>
  </si>
  <si>
    <t>Genome annotation</t>
  </si>
  <si>
    <t>Operonic genes</t>
  </si>
  <si>
    <t>Annotation correction</t>
  </si>
  <si>
    <t>Expressed genes</t>
  </si>
  <si>
    <t>Trans-spliced genes</t>
  </si>
  <si>
    <t>SL2 reads</t>
  </si>
  <si>
    <t>SL2 genes</t>
  </si>
  <si>
    <t>SL1 reads</t>
  </si>
  <si>
    <t>SL1 genes</t>
  </si>
  <si>
    <t>SL1+SL2 genes</t>
  </si>
  <si>
    <t>noTSL genes</t>
  </si>
  <si>
    <t>Total genes</t>
  </si>
  <si>
    <t>Genes gained</t>
  </si>
  <si>
    <t>uncorrected</t>
  </si>
  <si>
    <t>Expressed</t>
  </si>
  <si>
    <t>Not transpliced</t>
  </si>
  <si>
    <t>SL reads summary</t>
  </si>
  <si>
    <t>SL2:SL1&gt;2</t>
  </si>
  <si>
    <t>C:68.0%[S:57.0%,D:11.0%],F:1.4%,M:30.6%,n:3131</t>
  </si>
  <si>
    <t>C:68.2%[S:58.2%,D:10.0%],F:1.7%,M:30.1%,n:3131</t>
  </si>
  <si>
    <t>C:71.5%[S:25.8%,D:45.7%],F:0.8%,M:27.7%,n:3131</t>
  </si>
  <si>
    <t>C:67.0%[S:64.9%,D:2.1%],F:3.5%,M:29.5%,n:3131</t>
  </si>
  <si>
    <t>C:67.8%[S:32.1%,D:35.7%],F:0.9%,M:31.3%,n:3131</t>
  </si>
  <si>
    <t>BUSCO completeness summary</t>
  </si>
  <si>
    <t>291,765 (241,023-352,414)</t>
  </si>
  <si>
    <t>55,725 (48,152-67,057)</t>
  </si>
  <si>
    <t>388 (293-464)</t>
  </si>
  <si>
    <t>13,200 (12,594-16,307)</t>
  </si>
  <si>
    <t>1,652 (1,531-1,885)</t>
  </si>
  <si>
    <t>1,573 (1,395-1,780)</t>
  </si>
  <si>
    <t>52 (38-69)</t>
  </si>
  <si>
    <t>16,689 (16,312-20,083)</t>
  </si>
  <si>
    <t>15,149 (14,561-17,633)</t>
  </si>
  <si>
    <t>408 (341-444)</t>
  </si>
  <si>
    <t>835 (694-922)</t>
  </si>
  <si>
    <t>3,682 (3,394-3,865)</t>
  </si>
  <si>
    <t>307,882 (251,437-358,332)</t>
  </si>
  <si>
    <t>267,172 (216,822-317,592)</t>
  </si>
  <si>
    <t>59,998 (49,773-67,849)</t>
  </si>
  <si>
    <t>49,918 (41,663-58,194)</t>
  </si>
  <si>
    <t>398 (333-464)</t>
  </si>
  <si>
    <t>338 (293-388)</t>
  </si>
  <si>
    <t>14,490 (11,908-16,342)</t>
  </si>
  <si>
    <t>13,200 (13,005-13,394)</t>
  </si>
  <si>
    <t>1,748 (1,550-1,892)</t>
  </si>
  <si>
    <t>1,601 (1,531-1,685)</t>
  </si>
  <si>
    <t>1,688 (1,494-1,806)</t>
  </si>
  <si>
    <t>1,374 (1,196-1,550)</t>
  </si>
  <si>
    <t>52 (39-70)</t>
  </si>
  <si>
    <t>41 (25-57)</t>
  </si>
  <si>
    <t>18,170 (15,722-20,158)</t>
  </si>
  <si>
    <t>16,505 (16,380-16,653)</t>
  </si>
  <si>
    <t>16,128 (14,387-17,706)</t>
  </si>
  <si>
    <t>15,149 (15,025-15,296)</t>
  </si>
  <si>
    <t>416 (367-451)</t>
  </si>
  <si>
    <t>358 (341-379)</t>
  </si>
  <si>
    <t>860 (754-934)</t>
  </si>
  <si>
    <t>733 (694-779)</t>
  </si>
  <si>
    <t>3,723 (3,486-4,058)</t>
  </si>
  <si>
    <t>3,306 (3,161-3,474)</t>
  </si>
  <si>
    <t>240,757 (238,428-256,117)</t>
  </si>
  <si>
    <t>352,805 (349,985-374,135)</t>
  </si>
  <si>
    <t>48,137 (47,914-50,551)</t>
  </si>
  <si>
    <t>67,066 (66,688-70,475)</t>
  </si>
  <si>
    <t>380 (308-448)</t>
  </si>
  <si>
    <t>398 (315-472)</t>
  </si>
  <si>
    <t>13,400 (12,935-16,404)</t>
  </si>
  <si>
    <t>12,998 (12,572-16,071)</t>
  </si>
  <si>
    <t>1,652 (1,530-1,865)</t>
  </si>
  <si>
    <t>1,692 (1,555-1,894)</t>
  </si>
  <si>
    <t>1,392 (1,355-1,528)</t>
  </si>
  <si>
    <t>1,781 (1,766-1,918)</t>
  </si>
  <si>
    <t>44 (26-53)</t>
  </si>
  <si>
    <t>60 (42-69)</t>
  </si>
  <si>
    <t>16,644 (16,329-19,956)</t>
  </si>
  <si>
    <t>16,744 (16,329-19,956)</t>
  </si>
  <si>
    <t>15,148 (14,646-17,536)</t>
  </si>
  <si>
    <t>15,194 (14,674-17,536)</t>
  </si>
  <si>
    <t>385 (337-435)</t>
  </si>
  <si>
    <t>416 (360-470)</t>
  </si>
  <si>
    <t>797 (690-902)</t>
  </si>
  <si>
    <t>860 (734-972)</t>
  </si>
  <si>
    <t>3,398 (3,218-3,688)</t>
  </si>
  <si>
    <t>3,769 (3,593-4,158)</t>
  </si>
  <si>
    <t>290,829 (243,874-351,410)</t>
  </si>
  <si>
    <t>292,275 (245,104-352,996)</t>
  </si>
  <si>
    <t>55,551 (48,545-66,713)</t>
  </si>
  <si>
    <t>55,854 (48,783-67,076)</t>
  </si>
  <si>
    <t>464 (407-482)</t>
  </si>
  <si>
    <t>292 (244-373)</t>
  </si>
  <si>
    <t>13,212 (12,695-16,276)</t>
  </si>
  <si>
    <t>13,186 (12,652-16,227)</t>
  </si>
  <si>
    <t>1,886 (1,857-1,936)</t>
  </si>
  <si>
    <t>1,520 (1,412-1,616)</t>
  </si>
  <si>
    <t>1,579 (1,402-1,776)</t>
  </si>
  <si>
    <t>1,573 (1,430-1,779)</t>
  </si>
  <si>
    <t>36 (24-42)</t>
  </si>
  <si>
    <t>69 (55-78)</t>
  </si>
  <si>
    <t>16,744 (16,637-20,431)</t>
  </si>
  <si>
    <t>16,380 (16,312-19,573)</t>
  </si>
  <si>
    <t>15,318 (14,930-18,005)</t>
  </si>
  <si>
    <t>15,024 (14,561-17,244)</t>
  </si>
  <si>
    <t>444 (421-476)</t>
  </si>
  <si>
    <t>336 (311-386)</t>
  </si>
  <si>
    <t>922 (860-987)</t>
  </si>
  <si>
    <t>684 (626-801)</t>
  </si>
  <si>
    <t>3,919 (3,698-4,158)</t>
  </si>
  <si>
    <t>3,402 (3,262-3,544)</t>
  </si>
  <si>
    <t>P-value (Wilcoxon rank-sum test)</t>
  </si>
  <si>
    <r>
      <rPr>
        <b/>
        <sz val="11"/>
        <color theme="1"/>
        <rFont val="Calibri"/>
        <family val="2"/>
        <scheme val="minor"/>
      </rPr>
      <t>Supplementary Table S2. Detailed summaries of genome annotations (reference annotation and four</t>
    </r>
    <r>
      <rPr>
        <b/>
        <i/>
        <sz val="11"/>
        <color theme="1"/>
        <rFont val="Calibri"/>
        <family val="2"/>
        <scheme val="minor"/>
      </rPr>
      <t xml:space="preserve"> de novo</t>
    </r>
    <r>
      <rPr>
        <b/>
        <sz val="11"/>
        <color theme="1"/>
        <rFont val="Calibri"/>
        <family val="2"/>
        <scheme val="minor"/>
      </rPr>
      <t xml:space="preserve"> annotations), gene classification by</t>
    </r>
    <r>
      <rPr>
        <b/>
        <i/>
        <sz val="11"/>
        <color theme="1"/>
        <rFont val="Calibri"/>
        <family val="2"/>
        <scheme val="minor"/>
      </rPr>
      <t xml:space="preserve"> Tsp</t>
    </r>
    <r>
      <rPr>
        <b/>
        <sz val="11"/>
        <color theme="1"/>
        <rFont val="Calibri"/>
        <family val="2"/>
        <scheme val="minor"/>
      </rPr>
      <t>-SL trans-splicing events and operon prediction across all 20 datasets.</t>
    </r>
    <r>
      <rPr>
        <sz val="11"/>
        <color theme="1"/>
        <rFont val="Calibri"/>
        <family val="2"/>
        <scheme val="minor"/>
      </rPr>
      <t xml:space="preserve"> Numbers of reads and genes in particular classes are presented alongside numbers and sizes of predicted operons and results of Wilcoxon rank-sum tests among datasets grouped by annotation type, minimum tail overlap during</t>
    </r>
    <r>
      <rPr>
        <i/>
        <sz val="11"/>
        <color theme="1"/>
        <rFont val="Calibri"/>
        <family val="2"/>
        <scheme val="minor"/>
      </rPr>
      <t xml:space="preserve"> Tsp</t>
    </r>
    <r>
      <rPr>
        <sz val="11"/>
        <color theme="1"/>
        <rFont val="Calibri"/>
        <family val="2"/>
        <scheme val="minor"/>
      </rPr>
      <t>-SL read screening and exon-based annotation correction.</t>
    </r>
  </si>
  <si>
    <t>SL screening match</t>
  </si>
  <si>
    <t>medians and interquartile ranges are presented</t>
  </si>
  <si>
    <t>Tsp-SL screening 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</si>
</sst>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6" borderId="0" applyNumberFormat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166" fontId="0" fillId="0" borderId="0" xfId="2" applyNumberFormat="1" applyFont="1" applyAlignment="1">
      <alignment horizontal="right"/>
    </xf>
    <xf numFmtId="0" fontId="0" fillId="0" borderId="0" xfId="0" applyFill="1" applyAlignment="1">
      <alignment horizontal="right"/>
    </xf>
    <xf numFmtId="164" fontId="0" fillId="0" borderId="0" xfId="1" applyNumberFormat="1" applyFont="1" applyFill="1" applyAlignment="1">
      <alignment horizontal="right"/>
    </xf>
    <xf numFmtId="166" fontId="0" fillId="0" borderId="0" xfId="2" applyNumberFormat="1" applyFont="1" applyFill="1" applyAlignment="1">
      <alignment horizontal="right"/>
    </xf>
    <xf numFmtId="0" fontId="0" fillId="3" borderId="0" xfId="0" applyFill="1" applyAlignment="1">
      <alignment horizontal="right"/>
    </xf>
    <xf numFmtId="165" fontId="0" fillId="0" borderId="0" xfId="0" applyNumberFormat="1" applyAlignment="1">
      <alignment horizontal="left"/>
    </xf>
    <xf numFmtId="0" fontId="0" fillId="4" borderId="0" xfId="0" applyFill="1" applyAlignment="1">
      <alignment horizontal="left"/>
    </xf>
    <xf numFmtId="0" fontId="2" fillId="0" borderId="0" xfId="0" applyFont="1" applyFill="1" applyAlignment="1">
      <alignment horizontal="right"/>
    </xf>
    <xf numFmtId="0" fontId="2" fillId="5" borderId="0" xfId="0" applyFont="1" applyFill="1" applyAlignment="1">
      <alignment horizontal="left"/>
    </xf>
    <xf numFmtId="0" fontId="2" fillId="5" borderId="0" xfId="0" applyFont="1" applyFill="1" applyAlignment="1">
      <alignment horizontal="right"/>
    </xf>
    <xf numFmtId="0" fontId="2" fillId="4" borderId="0" xfId="0" applyFont="1" applyFill="1" applyAlignment="1">
      <alignment horizontal="left"/>
    </xf>
    <xf numFmtId="164" fontId="0" fillId="0" borderId="0" xfId="0" applyNumberFormat="1" applyFill="1" applyAlignment="1">
      <alignment horizontal="right"/>
    </xf>
    <xf numFmtId="164" fontId="0" fillId="3" borderId="0" xfId="1" applyNumberFormat="1" applyFont="1" applyFill="1" applyAlignment="1">
      <alignment horizontal="right"/>
    </xf>
    <xf numFmtId="166" fontId="0" fillId="3" borderId="0" xfId="2" applyNumberFormat="1" applyFont="1" applyFill="1" applyAlignment="1">
      <alignment horizontal="right"/>
    </xf>
    <xf numFmtId="164" fontId="0" fillId="3" borderId="0" xfId="0" applyNumberFormat="1" applyFill="1" applyAlignment="1">
      <alignment horizontal="right"/>
    </xf>
    <xf numFmtId="165" fontId="5" fillId="6" borderId="0" xfId="3" applyNumberFormat="1" applyAlignment="1">
      <alignment horizontal="left"/>
    </xf>
    <xf numFmtId="0" fontId="0" fillId="0" borderId="0" xfId="0" applyAlignment="1">
      <alignment vertical="top" wrapText="1"/>
    </xf>
    <xf numFmtId="0" fontId="2" fillId="2" borderId="0" xfId="0" applyFont="1" applyFill="1" applyAlignment="1">
      <alignment horizontal="left"/>
    </xf>
    <xf numFmtId="0" fontId="4" fillId="0" borderId="0" xfId="0" applyFont="1" applyAlignment="1">
      <alignment horizontal="left"/>
    </xf>
  </cellXfs>
  <cellStyles count="4">
    <cellStyle name="Comma" xfId="1" builtinId="3"/>
    <cellStyle name="Neutral" xfId="3" builtinId="28"/>
    <cellStyle name="Normal" xfId="0" builtinId="0"/>
    <cellStyle name="Percent" xfId="2" builtinId="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59A4C-FD58-4D2D-9A0C-5A61F343F1CE}">
  <dimension ref="A1:L12"/>
  <sheetViews>
    <sheetView tabSelected="1" workbookViewId="0">
      <selection activeCell="A13" sqref="A13"/>
    </sheetView>
  </sheetViews>
  <sheetFormatPr defaultRowHeight="15" x14ac:dyDescent="0.25"/>
  <sheetData>
    <row r="1" spans="1:12" x14ac:dyDescent="0.25">
      <c r="A1" s="24" t="s">
        <v>125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</row>
    <row r="8" spans="1:12" x14ac:dyDescent="0.2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</row>
    <row r="9" spans="1:12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</row>
    <row r="10" spans="1:12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</row>
    <row r="11" spans="1:12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</row>
    <row r="12" spans="1:12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</row>
  </sheetData>
  <mergeCells count="1">
    <mergeCell ref="A1:L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6"/>
  <sheetViews>
    <sheetView zoomScaleNormal="100" workbookViewId="0">
      <selection activeCell="M3" sqref="M3"/>
    </sheetView>
  </sheetViews>
  <sheetFormatPr defaultRowHeight="15" x14ac:dyDescent="0.25"/>
  <cols>
    <col min="1" max="1" width="20.42578125" style="5" customWidth="1"/>
    <col min="2" max="2" width="18" style="5" bestFit="1" customWidth="1"/>
    <col min="3" max="3" width="20.7109375" style="5" bestFit="1" customWidth="1"/>
    <col min="4" max="4" width="15.5703125" style="5" bestFit="1" customWidth="1"/>
    <col min="5" max="5" width="13.28515625" style="5" bestFit="1" customWidth="1"/>
    <col min="6" max="6" width="8" style="5" bestFit="1" customWidth="1"/>
    <col min="7" max="7" width="10" style="5" bestFit="1" customWidth="1"/>
    <col min="8" max="8" width="12.85546875" style="5" customWidth="1"/>
    <col min="9" max="9" width="6.140625" style="5" bestFit="1" customWidth="1"/>
    <col min="10" max="11" width="9.5703125" style="5" bestFit="1" customWidth="1"/>
    <col min="12" max="12" width="13.5703125" style="5" bestFit="1" customWidth="1"/>
    <col min="13" max="13" width="9.28515625" style="5" bestFit="1" customWidth="1"/>
    <col min="14" max="14" width="14.7109375" style="5" bestFit="1" customWidth="1"/>
    <col min="15" max="15" width="15" style="5" bestFit="1" customWidth="1"/>
    <col min="16" max="16" width="8.5703125" style="5" bestFit="1" customWidth="1"/>
    <col min="17" max="17" width="4.42578125" style="5" bestFit="1" customWidth="1"/>
    <col min="18" max="18" width="5.42578125" style="5" bestFit="1" customWidth="1"/>
    <col min="19" max="19" width="4.42578125" style="5" bestFit="1" customWidth="1"/>
    <col min="20" max="21" width="5.140625" style="5" bestFit="1" customWidth="1"/>
    <col min="22" max="22" width="9.140625" style="5"/>
    <col min="23" max="23" width="7.7109375" style="5" bestFit="1" customWidth="1"/>
    <col min="24" max="24" width="10.28515625" style="5" bestFit="1" customWidth="1"/>
    <col min="25" max="25" width="4.42578125" style="5" bestFit="1" customWidth="1"/>
    <col min="26" max="26" width="6.7109375" style="5" bestFit="1" customWidth="1"/>
    <col min="27" max="27" width="5.5703125" style="5" bestFit="1" customWidth="1"/>
    <col min="28" max="28" width="7.28515625" style="5" bestFit="1" customWidth="1"/>
    <col min="29" max="29" width="6.7109375" style="5" bestFit="1" customWidth="1"/>
    <col min="30" max="30" width="10" style="5" bestFit="1" customWidth="1"/>
    <col min="31" max="31" width="8.5703125" style="5" bestFit="1" customWidth="1"/>
    <col min="32" max="32" width="9.140625" style="5"/>
    <col min="33" max="33" width="11.140625" style="5" bestFit="1" customWidth="1"/>
    <col min="34" max="16384" width="9.140625" style="5"/>
  </cols>
  <sheetData>
    <row r="1" spans="1:21" s="3" customFormat="1" x14ac:dyDescent="0.25">
      <c r="A1" s="25" t="s">
        <v>10</v>
      </c>
    </row>
    <row r="2" spans="1:21" s="4" customFormat="1" x14ac:dyDescent="0.25">
      <c r="A2" s="4" t="s">
        <v>16</v>
      </c>
      <c r="B2" s="4" t="s">
        <v>126</v>
      </c>
      <c r="C2" s="4" t="s">
        <v>2</v>
      </c>
      <c r="D2" s="4" t="s">
        <v>9</v>
      </c>
      <c r="E2" s="4" t="s">
        <v>28</v>
      </c>
      <c r="F2" s="1" t="s">
        <v>39</v>
      </c>
    </row>
    <row r="3" spans="1:21" x14ac:dyDescent="0.25">
      <c r="A3" s="5" t="s">
        <v>14</v>
      </c>
      <c r="B3" s="5" t="s">
        <v>4</v>
      </c>
      <c r="C3" s="6">
        <v>16380</v>
      </c>
      <c r="D3" s="6">
        <v>16630</v>
      </c>
      <c r="E3" s="7">
        <f>D3-C3</f>
        <v>250</v>
      </c>
      <c r="F3" s="2" t="s">
        <v>37</v>
      </c>
    </row>
    <row r="4" spans="1:21" x14ac:dyDescent="0.25">
      <c r="A4" s="5" t="s">
        <v>14</v>
      </c>
      <c r="B4" s="5" t="s">
        <v>3</v>
      </c>
      <c r="C4" s="6">
        <v>16380</v>
      </c>
      <c r="D4" s="6">
        <v>16720</v>
      </c>
      <c r="E4" s="7">
        <f>D4-C4</f>
        <v>340</v>
      </c>
    </row>
    <row r="5" spans="1:21" x14ac:dyDescent="0.25">
      <c r="A5" s="5" t="s">
        <v>11</v>
      </c>
      <c r="B5" s="5" t="s">
        <v>4</v>
      </c>
      <c r="C5" s="6">
        <v>16312</v>
      </c>
      <c r="D5" s="6">
        <v>16657</v>
      </c>
      <c r="E5" s="7">
        <f t="shared" ref="E5:E10" si="0">D5-C5</f>
        <v>345</v>
      </c>
      <c r="F5" s="2" t="s">
        <v>34</v>
      </c>
    </row>
    <row r="6" spans="1:21" x14ac:dyDescent="0.25">
      <c r="A6" s="5" t="s">
        <v>11</v>
      </c>
      <c r="B6" s="5" t="s">
        <v>3</v>
      </c>
      <c r="C6" s="6">
        <v>16312</v>
      </c>
      <c r="D6" s="6">
        <v>16767</v>
      </c>
      <c r="E6" s="7">
        <f t="shared" si="0"/>
        <v>455</v>
      </c>
      <c r="M6" s="2"/>
    </row>
    <row r="7" spans="1:21" x14ac:dyDescent="0.25">
      <c r="A7" s="5" t="s">
        <v>15</v>
      </c>
      <c r="B7" s="5" t="s">
        <v>4</v>
      </c>
      <c r="C7" s="6">
        <v>20083</v>
      </c>
      <c r="D7" s="6">
        <v>20381</v>
      </c>
      <c r="E7" s="7">
        <f t="shared" si="0"/>
        <v>298</v>
      </c>
      <c r="F7" s="2" t="s">
        <v>35</v>
      </c>
    </row>
    <row r="8" spans="1:21" x14ac:dyDescent="0.25">
      <c r="A8" s="5" t="s">
        <v>15</v>
      </c>
      <c r="B8" s="5" t="s">
        <v>3</v>
      </c>
      <c r="C8" s="6">
        <v>20083</v>
      </c>
      <c r="D8" s="6">
        <v>20487</v>
      </c>
      <c r="E8" s="7">
        <f t="shared" si="0"/>
        <v>404</v>
      </c>
    </row>
    <row r="9" spans="1:21" x14ac:dyDescent="0.25">
      <c r="A9" s="5" t="s">
        <v>12</v>
      </c>
      <c r="B9" s="5" t="s">
        <v>4</v>
      </c>
      <c r="C9" s="6">
        <v>13060</v>
      </c>
      <c r="D9" s="6">
        <v>13765</v>
      </c>
      <c r="E9" s="7">
        <f t="shared" si="0"/>
        <v>705</v>
      </c>
      <c r="F9" s="2" t="s">
        <v>38</v>
      </c>
    </row>
    <row r="10" spans="1:21" x14ac:dyDescent="0.25">
      <c r="A10" s="5" t="s">
        <v>12</v>
      </c>
      <c r="B10" s="5" t="s">
        <v>3</v>
      </c>
      <c r="C10" s="6">
        <v>13060</v>
      </c>
      <c r="D10" s="6">
        <v>13954</v>
      </c>
      <c r="E10" s="7">
        <f t="shared" si="0"/>
        <v>894</v>
      </c>
    </row>
    <row r="11" spans="1:21" x14ac:dyDescent="0.25">
      <c r="A11" s="5" t="s">
        <v>13</v>
      </c>
      <c r="B11" s="5" t="s">
        <v>4</v>
      </c>
      <c r="C11" s="6">
        <v>19573</v>
      </c>
      <c r="D11" s="6">
        <v>20448</v>
      </c>
      <c r="E11" s="7">
        <f>D11-C11</f>
        <v>875</v>
      </c>
      <c r="F11" s="2" t="s">
        <v>36</v>
      </c>
    </row>
    <row r="12" spans="1:21" x14ac:dyDescent="0.25">
      <c r="A12" s="5" t="s">
        <v>13</v>
      </c>
      <c r="B12" s="5" t="s">
        <v>3</v>
      </c>
      <c r="C12" s="6">
        <v>19573</v>
      </c>
      <c r="D12" s="6">
        <v>20676</v>
      </c>
      <c r="E12" s="7">
        <f>D12-C12</f>
        <v>1103</v>
      </c>
    </row>
    <row r="13" spans="1:21" x14ac:dyDescent="0.25">
      <c r="D13" s="6"/>
      <c r="E13" s="6"/>
      <c r="K13" s="7"/>
    </row>
    <row r="14" spans="1:21" s="3" customFormat="1" x14ac:dyDescent="0.25">
      <c r="A14" s="25" t="s">
        <v>32</v>
      </c>
    </row>
    <row r="15" spans="1:21" s="15" customFormat="1" x14ac:dyDescent="0.25">
      <c r="Q15" s="16" t="s">
        <v>8</v>
      </c>
      <c r="R15" s="17"/>
      <c r="S15" s="17"/>
      <c r="T15" s="17"/>
      <c r="U15" s="17"/>
    </row>
    <row r="16" spans="1:21" x14ac:dyDescent="0.25">
      <c r="A16" s="4" t="s">
        <v>16</v>
      </c>
      <c r="B16" s="4" t="s">
        <v>126</v>
      </c>
      <c r="C16" s="4" t="s">
        <v>18</v>
      </c>
      <c r="D16" s="4" t="s">
        <v>23</v>
      </c>
      <c r="E16" s="4" t="s">
        <v>21</v>
      </c>
      <c r="F16" s="4" t="s">
        <v>2</v>
      </c>
      <c r="G16" s="4" t="s">
        <v>30</v>
      </c>
      <c r="I16" s="4" t="s">
        <v>20</v>
      </c>
      <c r="J16" s="4" t="s">
        <v>24</v>
      </c>
      <c r="K16" s="4" t="s">
        <v>22</v>
      </c>
      <c r="L16" s="4" t="s">
        <v>25</v>
      </c>
      <c r="M16" s="4" t="s">
        <v>33</v>
      </c>
      <c r="N16" s="4" t="s">
        <v>31</v>
      </c>
      <c r="O16" s="4" t="s">
        <v>17</v>
      </c>
      <c r="P16" s="4" t="s">
        <v>1</v>
      </c>
      <c r="Q16" s="17">
        <v>1</v>
      </c>
      <c r="R16" s="17">
        <v>2</v>
      </c>
      <c r="S16" s="17">
        <v>3</v>
      </c>
      <c r="T16" s="17">
        <v>4</v>
      </c>
      <c r="U16" s="17">
        <v>5</v>
      </c>
    </row>
    <row r="17" spans="1:33" x14ac:dyDescent="0.25">
      <c r="A17" s="5" t="s">
        <v>11</v>
      </c>
      <c r="B17" s="5" t="s">
        <v>4</v>
      </c>
      <c r="C17" s="5" t="s">
        <v>0</v>
      </c>
      <c r="D17" s="6">
        <v>238144</v>
      </c>
      <c r="E17" s="6">
        <v>47900</v>
      </c>
      <c r="F17" s="6">
        <v>16657</v>
      </c>
      <c r="G17" s="6">
        <v>14903</v>
      </c>
      <c r="H17" s="6">
        <v>3694</v>
      </c>
      <c r="I17" s="8">
        <f t="shared" ref="I17:I36" si="1">H17/G17</f>
        <v>0.24786955646514125</v>
      </c>
      <c r="J17" s="6">
        <v>1869</v>
      </c>
      <c r="K17" s="6">
        <v>464</v>
      </c>
      <c r="L17" s="6">
        <v>1361</v>
      </c>
      <c r="M17" s="6">
        <v>22</v>
      </c>
      <c r="N17" s="6">
        <v>12963</v>
      </c>
      <c r="O17" s="6">
        <v>923</v>
      </c>
      <c r="P17" s="6">
        <v>443</v>
      </c>
      <c r="Q17" s="6">
        <v>6</v>
      </c>
      <c r="R17" s="6">
        <v>400</v>
      </c>
      <c r="S17" s="6">
        <v>32</v>
      </c>
      <c r="T17" s="6">
        <v>4</v>
      </c>
      <c r="U17" s="6">
        <v>1</v>
      </c>
      <c r="V17" s="7"/>
    </row>
    <row r="18" spans="1:33" x14ac:dyDescent="0.25">
      <c r="A18" s="5" t="s">
        <v>11</v>
      </c>
      <c r="B18" s="5" t="s">
        <v>4</v>
      </c>
      <c r="C18" s="5" t="s">
        <v>29</v>
      </c>
      <c r="D18" s="6">
        <v>239278</v>
      </c>
      <c r="E18" s="6">
        <v>48108</v>
      </c>
      <c r="F18" s="6">
        <v>16312</v>
      </c>
      <c r="G18" s="6">
        <v>14561</v>
      </c>
      <c r="H18" s="6">
        <v>3386</v>
      </c>
      <c r="I18" s="8">
        <f t="shared" si="1"/>
        <v>0.23253897397156789</v>
      </c>
      <c r="J18" s="6">
        <v>1628</v>
      </c>
      <c r="K18" s="6">
        <v>361</v>
      </c>
      <c r="L18" s="6">
        <v>1397</v>
      </c>
      <c r="M18" s="6">
        <v>52</v>
      </c>
      <c r="N18" s="6">
        <v>12926</v>
      </c>
      <c r="O18" s="6">
        <v>789</v>
      </c>
      <c r="P18" s="6">
        <v>382</v>
      </c>
      <c r="Q18" s="6">
        <v>6</v>
      </c>
      <c r="R18" s="6">
        <v>351</v>
      </c>
      <c r="S18" s="6">
        <v>21</v>
      </c>
      <c r="T18" s="6">
        <v>2</v>
      </c>
      <c r="U18" s="6">
        <v>2</v>
      </c>
      <c r="V18" s="7"/>
    </row>
    <row r="19" spans="1:33" x14ac:dyDescent="0.25">
      <c r="A19" s="5" t="s">
        <v>11</v>
      </c>
      <c r="B19" s="5" t="s">
        <v>3</v>
      </c>
      <c r="C19" s="5" t="s">
        <v>0</v>
      </c>
      <c r="D19" s="6">
        <v>349571</v>
      </c>
      <c r="E19" s="6">
        <v>66675</v>
      </c>
      <c r="F19" s="6">
        <v>16767</v>
      </c>
      <c r="G19" s="6">
        <v>15013</v>
      </c>
      <c r="H19" s="6">
        <v>4161</v>
      </c>
      <c r="I19" s="8">
        <f t="shared" si="1"/>
        <v>0.27715979484446812</v>
      </c>
      <c r="J19" s="6">
        <v>1890</v>
      </c>
      <c r="K19" s="6">
        <v>491</v>
      </c>
      <c r="L19" s="6">
        <v>1780</v>
      </c>
      <c r="M19" s="6">
        <v>38</v>
      </c>
      <c r="N19" s="6">
        <v>12606</v>
      </c>
      <c r="O19" s="6">
        <v>1004</v>
      </c>
      <c r="P19" s="6">
        <v>482</v>
      </c>
      <c r="Q19" s="6">
        <v>7</v>
      </c>
      <c r="R19" s="6">
        <v>435</v>
      </c>
      <c r="S19" s="6">
        <v>34</v>
      </c>
      <c r="T19" s="6">
        <v>5</v>
      </c>
      <c r="U19" s="6">
        <v>1</v>
      </c>
      <c r="V19" s="7"/>
    </row>
    <row r="20" spans="1:33" x14ac:dyDescent="0.25">
      <c r="A20" s="5" t="s">
        <v>11</v>
      </c>
      <c r="B20" s="5" t="s">
        <v>3</v>
      </c>
      <c r="C20" s="5" t="s">
        <v>29</v>
      </c>
      <c r="D20" s="6">
        <v>351226</v>
      </c>
      <c r="E20" s="6">
        <v>67047</v>
      </c>
      <c r="F20" s="6">
        <v>16312</v>
      </c>
      <c r="G20" s="6">
        <v>14561</v>
      </c>
      <c r="H20" s="6">
        <v>3752</v>
      </c>
      <c r="I20" s="8">
        <f t="shared" si="1"/>
        <v>0.25767461026028432</v>
      </c>
      <c r="J20" s="6">
        <v>1593</v>
      </c>
      <c r="K20" s="6">
        <v>377</v>
      </c>
      <c r="L20" s="6">
        <v>1782</v>
      </c>
      <c r="M20" s="6">
        <v>68</v>
      </c>
      <c r="N20" s="6">
        <v>12560</v>
      </c>
      <c r="O20" s="6">
        <v>851</v>
      </c>
      <c r="P20" s="6">
        <v>413</v>
      </c>
      <c r="Q20" s="6">
        <v>7</v>
      </c>
      <c r="R20" s="6">
        <v>380</v>
      </c>
      <c r="S20" s="6">
        <v>22</v>
      </c>
      <c r="T20" s="6">
        <v>2</v>
      </c>
      <c r="U20" s="6">
        <v>2</v>
      </c>
      <c r="V20" s="7"/>
    </row>
    <row r="21" spans="1:33" x14ac:dyDescent="0.25">
      <c r="A21" s="5" t="s">
        <v>15</v>
      </c>
      <c r="B21" s="5" t="s">
        <v>4</v>
      </c>
      <c r="C21" s="5" t="s">
        <v>0</v>
      </c>
      <c r="D21" s="6">
        <v>240225</v>
      </c>
      <c r="E21" s="6">
        <v>47957</v>
      </c>
      <c r="F21" s="6">
        <v>20381</v>
      </c>
      <c r="G21" s="6">
        <v>17925</v>
      </c>
      <c r="H21" s="6">
        <v>3670</v>
      </c>
      <c r="I21" s="8">
        <f t="shared" si="1"/>
        <v>0.20474198047419806</v>
      </c>
      <c r="J21" s="6">
        <v>1853</v>
      </c>
      <c r="K21" s="6">
        <v>464</v>
      </c>
      <c r="L21" s="6">
        <v>1353</v>
      </c>
      <c r="M21" s="6">
        <v>21</v>
      </c>
      <c r="N21" s="6">
        <v>16711</v>
      </c>
      <c r="O21" s="6">
        <v>922</v>
      </c>
      <c r="P21" s="6">
        <v>442</v>
      </c>
      <c r="Q21" s="6">
        <v>5</v>
      </c>
      <c r="R21" s="6">
        <v>400</v>
      </c>
      <c r="S21" s="6">
        <v>32</v>
      </c>
      <c r="T21" s="6">
        <v>4</v>
      </c>
      <c r="U21" s="6">
        <v>1</v>
      </c>
      <c r="V21" s="7"/>
    </row>
    <row r="22" spans="1:33" x14ac:dyDescent="0.25">
      <c r="A22" s="5" t="s">
        <v>15</v>
      </c>
      <c r="B22" s="5" t="s">
        <v>4</v>
      </c>
      <c r="C22" s="5" t="s">
        <v>29</v>
      </c>
      <c r="D22" s="6">
        <v>241289</v>
      </c>
      <c r="E22" s="6">
        <v>48166</v>
      </c>
      <c r="F22" s="6">
        <v>20083</v>
      </c>
      <c r="G22" s="6">
        <v>17633</v>
      </c>
      <c r="H22" s="6">
        <v>3409</v>
      </c>
      <c r="I22" s="8">
        <f t="shared" si="1"/>
        <v>0.19333068678046844</v>
      </c>
      <c r="J22" s="6">
        <v>1644</v>
      </c>
      <c r="K22" s="6">
        <v>377</v>
      </c>
      <c r="L22" s="6">
        <v>1388</v>
      </c>
      <c r="M22" s="6">
        <v>45</v>
      </c>
      <c r="N22" s="6">
        <v>16674</v>
      </c>
      <c r="O22" s="6">
        <v>805</v>
      </c>
      <c r="P22" s="6">
        <v>388</v>
      </c>
      <c r="Q22" s="6">
        <v>5</v>
      </c>
      <c r="R22" s="6">
        <v>354</v>
      </c>
      <c r="S22" s="6">
        <v>25</v>
      </c>
      <c r="T22" s="6">
        <v>3</v>
      </c>
      <c r="U22" s="6">
        <v>1</v>
      </c>
      <c r="V22" s="7"/>
    </row>
    <row r="23" spans="1:33" s="12" customFormat="1" x14ac:dyDescent="0.25">
      <c r="A23" s="12" t="s">
        <v>15</v>
      </c>
      <c r="B23" s="12" t="s">
        <v>3</v>
      </c>
      <c r="C23" s="12" t="s">
        <v>0</v>
      </c>
      <c r="D23" s="20">
        <v>352023</v>
      </c>
      <c r="E23" s="20">
        <v>66726</v>
      </c>
      <c r="F23" s="20">
        <v>20487</v>
      </c>
      <c r="G23" s="20">
        <v>18031</v>
      </c>
      <c r="H23" s="20">
        <v>4149</v>
      </c>
      <c r="I23" s="21">
        <f t="shared" si="1"/>
        <v>0.23010371027674562</v>
      </c>
      <c r="J23" s="20">
        <v>1896</v>
      </c>
      <c r="K23" s="20">
        <v>488</v>
      </c>
      <c r="L23" s="20">
        <v>1765</v>
      </c>
      <c r="M23" s="20">
        <v>33</v>
      </c>
      <c r="N23" s="20">
        <v>16338</v>
      </c>
      <c r="O23" s="20">
        <v>992</v>
      </c>
      <c r="P23" s="20">
        <v>477</v>
      </c>
      <c r="Q23" s="20">
        <v>6</v>
      </c>
      <c r="R23" s="20">
        <v>434</v>
      </c>
      <c r="S23" s="20">
        <v>31</v>
      </c>
      <c r="T23" s="20">
        <v>5</v>
      </c>
      <c r="U23" s="20">
        <v>1</v>
      </c>
      <c r="V23" s="22"/>
    </row>
    <row r="24" spans="1:33" x14ac:dyDescent="0.25">
      <c r="A24" s="9" t="s">
        <v>15</v>
      </c>
      <c r="B24" s="9" t="s">
        <v>3</v>
      </c>
      <c r="C24" s="9" t="s">
        <v>29</v>
      </c>
      <c r="D24" s="10">
        <v>353586</v>
      </c>
      <c r="E24" s="10">
        <v>67085</v>
      </c>
      <c r="F24" s="10">
        <v>20083</v>
      </c>
      <c r="G24" s="10">
        <v>17633</v>
      </c>
      <c r="H24" s="10">
        <v>3786</v>
      </c>
      <c r="I24" s="11">
        <f t="shared" si="1"/>
        <v>0.21471105313900074</v>
      </c>
      <c r="J24" s="10">
        <v>1623</v>
      </c>
      <c r="K24" s="10">
        <v>394</v>
      </c>
      <c r="L24" s="10">
        <v>1769</v>
      </c>
      <c r="M24" s="10">
        <v>60</v>
      </c>
      <c r="N24" s="10">
        <v>16297</v>
      </c>
      <c r="O24" s="10">
        <v>866</v>
      </c>
      <c r="P24" s="10">
        <v>418</v>
      </c>
      <c r="Q24" s="6">
        <v>6</v>
      </c>
      <c r="R24" s="6">
        <v>381</v>
      </c>
      <c r="S24" s="6">
        <v>27</v>
      </c>
      <c r="T24" s="6">
        <v>3</v>
      </c>
      <c r="U24" s="6">
        <v>1</v>
      </c>
      <c r="V24" s="7"/>
      <c r="W24" s="9"/>
      <c r="X24" s="9"/>
      <c r="Y24" s="9"/>
      <c r="AE24" s="9"/>
      <c r="AF24" s="9"/>
      <c r="AG24" s="9"/>
    </row>
    <row r="25" spans="1:33" x14ac:dyDescent="0.25">
      <c r="A25" s="5" t="s">
        <v>13</v>
      </c>
      <c r="B25" s="5" t="s">
        <v>4</v>
      </c>
      <c r="C25" s="5" t="s">
        <v>0</v>
      </c>
      <c r="D25" s="6">
        <v>264320</v>
      </c>
      <c r="E25" s="6">
        <v>52973</v>
      </c>
      <c r="F25" s="6">
        <v>20448</v>
      </c>
      <c r="G25" s="6">
        <v>18119</v>
      </c>
      <c r="H25" s="6">
        <v>4027</v>
      </c>
      <c r="I25" s="8">
        <f t="shared" si="1"/>
        <v>0.22225288371322921</v>
      </c>
      <c r="J25" s="6">
        <v>1950</v>
      </c>
      <c r="K25" s="6">
        <v>465</v>
      </c>
      <c r="L25" s="6">
        <v>1612</v>
      </c>
      <c r="M25" s="6">
        <v>41</v>
      </c>
      <c r="N25" s="6">
        <v>16421</v>
      </c>
      <c r="O25" s="6">
        <v>963</v>
      </c>
      <c r="P25" s="6">
        <v>469</v>
      </c>
      <c r="Q25" s="6">
        <v>12</v>
      </c>
      <c r="R25" s="6">
        <v>423</v>
      </c>
      <c r="S25" s="6">
        <v>31</v>
      </c>
      <c r="T25" s="6">
        <v>3</v>
      </c>
      <c r="U25" s="10">
        <v>0</v>
      </c>
      <c r="V25" s="7"/>
      <c r="AD25" s="9"/>
    </row>
    <row r="26" spans="1:33" x14ac:dyDescent="0.25">
      <c r="A26" s="5" t="s">
        <v>13</v>
      </c>
      <c r="B26" s="5" t="s">
        <v>4</v>
      </c>
      <c r="C26" s="5" t="s">
        <v>29</v>
      </c>
      <c r="D26" s="6">
        <v>266192</v>
      </c>
      <c r="E26" s="6">
        <v>53320</v>
      </c>
      <c r="F26" s="6">
        <v>19573</v>
      </c>
      <c r="G26" s="6">
        <v>17244</v>
      </c>
      <c r="H26" s="6">
        <v>3221</v>
      </c>
      <c r="I26" s="8">
        <f t="shared" si="1"/>
        <v>0.1867896079795871</v>
      </c>
      <c r="J26" s="6">
        <v>1393</v>
      </c>
      <c r="K26" s="6">
        <v>242</v>
      </c>
      <c r="L26" s="6">
        <v>1586</v>
      </c>
      <c r="M26" s="6">
        <v>81</v>
      </c>
      <c r="N26" s="6">
        <v>16352</v>
      </c>
      <c r="O26" s="6">
        <v>618</v>
      </c>
      <c r="P26" s="6">
        <v>307</v>
      </c>
      <c r="Q26" s="6">
        <v>12</v>
      </c>
      <c r="R26" s="6">
        <v>280</v>
      </c>
      <c r="S26" s="6">
        <v>14</v>
      </c>
      <c r="T26" s="6">
        <v>1</v>
      </c>
      <c r="U26" s="10">
        <v>0</v>
      </c>
      <c r="V26" s="7"/>
    </row>
    <row r="27" spans="1:33" s="9" customFormat="1" x14ac:dyDescent="0.25">
      <c r="A27" s="9" t="s">
        <v>13</v>
      </c>
      <c r="B27" s="9" t="s">
        <v>3</v>
      </c>
      <c r="C27" s="9" t="s">
        <v>0</v>
      </c>
      <c r="D27" s="10">
        <v>386471</v>
      </c>
      <c r="E27" s="10">
        <v>73704</v>
      </c>
      <c r="F27" s="10">
        <v>20676</v>
      </c>
      <c r="G27" s="10">
        <v>18347</v>
      </c>
      <c r="H27" s="10">
        <v>4587</v>
      </c>
      <c r="I27" s="11">
        <f t="shared" si="1"/>
        <v>0.25001362620591921</v>
      </c>
      <c r="J27" s="10">
        <v>2016</v>
      </c>
      <c r="K27" s="10">
        <v>490</v>
      </c>
      <c r="L27" s="10">
        <v>2081</v>
      </c>
      <c r="M27" s="10">
        <v>61</v>
      </c>
      <c r="N27" s="10">
        <v>16089</v>
      </c>
      <c r="O27" s="10">
        <v>1045</v>
      </c>
      <c r="P27" s="10">
        <v>509</v>
      </c>
      <c r="Q27" s="10">
        <v>15</v>
      </c>
      <c r="R27" s="10">
        <v>455</v>
      </c>
      <c r="S27" s="10">
        <v>36</v>
      </c>
      <c r="T27" s="10">
        <v>3</v>
      </c>
      <c r="U27" s="10">
        <v>0</v>
      </c>
      <c r="V27" s="19"/>
    </row>
    <row r="28" spans="1:33" s="9" customFormat="1" x14ac:dyDescent="0.25">
      <c r="A28" s="5" t="s">
        <v>13</v>
      </c>
      <c r="B28" s="5" t="s">
        <v>3</v>
      </c>
      <c r="C28" s="5" t="s">
        <v>29</v>
      </c>
      <c r="D28" s="6">
        <v>388839</v>
      </c>
      <c r="E28" s="6">
        <v>74208</v>
      </c>
      <c r="F28" s="6">
        <v>19573</v>
      </c>
      <c r="G28" s="6">
        <v>17244</v>
      </c>
      <c r="H28" s="6">
        <v>3555</v>
      </c>
      <c r="I28" s="8">
        <f t="shared" si="1"/>
        <v>0.20615866388308976</v>
      </c>
      <c r="J28" s="6">
        <v>1375</v>
      </c>
      <c r="K28" s="6">
        <v>249</v>
      </c>
      <c r="L28" s="6">
        <v>1931</v>
      </c>
      <c r="M28" s="6">
        <v>91</v>
      </c>
      <c r="N28" s="6">
        <v>16018</v>
      </c>
      <c r="O28" s="6">
        <v>648</v>
      </c>
      <c r="P28" s="6">
        <v>323</v>
      </c>
      <c r="Q28" s="6">
        <v>15</v>
      </c>
      <c r="R28" s="6">
        <v>292</v>
      </c>
      <c r="S28" s="6">
        <v>15</v>
      </c>
      <c r="T28" s="6">
        <v>1</v>
      </c>
      <c r="U28" s="10">
        <v>0</v>
      </c>
      <c r="V28" s="7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x14ac:dyDescent="0.25">
      <c r="A29" s="5" t="s">
        <v>14</v>
      </c>
      <c r="B29" s="5" t="s">
        <v>4</v>
      </c>
      <c r="C29" s="5" t="s">
        <v>0</v>
      </c>
      <c r="D29" s="6">
        <v>216267</v>
      </c>
      <c r="E29" s="6">
        <v>41529</v>
      </c>
      <c r="F29" s="6">
        <v>16630</v>
      </c>
      <c r="G29" s="6">
        <v>15273</v>
      </c>
      <c r="H29" s="6">
        <v>3217</v>
      </c>
      <c r="I29" s="8">
        <f t="shared" si="1"/>
        <v>0.21063314345577161</v>
      </c>
      <c r="J29" s="6">
        <v>1660</v>
      </c>
      <c r="K29" s="6">
        <v>383</v>
      </c>
      <c r="L29" s="6">
        <v>1174</v>
      </c>
      <c r="M29" s="6">
        <v>14</v>
      </c>
      <c r="N29" s="6">
        <v>13413</v>
      </c>
      <c r="O29" s="6">
        <v>763</v>
      </c>
      <c r="P29" s="6">
        <v>371</v>
      </c>
      <c r="Q29" s="10">
        <v>5</v>
      </c>
      <c r="R29" s="10">
        <v>342</v>
      </c>
      <c r="S29" s="10">
        <v>22</v>
      </c>
      <c r="T29" s="10">
        <v>2</v>
      </c>
      <c r="U29" s="10">
        <v>0</v>
      </c>
      <c r="V29" s="7"/>
      <c r="Z29" s="9"/>
      <c r="AA29" s="9"/>
      <c r="AB29" s="9"/>
      <c r="AC29" s="9"/>
      <c r="AD29" s="9"/>
    </row>
    <row r="30" spans="1:33" x14ac:dyDescent="0.25">
      <c r="A30" s="5" t="s">
        <v>14</v>
      </c>
      <c r="B30" s="5" t="s">
        <v>4</v>
      </c>
      <c r="C30" s="5" t="s">
        <v>29</v>
      </c>
      <c r="D30" s="6">
        <v>217007</v>
      </c>
      <c r="E30" s="6">
        <v>41707</v>
      </c>
      <c r="F30" s="6">
        <v>16380</v>
      </c>
      <c r="G30" s="6">
        <v>15024</v>
      </c>
      <c r="H30" s="6">
        <v>2992</v>
      </c>
      <c r="I30" s="8">
        <f t="shared" si="1"/>
        <v>0.19914802981895632</v>
      </c>
      <c r="J30" s="6">
        <v>1498</v>
      </c>
      <c r="K30" s="6">
        <v>291</v>
      </c>
      <c r="L30" s="6">
        <v>1203</v>
      </c>
      <c r="M30" s="6">
        <v>52</v>
      </c>
      <c r="N30" s="6">
        <v>13388</v>
      </c>
      <c r="O30" s="6">
        <v>663</v>
      </c>
      <c r="P30" s="6">
        <v>325</v>
      </c>
      <c r="Q30" s="6">
        <v>5</v>
      </c>
      <c r="R30" s="6">
        <v>302</v>
      </c>
      <c r="S30" s="6">
        <v>18</v>
      </c>
      <c r="T30" s="10">
        <v>0</v>
      </c>
      <c r="U30" s="10">
        <v>0</v>
      </c>
      <c r="V30" s="7"/>
    </row>
    <row r="31" spans="1:33" x14ac:dyDescent="0.25">
      <c r="A31" s="5" t="s">
        <v>14</v>
      </c>
      <c r="B31" s="5" t="s">
        <v>3</v>
      </c>
      <c r="C31" s="5" t="s">
        <v>0</v>
      </c>
      <c r="D31" s="6">
        <v>317337</v>
      </c>
      <c r="E31" s="6">
        <v>58129</v>
      </c>
      <c r="F31" s="6">
        <v>16720</v>
      </c>
      <c r="G31" s="6">
        <v>15364</v>
      </c>
      <c r="H31" s="6">
        <v>3708</v>
      </c>
      <c r="I31" s="8">
        <f t="shared" si="1"/>
        <v>0.24134340015620931</v>
      </c>
      <c r="J31" s="6">
        <v>1761</v>
      </c>
      <c r="K31" s="6">
        <v>401</v>
      </c>
      <c r="L31" s="6">
        <v>1546</v>
      </c>
      <c r="M31" s="6">
        <v>28</v>
      </c>
      <c r="N31" s="6">
        <v>13012</v>
      </c>
      <c r="O31" s="6">
        <v>824</v>
      </c>
      <c r="P31" s="6">
        <v>402</v>
      </c>
      <c r="Q31" s="6">
        <v>7</v>
      </c>
      <c r="R31" s="6">
        <v>370</v>
      </c>
      <c r="S31" s="6">
        <v>23</v>
      </c>
      <c r="T31" s="6">
        <v>2</v>
      </c>
      <c r="U31" s="10">
        <v>0</v>
      </c>
      <c r="V31" s="7"/>
    </row>
    <row r="32" spans="1:33" x14ac:dyDescent="0.25">
      <c r="A32" s="5" t="s">
        <v>14</v>
      </c>
      <c r="B32" s="5" t="s">
        <v>3</v>
      </c>
      <c r="C32" s="5" t="s">
        <v>29</v>
      </c>
      <c r="D32" s="6">
        <v>318358</v>
      </c>
      <c r="E32" s="6">
        <v>58387</v>
      </c>
      <c r="F32" s="6">
        <v>16380</v>
      </c>
      <c r="G32" s="6">
        <v>15025</v>
      </c>
      <c r="H32" s="6">
        <v>3396</v>
      </c>
      <c r="I32" s="8">
        <f t="shared" si="1"/>
        <v>0.2260232945091514</v>
      </c>
      <c r="J32" s="6">
        <v>1542</v>
      </c>
      <c r="K32" s="6">
        <v>294</v>
      </c>
      <c r="L32" s="6">
        <v>1560</v>
      </c>
      <c r="M32" s="6">
        <v>68</v>
      </c>
      <c r="N32" s="6">
        <v>12984</v>
      </c>
      <c r="O32" s="6">
        <v>701</v>
      </c>
      <c r="P32" s="6">
        <v>345</v>
      </c>
      <c r="Q32" s="6">
        <v>6</v>
      </c>
      <c r="R32" s="6">
        <v>322</v>
      </c>
      <c r="S32" s="6">
        <v>17</v>
      </c>
      <c r="T32" s="10">
        <v>0</v>
      </c>
      <c r="U32" s="10">
        <v>0</v>
      </c>
      <c r="V32" s="7"/>
    </row>
    <row r="33" spans="1:29" x14ac:dyDescent="0.25">
      <c r="A33" s="5" t="s">
        <v>12</v>
      </c>
      <c r="B33" s="5" t="s">
        <v>4</v>
      </c>
      <c r="C33" s="5" t="s">
        <v>0</v>
      </c>
      <c r="D33" s="6">
        <v>254819</v>
      </c>
      <c r="E33" s="6">
        <v>50309</v>
      </c>
      <c r="F33" s="6">
        <v>13765</v>
      </c>
      <c r="G33" s="6">
        <v>13677</v>
      </c>
      <c r="H33" s="6">
        <v>3811</v>
      </c>
      <c r="I33" s="8">
        <f t="shared" si="1"/>
        <v>0.27864297726109527</v>
      </c>
      <c r="J33" s="6">
        <v>1883</v>
      </c>
      <c r="K33" s="6">
        <v>402</v>
      </c>
      <c r="L33" s="6">
        <v>1526</v>
      </c>
      <c r="M33" s="6">
        <v>37</v>
      </c>
      <c r="N33" s="6">
        <v>9954</v>
      </c>
      <c r="O33" s="6">
        <v>841</v>
      </c>
      <c r="P33" s="6">
        <v>413</v>
      </c>
      <c r="Q33" s="10">
        <v>11</v>
      </c>
      <c r="R33" s="10">
        <v>378</v>
      </c>
      <c r="S33" s="10">
        <v>22</v>
      </c>
      <c r="T33" s="10">
        <v>2</v>
      </c>
      <c r="U33" s="10">
        <v>0</v>
      </c>
      <c r="V33" s="7"/>
      <c r="Z33" s="9"/>
      <c r="AA33" s="9"/>
      <c r="AB33" s="9"/>
      <c r="AC33" s="9"/>
    </row>
    <row r="34" spans="1:29" x14ac:dyDescent="0.25">
      <c r="A34" s="5" t="s">
        <v>12</v>
      </c>
      <c r="B34" s="5" t="s">
        <v>4</v>
      </c>
      <c r="C34" s="5" t="s">
        <v>29</v>
      </c>
      <c r="D34" s="6">
        <v>256550</v>
      </c>
      <c r="E34" s="6">
        <v>50632</v>
      </c>
      <c r="F34" s="6">
        <v>13060</v>
      </c>
      <c r="G34" s="6">
        <v>12973</v>
      </c>
      <c r="H34" s="6">
        <v>3167</v>
      </c>
      <c r="I34" s="8">
        <f t="shared" si="1"/>
        <v>0.24412240807831651</v>
      </c>
      <c r="J34" s="6">
        <v>1423</v>
      </c>
      <c r="K34" s="6">
        <v>215</v>
      </c>
      <c r="L34" s="6">
        <v>1529</v>
      </c>
      <c r="M34" s="6">
        <v>72</v>
      </c>
      <c r="N34" s="6">
        <v>9893</v>
      </c>
      <c r="O34" s="6">
        <v>551</v>
      </c>
      <c r="P34" s="6">
        <v>275</v>
      </c>
      <c r="Q34" s="6">
        <v>11</v>
      </c>
      <c r="R34" s="6">
        <v>253</v>
      </c>
      <c r="S34" s="6">
        <v>10</v>
      </c>
      <c r="T34" s="6">
        <v>1</v>
      </c>
      <c r="U34" s="10">
        <v>0</v>
      </c>
      <c r="V34" s="7"/>
    </row>
    <row r="35" spans="1:29" x14ac:dyDescent="0.25">
      <c r="A35" s="5" t="s">
        <v>12</v>
      </c>
      <c r="B35" s="5" t="s">
        <v>3</v>
      </c>
      <c r="C35" s="5" t="s">
        <v>0</v>
      </c>
      <c r="D35" s="6">
        <v>372570</v>
      </c>
      <c r="E35" s="6">
        <v>70140</v>
      </c>
      <c r="F35" s="6">
        <v>13954</v>
      </c>
      <c r="G35" s="6">
        <v>13866</v>
      </c>
      <c r="H35" s="6">
        <v>4344</v>
      </c>
      <c r="I35" s="8">
        <f t="shared" si="1"/>
        <v>0.3132842925140632</v>
      </c>
      <c r="J35" s="6">
        <v>1949</v>
      </c>
      <c r="K35" s="6">
        <v>423</v>
      </c>
      <c r="L35" s="6">
        <v>1972</v>
      </c>
      <c r="M35" s="6">
        <v>54</v>
      </c>
      <c r="N35" s="6">
        <v>9610</v>
      </c>
      <c r="O35" s="6">
        <v>908</v>
      </c>
      <c r="P35" s="6">
        <v>445</v>
      </c>
      <c r="Q35" s="6">
        <v>14</v>
      </c>
      <c r="R35" s="6">
        <v>401</v>
      </c>
      <c r="S35" s="6">
        <v>28</v>
      </c>
      <c r="T35" s="6">
        <v>2</v>
      </c>
      <c r="U35" s="10">
        <v>0</v>
      </c>
      <c r="V35" s="7"/>
    </row>
    <row r="36" spans="1:29" x14ac:dyDescent="0.25">
      <c r="A36" s="5" t="s">
        <v>12</v>
      </c>
      <c r="B36" s="5" t="s">
        <v>3</v>
      </c>
      <c r="C36" s="5" t="s">
        <v>29</v>
      </c>
      <c r="D36" s="6">
        <v>374657</v>
      </c>
      <c r="E36" s="6">
        <v>70587</v>
      </c>
      <c r="F36" s="6">
        <v>13060</v>
      </c>
      <c r="G36" s="6">
        <v>12973</v>
      </c>
      <c r="H36" s="6">
        <v>3512</v>
      </c>
      <c r="I36" s="8">
        <f t="shared" si="1"/>
        <v>0.27071610267478607</v>
      </c>
      <c r="J36" s="6">
        <v>1409</v>
      </c>
      <c r="K36" s="6">
        <v>224</v>
      </c>
      <c r="L36" s="6">
        <v>1879</v>
      </c>
      <c r="M36" s="6">
        <v>82</v>
      </c>
      <c r="N36" s="6">
        <v>9548</v>
      </c>
      <c r="O36" s="6">
        <v>584</v>
      </c>
      <c r="P36" s="6">
        <v>292</v>
      </c>
      <c r="Q36" s="6">
        <v>14</v>
      </c>
      <c r="R36" s="6">
        <v>265</v>
      </c>
      <c r="S36" s="6">
        <v>12</v>
      </c>
      <c r="T36" s="6">
        <v>1</v>
      </c>
      <c r="U36" s="10">
        <v>0</v>
      </c>
      <c r="V36" s="7"/>
    </row>
    <row r="37" spans="1:29" x14ac:dyDescent="0.25">
      <c r="O37" s="7"/>
      <c r="P37" s="7"/>
    </row>
    <row r="41" spans="1:29" x14ac:dyDescent="0.25">
      <c r="A41" s="2"/>
    </row>
    <row r="42" spans="1:29" x14ac:dyDescent="0.25">
      <c r="A42" s="2"/>
    </row>
    <row r="43" spans="1:29" x14ac:dyDescent="0.25">
      <c r="A43" s="2"/>
    </row>
    <row r="44" spans="1:29" x14ac:dyDescent="0.25">
      <c r="A44" s="2"/>
    </row>
    <row r="45" spans="1:29" x14ac:dyDescent="0.25">
      <c r="A45" s="2"/>
    </row>
    <row r="46" spans="1:29" x14ac:dyDescent="0.25">
      <c r="A46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zoomScaleNormal="100" workbookViewId="0">
      <selection activeCell="A20" sqref="A20"/>
    </sheetView>
  </sheetViews>
  <sheetFormatPr defaultRowHeight="15" x14ac:dyDescent="0.25"/>
  <cols>
    <col min="1" max="1" width="31.140625" style="2" bestFit="1" customWidth="1"/>
    <col min="2" max="2" width="23.7109375" style="2" bestFit="1" customWidth="1"/>
    <col min="3" max="5" width="20.5703125" style="2" bestFit="1" customWidth="1"/>
    <col min="6" max="6" width="18.7109375" style="2" bestFit="1" customWidth="1"/>
    <col min="7" max="7" width="17.5703125" style="2" bestFit="1" customWidth="1"/>
    <col min="8" max="8" width="12.5703125" style="2" bestFit="1" customWidth="1"/>
    <col min="9" max="9" width="17.5703125" style="2" bestFit="1" customWidth="1"/>
    <col min="10" max="10" width="9.5703125" style="2" bestFit="1" customWidth="1"/>
    <col min="11" max="11" width="20.5703125" style="2" bestFit="1" customWidth="1"/>
    <col min="12" max="12" width="15" style="2" bestFit="1" customWidth="1"/>
    <col min="13" max="13" width="12.5703125" style="2" bestFit="1" customWidth="1"/>
    <col min="14" max="14" width="15.140625" style="2" bestFit="1" customWidth="1"/>
    <col min="15" max="15" width="14.140625" style="2" bestFit="1" customWidth="1"/>
    <col min="16" max="16" width="7.85546875" style="2" bestFit="1" customWidth="1"/>
    <col min="17" max="17" width="13.140625" style="2" bestFit="1" customWidth="1"/>
    <col min="18" max="19" width="10.42578125" style="2" bestFit="1" customWidth="1"/>
    <col min="20" max="20" width="9.42578125" style="2" bestFit="1" customWidth="1"/>
    <col min="21" max="22" width="13.140625" style="2" bestFit="1" customWidth="1"/>
    <col min="23" max="23" width="8.5703125" style="2" bestFit="1" customWidth="1"/>
    <col min="24" max="24" width="9.28515625" style="2" bestFit="1" customWidth="1"/>
    <col min="25" max="25" width="10.85546875" style="2" bestFit="1" customWidth="1"/>
    <col min="26" max="16384" width="9.140625" style="2"/>
  </cols>
  <sheetData>
    <row r="1" spans="1:13" x14ac:dyDescent="0.25">
      <c r="B1" s="1" t="s">
        <v>23</v>
      </c>
      <c r="C1" s="1" t="s">
        <v>21</v>
      </c>
      <c r="D1" s="1" t="s">
        <v>27</v>
      </c>
      <c r="E1" s="1" t="s">
        <v>19</v>
      </c>
      <c r="F1" s="1" t="s">
        <v>20</v>
      </c>
      <c r="G1" s="1" t="s">
        <v>24</v>
      </c>
      <c r="H1" s="1" t="s">
        <v>22</v>
      </c>
      <c r="I1" s="1" t="s">
        <v>25</v>
      </c>
      <c r="J1" s="1" t="s">
        <v>33</v>
      </c>
      <c r="K1" s="1" t="s">
        <v>26</v>
      </c>
      <c r="L1" s="1" t="s">
        <v>17</v>
      </c>
      <c r="M1" s="1" t="s">
        <v>1</v>
      </c>
    </row>
    <row r="2" spans="1:13" x14ac:dyDescent="0.25">
      <c r="A2" s="2" t="s">
        <v>7</v>
      </c>
      <c r="B2" s="2" t="s">
        <v>40</v>
      </c>
      <c r="C2" s="2" t="s">
        <v>41</v>
      </c>
      <c r="D2" s="2" t="s">
        <v>47</v>
      </c>
      <c r="E2" s="2" t="s">
        <v>48</v>
      </c>
      <c r="F2" s="2" t="s">
        <v>51</v>
      </c>
      <c r="G2" s="2" t="s">
        <v>44</v>
      </c>
      <c r="H2" s="2" t="s">
        <v>42</v>
      </c>
      <c r="I2" s="2" t="s">
        <v>45</v>
      </c>
      <c r="J2" s="2" t="s">
        <v>46</v>
      </c>
      <c r="K2" s="2" t="s">
        <v>43</v>
      </c>
      <c r="L2" s="2" t="s">
        <v>50</v>
      </c>
      <c r="M2" s="2" t="s">
        <v>49</v>
      </c>
    </row>
    <row r="3" spans="1:13" s="14" customFormat="1" x14ac:dyDescent="0.25">
      <c r="A3" s="18" t="s">
        <v>16</v>
      </c>
    </row>
    <row r="4" spans="1:13" x14ac:dyDescent="0.25">
      <c r="A4" s="2" t="s">
        <v>6</v>
      </c>
      <c r="B4" s="2" t="s">
        <v>52</v>
      </c>
      <c r="C4" s="2" t="s">
        <v>54</v>
      </c>
      <c r="D4" s="2" t="s">
        <v>66</v>
      </c>
      <c r="E4" s="2" t="s">
        <v>68</v>
      </c>
      <c r="F4" s="2" t="s">
        <v>74</v>
      </c>
      <c r="G4" s="2" t="s">
        <v>60</v>
      </c>
      <c r="H4" s="2" t="s">
        <v>56</v>
      </c>
      <c r="I4" s="2" t="s">
        <v>62</v>
      </c>
      <c r="J4" s="2" t="s">
        <v>64</v>
      </c>
      <c r="K4" s="2" t="s">
        <v>58</v>
      </c>
      <c r="L4" s="2" t="s">
        <v>72</v>
      </c>
      <c r="M4" s="2" t="s">
        <v>70</v>
      </c>
    </row>
    <row r="5" spans="1:13" x14ac:dyDescent="0.25">
      <c r="A5" s="2" t="s">
        <v>5</v>
      </c>
      <c r="B5" s="2" t="s">
        <v>53</v>
      </c>
      <c r="C5" s="2" t="s">
        <v>55</v>
      </c>
      <c r="D5" s="2" t="s">
        <v>67</v>
      </c>
      <c r="E5" s="2" t="s">
        <v>69</v>
      </c>
      <c r="F5" s="2" t="s">
        <v>75</v>
      </c>
      <c r="G5" s="2" t="s">
        <v>61</v>
      </c>
      <c r="H5" s="2" t="s">
        <v>57</v>
      </c>
      <c r="I5" s="2" t="s">
        <v>63</v>
      </c>
      <c r="J5" s="2" t="s">
        <v>65</v>
      </c>
      <c r="K5" s="2" t="s">
        <v>59</v>
      </c>
      <c r="L5" s="2" t="s">
        <v>73</v>
      </c>
      <c r="M5" s="2" t="s">
        <v>71</v>
      </c>
    </row>
    <row r="6" spans="1:13" x14ac:dyDescent="0.25">
      <c r="A6" s="2" t="s">
        <v>124</v>
      </c>
      <c r="B6" s="13">
        <v>0.14799999999999999</v>
      </c>
      <c r="C6" s="13">
        <v>0.14799999999999999</v>
      </c>
      <c r="D6" s="13">
        <v>0.53800000000000003</v>
      </c>
      <c r="E6" s="13">
        <v>1</v>
      </c>
      <c r="F6" s="23">
        <v>6.4000000000000001E-2</v>
      </c>
      <c r="G6" s="13">
        <v>0.49399999999999999</v>
      </c>
      <c r="H6" s="13">
        <v>0.42199999999999999</v>
      </c>
      <c r="I6" s="23">
        <v>6.4000000000000001E-2</v>
      </c>
      <c r="J6" s="13">
        <v>0.36899999999999999</v>
      </c>
      <c r="K6" s="13">
        <v>1</v>
      </c>
      <c r="L6" s="13">
        <v>0.21099999999999999</v>
      </c>
      <c r="M6" s="13">
        <v>0.20200000000000001</v>
      </c>
    </row>
    <row r="7" spans="1:13" s="14" customFormat="1" x14ac:dyDescent="0.25">
      <c r="A7" s="18" t="s">
        <v>128</v>
      </c>
    </row>
    <row r="8" spans="1:13" x14ac:dyDescent="0.25">
      <c r="A8" s="2" t="s">
        <v>4</v>
      </c>
      <c r="B8" s="2" t="s">
        <v>76</v>
      </c>
      <c r="C8" s="2" t="s">
        <v>78</v>
      </c>
      <c r="D8" s="2" t="s">
        <v>90</v>
      </c>
      <c r="E8" s="2" t="s">
        <v>92</v>
      </c>
      <c r="F8" s="2" t="s">
        <v>98</v>
      </c>
      <c r="G8" s="2" t="s">
        <v>84</v>
      </c>
      <c r="H8" s="2" t="s">
        <v>80</v>
      </c>
      <c r="I8" s="2" t="s">
        <v>86</v>
      </c>
      <c r="J8" s="2" t="s">
        <v>88</v>
      </c>
      <c r="K8" s="2" t="s">
        <v>82</v>
      </c>
      <c r="L8" s="2" t="s">
        <v>96</v>
      </c>
      <c r="M8" s="2" t="s">
        <v>94</v>
      </c>
    </row>
    <row r="9" spans="1:13" x14ac:dyDescent="0.25">
      <c r="A9" s="2" t="s">
        <v>3</v>
      </c>
      <c r="B9" s="2" t="s">
        <v>77</v>
      </c>
      <c r="C9" s="2" t="s">
        <v>79</v>
      </c>
      <c r="D9" s="2" t="s">
        <v>91</v>
      </c>
      <c r="E9" s="2" t="s">
        <v>93</v>
      </c>
      <c r="F9" s="2" t="s">
        <v>99</v>
      </c>
      <c r="G9" s="2" t="s">
        <v>85</v>
      </c>
      <c r="H9" s="2" t="s">
        <v>81</v>
      </c>
      <c r="I9" s="2" t="s">
        <v>87</v>
      </c>
      <c r="J9" s="2" t="s">
        <v>89</v>
      </c>
      <c r="K9" s="2" t="s">
        <v>83</v>
      </c>
      <c r="L9" s="2" t="s">
        <v>97</v>
      </c>
      <c r="M9" s="2" t="s">
        <v>95</v>
      </c>
    </row>
    <row r="10" spans="1:13" x14ac:dyDescent="0.25">
      <c r="A10" s="2" t="s">
        <v>124</v>
      </c>
      <c r="B10" s="13">
        <v>0</v>
      </c>
      <c r="C10" s="13">
        <v>0</v>
      </c>
      <c r="D10" s="13">
        <v>0.76200000000000001</v>
      </c>
      <c r="E10" s="13">
        <v>0.85</v>
      </c>
      <c r="F10" s="13">
        <v>1.9E-2</v>
      </c>
      <c r="G10" s="13">
        <v>0.85299999999999998</v>
      </c>
      <c r="H10" s="13">
        <v>0.496</v>
      </c>
      <c r="I10" s="13">
        <v>0</v>
      </c>
      <c r="J10" s="13">
        <v>0.17299999999999999</v>
      </c>
      <c r="K10" s="13">
        <v>0.315</v>
      </c>
      <c r="L10" s="13">
        <v>0.35299999999999998</v>
      </c>
      <c r="M10" s="13">
        <v>0.28999999999999998</v>
      </c>
    </row>
    <row r="11" spans="1:13" s="14" customFormat="1" x14ac:dyDescent="0.25">
      <c r="A11" s="18" t="s">
        <v>18</v>
      </c>
    </row>
    <row r="12" spans="1:13" x14ac:dyDescent="0.25">
      <c r="A12" s="2" t="s">
        <v>0</v>
      </c>
      <c r="B12" s="2" t="s">
        <v>100</v>
      </c>
      <c r="C12" s="2" t="s">
        <v>102</v>
      </c>
      <c r="D12" s="2" t="s">
        <v>114</v>
      </c>
      <c r="E12" s="2" t="s">
        <v>116</v>
      </c>
      <c r="F12" s="2" t="s">
        <v>122</v>
      </c>
      <c r="G12" s="2" t="s">
        <v>108</v>
      </c>
      <c r="H12" s="2" t="s">
        <v>104</v>
      </c>
      <c r="I12" s="2" t="s">
        <v>110</v>
      </c>
      <c r="J12" s="2" t="s">
        <v>112</v>
      </c>
      <c r="K12" s="2" t="s">
        <v>106</v>
      </c>
      <c r="L12" s="2" t="s">
        <v>120</v>
      </c>
      <c r="M12" s="2" t="s">
        <v>118</v>
      </c>
    </row>
    <row r="13" spans="1:13" x14ac:dyDescent="0.25">
      <c r="A13" s="2" t="s">
        <v>29</v>
      </c>
      <c r="B13" s="2" t="s">
        <v>101</v>
      </c>
      <c r="C13" s="2" t="s">
        <v>103</v>
      </c>
      <c r="D13" s="2" t="s">
        <v>115</v>
      </c>
      <c r="E13" s="2" t="s">
        <v>117</v>
      </c>
      <c r="F13" s="2" t="s">
        <v>123</v>
      </c>
      <c r="G13" s="2" t="s">
        <v>109</v>
      </c>
      <c r="H13" s="2" t="s">
        <v>105</v>
      </c>
      <c r="I13" s="2" t="s">
        <v>111</v>
      </c>
      <c r="J13" s="2" t="s">
        <v>113</v>
      </c>
      <c r="K13" s="2" t="s">
        <v>107</v>
      </c>
      <c r="L13" s="2" t="s">
        <v>121</v>
      </c>
      <c r="M13" s="2" t="s">
        <v>119</v>
      </c>
    </row>
    <row r="14" spans="1:13" x14ac:dyDescent="0.25">
      <c r="A14" s="2" t="s">
        <v>124</v>
      </c>
      <c r="B14" s="13">
        <v>0.73899999999999999</v>
      </c>
      <c r="C14" s="13">
        <v>0.63100000000000001</v>
      </c>
      <c r="D14" s="13">
        <v>0.185</v>
      </c>
      <c r="E14" s="13">
        <v>0.307</v>
      </c>
      <c r="F14" s="13">
        <v>5.0000000000000001E-3</v>
      </c>
      <c r="G14" s="13">
        <v>0</v>
      </c>
      <c r="H14" s="13">
        <v>0</v>
      </c>
      <c r="I14" s="13">
        <v>0.91200000000000003</v>
      </c>
      <c r="J14" s="13">
        <v>1E-3</v>
      </c>
      <c r="K14" s="13">
        <v>0.73899999999999999</v>
      </c>
      <c r="L14" s="13">
        <v>1E-3</v>
      </c>
      <c r="M14" s="13">
        <v>1E-3</v>
      </c>
    </row>
    <row r="20" spans="1:1" x14ac:dyDescent="0.25">
      <c r="A20" s="26" t="s">
        <v>127</v>
      </c>
    </row>
  </sheetData>
  <conditionalFormatting sqref="B6:M6 B10:M10 B14:M14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Legend</vt:lpstr>
      <vt:lpstr>Overview</vt:lpstr>
      <vt:lpstr>Statistical tests</vt:lpstr>
    </vt:vector>
  </TitlesOfParts>
  <Company>University of Aberdeen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Services</dc:creator>
  <cp:lastModifiedBy>Wenzel, Marius</cp:lastModifiedBy>
  <dcterms:created xsi:type="dcterms:W3CDTF">2018-11-19T14:36:23Z</dcterms:created>
  <dcterms:modified xsi:type="dcterms:W3CDTF">2020-07-17T08:30:15Z</dcterms:modified>
</cp:coreProperties>
</file>