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02mw5\Documents\Trichinella_MASTER\analysis_RNA_revisions\materials_for_resubmission\"/>
    </mc:Choice>
  </mc:AlternateContent>
  <xr:revisionPtr revIDLastSave="0" documentId="13_ncr:1_{1C7C7150-B167-4D7A-B9B7-CC6F42FBB713}" xr6:coauthVersionLast="44" xr6:coauthVersionMax="44" xr10:uidLastSave="{00000000-0000-0000-0000-000000000000}"/>
  <bookViews>
    <workbookView xWindow="6945" yWindow="945" windowWidth="23595" windowHeight="14895" xr2:uid="{00000000-000D-0000-FFFF-FFFF00000000}"/>
  </bookViews>
  <sheets>
    <sheet name="Legend" sheetId="11" r:id="rId1"/>
    <sheet name="Read statistics" sheetId="1" r:id="rId2"/>
    <sheet name="Alignment" sheetId="3" r:id="rId3"/>
    <sheet name="Quantification (reference)" sheetId="6" r:id="rId4"/>
    <sheet name="Quantification (brakerTrinity)" sheetId="9" r:id="rId5"/>
    <sheet name="Quantification (brakerBAM)" sheetId="10" r:id="rId6"/>
    <sheet name="Quantification (stringtie)" sheetId="7" r:id="rId7"/>
    <sheet name="Quantification (denovo_all)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6" l="1"/>
  <c r="E3" i="6" s="1"/>
  <c r="E100" i="6" s="1"/>
  <c r="D94" i="10"/>
  <c r="F94" i="10" s="1"/>
  <c r="D93" i="10"/>
  <c r="F93" i="10" s="1"/>
  <c r="D92" i="10"/>
  <c r="F92" i="10" s="1"/>
  <c r="D91" i="10"/>
  <c r="H91" i="10" s="1"/>
  <c r="D90" i="10"/>
  <c r="F90" i="10" s="1"/>
  <c r="D89" i="10"/>
  <c r="F89" i="10" s="1"/>
  <c r="D88" i="10"/>
  <c r="F88" i="10" s="1"/>
  <c r="D87" i="10"/>
  <c r="F87" i="10" s="1"/>
  <c r="D86" i="10"/>
  <c r="F86" i="10" s="1"/>
  <c r="D85" i="10"/>
  <c r="F85" i="10" s="1"/>
  <c r="D84" i="10"/>
  <c r="F84" i="10" s="1"/>
  <c r="D83" i="10"/>
  <c r="F83" i="10" s="1"/>
  <c r="D82" i="10"/>
  <c r="F82" i="10" s="1"/>
  <c r="D81" i="10"/>
  <c r="F81" i="10" s="1"/>
  <c r="D80" i="10"/>
  <c r="F80" i="10" s="1"/>
  <c r="D79" i="10"/>
  <c r="F79" i="10" s="1"/>
  <c r="D78" i="10"/>
  <c r="F78" i="10" s="1"/>
  <c r="D77" i="10"/>
  <c r="F77" i="10" s="1"/>
  <c r="D76" i="10"/>
  <c r="F76" i="10" s="1"/>
  <c r="D75" i="10"/>
  <c r="F75" i="10" s="1"/>
  <c r="D74" i="10"/>
  <c r="F74" i="10" s="1"/>
  <c r="D73" i="10"/>
  <c r="F73" i="10" s="1"/>
  <c r="D72" i="10"/>
  <c r="F72" i="10" s="1"/>
  <c r="D71" i="10"/>
  <c r="F71" i="10" s="1"/>
  <c r="D70" i="10"/>
  <c r="F70" i="10" s="1"/>
  <c r="D69" i="10"/>
  <c r="F69" i="10" s="1"/>
  <c r="D68" i="10"/>
  <c r="F68" i="10" s="1"/>
  <c r="D67" i="10"/>
  <c r="F67" i="10" s="1"/>
  <c r="D66" i="10"/>
  <c r="F66" i="10" s="1"/>
  <c r="D65" i="10"/>
  <c r="F65" i="10" s="1"/>
  <c r="D64" i="10"/>
  <c r="F64" i="10" s="1"/>
  <c r="D63" i="10"/>
  <c r="F63" i="10" s="1"/>
  <c r="D62" i="10"/>
  <c r="F62" i="10" s="1"/>
  <c r="D61" i="10"/>
  <c r="F61" i="10" s="1"/>
  <c r="D60" i="10"/>
  <c r="F60" i="10" s="1"/>
  <c r="D59" i="10"/>
  <c r="F59" i="10" s="1"/>
  <c r="D58" i="10"/>
  <c r="F58" i="10" s="1"/>
  <c r="D57" i="10"/>
  <c r="F57" i="10" s="1"/>
  <c r="D56" i="10"/>
  <c r="F56" i="10" s="1"/>
  <c r="D55" i="10"/>
  <c r="F55" i="10" s="1"/>
  <c r="D54" i="10"/>
  <c r="F54" i="10" s="1"/>
  <c r="D53" i="10"/>
  <c r="F53" i="10" s="1"/>
  <c r="D52" i="10"/>
  <c r="F52" i="10" s="1"/>
  <c r="D51" i="10"/>
  <c r="F51" i="10" s="1"/>
  <c r="D50" i="10"/>
  <c r="F50" i="10" s="1"/>
  <c r="D47" i="10"/>
  <c r="F47" i="10" s="1"/>
  <c r="D46" i="10"/>
  <c r="F46" i="10" s="1"/>
  <c r="D45" i="10"/>
  <c r="F45" i="10" s="1"/>
  <c r="D44" i="10"/>
  <c r="F44" i="10" s="1"/>
  <c r="D43" i="10"/>
  <c r="F43" i="10" s="1"/>
  <c r="D42" i="10"/>
  <c r="F42" i="10" s="1"/>
  <c r="D41" i="10"/>
  <c r="F41" i="10" s="1"/>
  <c r="D40" i="10"/>
  <c r="F40" i="10" s="1"/>
  <c r="D39" i="10"/>
  <c r="F39" i="10" s="1"/>
  <c r="D38" i="10"/>
  <c r="F38" i="10" s="1"/>
  <c r="D37" i="10"/>
  <c r="F37" i="10" s="1"/>
  <c r="D36" i="10"/>
  <c r="F36" i="10" s="1"/>
  <c r="D35" i="10"/>
  <c r="F35" i="10" s="1"/>
  <c r="D34" i="10"/>
  <c r="F34" i="10" s="1"/>
  <c r="D33" i="10"/>
  <c r="F33" i="10" s="1"/>
  <c r="D32" i="10"/>
  <c r="F32" i="10" s="1"/>
  <c r="D31" i="10"/>
  <c r="F31" i="10" s="1"/>
  <c r="D30" i="10"/>
  <c r="F30" i="10" s="1"/>
  <c r="D29" i="10"/>
  <c r="F29" i="10" s="1"/>
  <c r="D28" i="10"/>
  <c r="F28" i="10" s="1"/>
  <c r="D27" i="10"/>
  <c r="F27" i="10" s="1"/>
  <c r="D26" i="10"/>
  <c r="F26" i="10" s="1"/>
  <c r="D25" i="10"/>
  <c r="F25" i="10" s="1"/>
  <c r="D24" i="10"/>
  <c r="F24" i="10" s="1"/>
  <c r="D23" i="10"/>
  <c r="F23" i="10" s="1"/>
  <c r="D22" i="10"/>
  <c r="F22" i="10" s="1"/>
  <c r="D21" i="10"/>
  <c r="F21" i="10" s="1"/>
  <c r="D20" i="10"/>
  <c r="F20" i="10" s="1"/>
  <c r="D19" i="10"/>
  <c r="F19" i="10" s="1"/>
  <c r="D18" i="10"/>
  <c r="F18" i="10" s="1"/>
  <c r="D17" i="10"/>
  <c r="F17" i="10" s="1"/>
  <c r="D16" i="10"/>
  <c r="F16" i="10" s="1"/>
  <c r="D15" i="10"/>
  <c r="F15" i="10" s="1"/>
  <c r="D14" i="10"/>
  <c r="F14" i="10" s="1"/>
  <c r="D13" i="10"/>
  <c r="F13" i="10" s="1"/>
  <c r="D12" i="10"/>
  <c r="F12" i="10" s="1"/>
  <c r="D11" i="10"/>
  <c r="F11" i="10" s="1"/>
  <c r="D10" i="10"/>
  <c r="F10" i="10" s="1"/>
  <c r="D9" i="10"/>
  <c r="F9" i="10" s="1"/>
  <c r="D8" i="10"/>
  <c r="F8" i="10" s="1"/>
  <c r="D7" i="10"/>
  <c r="F7" i="10" s="1"/>
  <c r="D6" i="10"/>
  <c r="F6" i="10" s="1"/>
  <c r="D5" i="10"/>
  <c r="F5" i="10" s="1"/>
  <c r="D4" i="10"/>
  <c r="F4" i="10" s="1"/>
  <c r="D3" i="10"/>
  <c r="F3" i="10" s="1"/>
  <c r="C94" i="9"/>
  <c r="E94" i="9" s="1"/>
  <c r="C93" i="9"/>
  <c r="E93" i="9" s="1"/>
  <c r="C92" i="9"/>
  <c r="E92" i="9" s="1"/>
  <c r="C91" i="9"/>
  <c r="G91" i="9" s="1"/>
  <c r="C90" i="9"/>
  <c r="E90" i="9" s="1"/>
  <c r="C89" i="9"/>
  <c r="E89" i="9" s="1"/>
  <c r="C88" i="9"/>
  <c r="E88" i="9" s="1"/>
  <c r="C87" i="9"/>
  <c r="E87" i="9" s="1"/>
  <c r="C86" i="9"/>
  <c r="E86" i="9" s="1"/>
  <c r="C85" i="9"/>
  <c r="E85" i="9" s="1"/>
  <c r="C84" i="9"/>
  <c r="E84" i="9" s="1"/>
  <c r="C83" i="9"/>
  <c r="E83" i="9" s="1"/>
  <c r="C82" i="9"/>
  <c r="E82" i="9" s="1"/>
  <c r="C81" i="9"/>
  <c r="E81" i="9" s="1"/>
  <c r="C80" i="9"/>
  <c r="E80" i="9" s="1"/>
  <c r="C79" i="9"/>
  <c r="E79" i="9" s="1"/>
  <c r="C78" i="9"/>
  <c r="E78" i="9" s="1"/>
  <c r="C77" i="9"/>
  <c r="E77" i="9" s="1"/>
  <c r="C76" i="9"/>
  <c r="E76" i="9" s="1"/>
  <c r="C75" i="9"/>
  <c r="E75" i="9" s="1"/>
  <c r="C74" i="9"/>
  <c r="E74" i="9" s="1"/>
  <c r="C73" i="9"/>
  <c r="E73" i="9" s="1"/>
  <c r="C72" i="9"/>
  <c r="E72" i="9" s="1"/>
  <c r="C71" i="9"/>
  <c r="E71" i="9" s="1"/>
  <c r="C70" i="9"/>
  <c r="E70" i="9" s="1"/>
  <c r="C69" i="9"/>
  <c r="E69" i="9" s="1"/>
  <c r="C68" i="9"/>
  <c r="E68" i="9" s="1"/>
  <c r="C67" i="9"/>
  <c r="E67" i="9" s="1"/>
  <c r="C66" i="9"/>
  <c r="E66" i="9" s="1"/>
  <c r="C65" i="9"/>
  <c r="E65" i="9" s="1"/>
  <c r="C64" i="9"/>
  <c r="E64" i="9" s="1"/>
  <c r="C63" i="9"/>
  <c r="E63" i="9" s="1"/>
  <c r="C62" i="9"/>
  <c r="E62" i="9" s="1"/>
  <c r="C61" i="9"/>
  <c r="E61" i="9" s="1"/>
  <c r="C60" i="9"/>
  <c r="E60" i="9" s="1"/>
  <c r="C59" i="9"/>
  <c r="E59" i="9" s="1"/>
  <c r="C58" i="9"/>
  <c r="E58" i="9" s="1"/>
  <c r="C57" i="9"/>
  <c r="E57" i="9" s="1"/>
  <c r="C56" i="9"/>
  <c r="E56" i="9" s="1"/>
  <c r="C55" i="9"/>
  <c r="E55" i="9" s="1"/>
  <c r="C54" i="9"/>
  <c r="E54" i="9" s="1"/>
  <c r="C53" i="9"/>
  <c r="E53" i="9" s="1"/>
  <c r="C52" i="9"/>
  <c r="E52" i="9" s="1"/>
  <c r="C51" i="9"/>
  <c r="E51" i="9" s="1"/>
  <c r="C50" i="9"/>
  <c r="E50" i="9" s="1"/>
  <c r="C47" i="9"/>
  <c r="E47" i="9" s="1"/>
  <c r="C46" i="9"/>
  <c r="E46" i="9" s="1"/>
  <c r="C45" i="9"/>
  <c r="E45" i="9" s="1"/>
  <c r="C44" i="9"/>
  <c r="E44" i="9" s="1"/>
  <c r="C43" i="9"/>
  <c r="E43" i="9" s="1"/>
  <c r="C42" i="9"/>
  <c r="E42" i="9" s="1"/>
  <c r="C41" i="9"/>
  <c r="E41" i="9" s="1"/>
  <c r="C40" i="9"/>
  <c r="E40" i="9" s="1"/>
  <c r="C39" i="9"/>
  <c r="E39" i="9" s="1"/>
  <c r="C38" i="9"/>
  <c r="E38" i="9" s="1"/>
  <c r="C37" i="9"/>
  <c r="E37" i="9" s="1"/>
  <c r="C36" i="9"/>
  <c r="E36" i="9" s="1"/>
  <c r="C35" i="9"/>
  <c r="E35" i="9" s="1"/>
  <c r="C34" i="9"/>
  <c r="E34" i="9" s="1"/>
  <c r="C33" i="9"/>
  <c r="E33" i="9" s="1"/>
  <c r="C32" i="9"/>
  <c r="E32" i="9" s="1"/>
  <c r="C31" i="9"/>
  <c r="E31" i="9" s="1"/>
  <c r="C30" i="9"/>
  <c r="E30" i="9" s="1"/>
  <c r="C29" i="9"/>
  <c r="E29" i="9" s="1"/>
  <c r="C28" i="9"/>
  <c r="E28" i="9" s="1"/>
  <c r="C27" i="9"/>
  <c r="E27" i="9" s="1"/>
  <c r="C26" i="9"/>
  <c r="E26" i="9" s="1"/>
  <c r="C25" i="9"/>
  <c r="E25" i="9" s="1"/>
  <c r="C24" i="9"/>
  <c r="E24" i="9" s="1"/>
  <c r="C23" i="9"/>
  <c r="E23" i="9" s="1"/>
  <c r="C22" i="9"/>
  <c r="E22" i="9" s="1"/>
  <c r="C21" i="9"/>
  <c r="E21" i="9" s="1"/>
  <c r="C20" i="9"/>
  <c r="E20" i="9" s="1"/>
  <c r="C19" i="9"/>
  <c r="E19" i="9" s="1"/>
  <c r="C18" i="9"/>
  <c r="E18" i="9" s="1"/>
  <c r="C17" i="9"/>
  <c r="E17" i="9" s="1"/>
  <c r="C16" i="9"/>
  <c r="E16" i="9" s="1"/>
  <c r="C15" i="9"/>
  <c r="E15" i="9" s="1"/>
  <c r="C14" i="9"/>
  <c r="E14" i="9" s="1"/>
  <c r="C13" i="9"/>
  <c r="E13" i="9" s="1"/>
  <c r="C12" i="9"/>
  <c r="E12" i="9" s="1"/>
  <c r="C11" i="9"/>
  <c r="E11" i="9" s="1"/>
  <c r="C10" i="9"/>
  <c r="E10" i="9" s="1"/>
  <c r="C9" i="9"/>
  <c r="E9" i="9" s="1"/>
  <c r="C8" i="9"/>
  <c r="E8" i="9" s="1"/>
  <c r="C7" i="9"/>
  <c r="E7" i="9" s="1"/>
  <c r="C6" i="9"/>
  <c r="E6" i="9" s="1"/>
  <c r="C5" i="9"/>
  <c r="E5" i="9" s="1"/>
  <c r="C4" i="9"/>
  <c r="E4" i="9" s="1"/>
  <c r="C3" i="9"/>
  <c r="E3" i="9" s="1"/>
  <c r="C94" i="8"/>
  <c r="E94" i="8" s="1"/>
  <c r="C93" i="8"/>
  <c r="E93" i="8" s="1"/>
  <c r="C92" i="8"/>
  <c r="E92" i="8" s="1"/>
  <c r="C91" i="8"/>
  <c r="E91" i="8" s="1"/>
  <c r="C90" i="8"/>
  <c r="E90" i="8" s="1"/>
  <c r="C89" i="8"/>
  <c r="E89" i="8" s="1"/>
  <c r="C88" i="8"/>
  <c r="E88" i="8" s="1"/>
  <c r="C87" i="8"/>
  <c r="E87" i="8" s="1"/>
  <c r="C86" i="8"/>
  <c r="E86" i="8" s="1"/>
  <c r="C85" i="8"/>
  <c r="E85" i="8" s="1"/>
  <c r="C84" i="8"/>
  <c r="E84" i="8" s="1"/>
  <c r="C83" i="8"/>
  <c r="E83" i="8" s="1"/>
  <c r="C82" i="8"/>
  <c r="E82" i="8" s="1"/>
  <c r="C81" i="8"/>
  <c r="E81" i="8" s="1"/>
  <c r="C80" i="8"/>
  <c r="E80" i="8" s="1"/>
  <c r="C79" i="8"/>
  <c r="E79" i="8" s="1"/>
  <c r="C78" i="8"/>
  <c r="E78" i="8" s="1"/>
  <c r="C77" i="8"/>
  <c r="E77" i="8" s="1"/>
  <c r="C76" i="8"/>
  <c r="E76" i="8" s="1"/>
  <c r="C75" i="8"/>
  <c r="E75" i="8" s="1"/>
  <c r="C74" i="8"/>
  <c r="E74" i="8" s="1"/>
  <c r="C73" i="8"/>
  <c r="E73" i="8" s="1"/>
  <c r="C72" i="8"/>
  <c r="E72" i="8" s="1"/>
  <c r="C71" i="8"/>
  <c r="E71" i="8" s="1"/>
  <c r="C70" i="8"/>
  <c r="E70" i="8" s="1"/>
  <c r="C69" i="8"/>
  <c r="E69" i="8" s="1"/>
  <c r="C68" i="8"/>
  <c r="E68" i="8" s="1"/>
  <c r="C67" i="8"/>
  <c r="E67" i="8" s="1"/>
  <c r="C66" i="8"/>
  <c r="E66" i="8" s="1"/>
  <c r="C65" i="8"/>
  <c r="E65" i="8" s="1"/>
  <c r="C64" i="8"/>
  <c r="E64" i="8" s="1"/>
  <c r="C63" i="8"/>
  <c r="E63" i="8" s="1"/>
  <c r="C62" i="8"/>
  <c r="E62" i="8" s="1"/>
  <c r="C61" i="8"/>
  <c r="E61" i="8" s="1"/>
  <c r="C60" i="8"/>
  <c r="E60" i="8" s="1"/>
  <c r="C59" i="8"/>
  <c r="E59" i="8" s="1"/>
  <c r="C58" i="8"/>
  <c r="E58" i="8" s="1"/>
  <c r="C57" i="8"/>
  <c r="E57" i="8" s="1"/>
  <c r="C56" i="8"/>
  <c r="E56" i="8" s="1"/>
  <c r="C55" i="8"/>
  <c r="E55" i="8" s="1"/>
  <c r="C54" i="8"/>
  <c r="E54" i="8" s="1"/>
  <c r="C53" i="8"/>
  <c r="E53" i="8" s="1"/>
  <c r="C52" i="8"/>
  <c r="E52" i="8" s="1"/>
  <c r="C51" i="8"/>
  <c r="E51" i="8" s="1"/>
  <c r="C50" i="8"/>
  <c r="E50" i="8" s="1"/>
  <c r="C47" i="8"/>
  <c r="E47" i="8" s="1"/>
  <c r="C46" i="8"/>
  <c r="E46" i="8" s="1"/>
  <c r="C45" i="8"/>
  <c r="E45" i="8" s="1"/>
  <c r="C44" i="8"/>
  <c r="E44" i="8" s="1"/>
  <c r="C43" i="8"/>
  <c r="E43" i="8" s="1"/>
  <c r="C42" i="8"/>
  <c r="E42" i="8" s="1"/>
  <c r="C41" i="8"/>
  <c r="E41" i="8" s="1"/>
  <c r="C40" i="8"/>
  <c r="E40" i="8" s="1"/>
  <c r="C39" i="8"/>
  <c r="E39" i="8" s="1"/>
  <c r="C38" i="8"/>
  <c r="E38" i="8" s="1"/>
  <c r="C37" i="8"/>
  <c r="E37" i="8" s="1"/>
  <c r="C36" i="8"/>
  <c r="E36" i="8" s="1"/>
  <c r="C35" i="8"/>
  <c r="E35" i="8" s="1"/>
  <c r="C34" i="8"/>
  <c r="E34" i="8" s="1"/>
  <c r="C33" i="8"/>
  <c r="E33" i="8" s="1"/>
  <c r="C32" i="8"/>
  <c r="E32" i="8" s="1"/>
  <c r="C31" i="8"/>
  <c r="E31" i="8" s="1"/>
  <c r="C30" i="8"/>
  <c r="E30" i="8" s="1"/>
  <c r="C29" i="8"/>
  <c r="E29" i="8" s="1"/>
  <c r="C28" i="8"/>
  <c r="E28" i="8" s="1"/>
  <c r="C27" i="8"/>
  <c r="E27" i="8" s="1"/>
  <c r="C26" i="8"/>
  <c r="E26" i="8" s="1"/>
  <c r="C25" i="8"/>
  <c r="E25" i="8" s="1"/>
  <c r="C24" i="8"/>
  <c r="E24" i="8" s="1"/>
  <c r="C23" i="8"/>
  <c r="E23" i="8" s="1"/>
  <c r="C22" i="8"/>
  <c r="E22" i="8" s="1"/>
  <c r="C21" i="8"/>
  <c r="E21" i="8" s="1"/>
  <c r="C20" i="8"/>
  <c r="E20" i="8" s="1"/>
  <c r="C19" i="8"/>
  <c r="E19" i="8" s="1"/>
  <c r="C18" i="8"/>
  <c r="E18" i="8" s="1"/>
  <c r="C17" i="8"/>
  <c r="E17" i="8" s="1"/>
  <c r="C16" i="8"/>
  <c r="E16" i="8" s="1"/>
  <c r="C15" i="8"/>
  <c r="E15" i="8" s="1"/>
  <c r="C14" i="8"/>
  <c r="E14" i="8" s="1"/>
  <c r="C13" i="8"/>
  <c r="E13" i="8" s="1"/>
  <c r="C12" i="8"/>
  <c r="E12" i="8" s="1"/>
  <c r="C11" i="8"/>
  <c r="E11" i="8" s="1"/>
  <c r="C10" i="8"/>
  <c r="E10" i="8" s="1"/>
  <c r="C9" i="8"/>
  <c r="E9" i="8" s="1"/>
  <c r="C8" i="8"/>
  <c r="E8" i="8" s="1"/>
  <c r="C7" i="8"/>
  <c r="E7" i="8" s="1"/>
  <c r="C6" i="8"/>
  <c r="E6" i="8" s="1"/>
  <c r="C5" i="8"/>
  <c r="E5" i="8" s="1"/>
  <c r="C4" i="8"/>
  <c r="E4" i="8" s="1"/>
  <c r="C3" i="8"/>
  <c r="E3" i="8" s="1"/>
  <c r="E100" i="8" s="1"/>
  <c r="C50" i="7"/>
  <c r="E50" i="7" s="1"/>
  <c r="C51" i="7"/>
  <c r="E51" i="7" s="1"/>
  <c r="C52" i="7"/>
  <c r="E52" i="7" s="1"/>
  <c r="C53" i="7"/>
  <c r="E53" i="7" s="1"/>
  <c r="C54" i="7"/>
  <c r="E54" i="7" s="1"/>
  <c r="C55" i="7"/>
  <c r="E55" i="7" s="1"/>
  <c r="C56" i="7"/>
  <c r="E56" i="7" s="1"/>
  <c r="C57" i="7"/>
  <c r="E57" i="7" s="1"/>
  <c r="C58" i="7"/>
  <c r="E58" i="7" s="1"/>
  <c r="C59" i="7"/>
  <c r="E59" i="7" s="1"/>
  <c r="C60" i="7"/>
  <c r="E60" i="7" s="1"/>
  <c r="C61" i="7"/>
  <c r="E61" i="7" s="1"/>
  <c r="C62" i="7"/>
  <c r="E62" i="7" s="1"/>
  <c r="C63" i="7"/>
  <c r="E63" i="7" s="1"/>
  <c r="C64" i="7"/>
  <c r="E64" i="7" s="1"/>
  <c r="C65" i="7"/>
  <c r="E65" i="7" s="1"/>
  <c r="C66" i="7"/>
  <c r="E66" i="7" s="1"/>
  <c r="C67" i="7"/>
  <c r="E67" i="7" s="1"/>
  <c r="C68" i="7"/>
  <c r="E68" i="7" s="1"/>
  <c r="C69" i="7"/>
  <c r="E69" i="7" s="1"/>
  <c r="C70" i="7"/>
  <c r="E70" i="7" s="1"/>
  <c r="C71" i="7"/>
  <c r="E71" i="7" s="1"/>
  <c r="C72" i="7"/>
  <c r="E72" i="7" s="1"/>
  <c r="C73" i="7"/>
  <c r="E73" i="7" s="1"/>
  <c r="C74" i="7"/>
  <c r="E74" i="7" s="1"/>
  <c r="C75" i="7"/>
  <c r="E75" i="7" s="1"/>
  <c r="C76" i="7"/>
  <c r="E76" i="7" s="1"/>
  <c r="C77" i="7"/>
  <c r="E77" i="7" s="1"/>
  <c r="C78" i="7"/>
  <c r="E78" i="7" s="1"/>
  <c r="C79" i="7"/>
  <c r="E79" i="7" s="1"/>
  <c r="C80" i="7"/>
  <c r="E80" i="7" s="1"/>
  <c r="C81" i="7"/>
  <c r="E81" i="7" s="1"/>
  <c r="C82" i="7"/>
  <c r="E82" i="7" s="1"/>
  <c r="C83" i="7"/>
  <c r="E83" i="7" s="1"/>
  <c r="C84" i="7"/>
  <c r="E84" i="7" s="1"/>
  <c r="C85" i="7"/>
  <c r="E85" i="7" s="1"/>
  <c r="C86" i="7"/>
  <c r="E86" i="7" s="1"/>
  <c r="C87" i="7"/>
  <c r="E87" i="7" s="1"/>
  <c r="C88" i="7"/>
  <c r="E88" i="7" s="1"/>
  <c r="C89" i="7"/>
  <c r="E89" i="7" s="1"/>
  <c r="C90" i="7"/>
  <c r="E90" i="7" s="1"/>
  <c r="C91" i="7"/>
  <c r="E91" i="7" s="1"/>
  <c r="C92" i="7"/>
  <c r="E92" i="7" s="1"/>
  <c r="C93" i="7"/>
  <c r="E93" i="7" s="1"/>
  <c r="C94" i="7"/>
  <c r="E94" i="7" s="1"/>
  <c r="C47" i="7"/>
  <c r="E47" i="7" s="1"/>
  <c r="C46" i="7"/>
  <c r="E46" i="7" s="1"/>
  <c r="C45" i="7"/>
  <c r="E45" i="7" s="1"/>
  <c r="C44" i="7"/>
  <c r="E44" i="7" s="1"/>
  <c r="C43" i="7"/>
  <c r="E43" i="7" s="1"/>
  <c r="C42" i="7"/>
  <c r="E42" i="7" s="1"/>
  <c r="C41" i="7"/>
  <c r="E41" i="7" s="1"/>
  <c r="C40" i="7"/>
  <c r="E40" i="7" s="1"/>
  <c r="C39" i="7"/>
  <c r="E39" i="7" s="1"/>
  <c r="C38" i="7"/>
  <c r="E38" i="7" s="1"/>
  <c r="C37" i="7"/>
  <c r="E37" i="7" s="1"/>
  <c r="C36" i="7"/>
  <c r="E36" i="7" s="1"/>
  <c r="C35" i="7"/>
  <c r="E35" i="7" s="1"/>
  <c r="C34" i="7"/>
  <c r="E34" i="7" s="1"/>
  <c r="C33" i="7"/>
  <c r="E33" i="7" s="1"/>
  <c r="C32" i="7"/>
  <c r="E32" i="7" s="1"/>
  <c r="C31" i="7"/>
  <c r="E31" i="7" s="1"/>
  <c r="C30" i="7"/>
  <c r="E30" i="7" s="1"/>
  <c r="C29" i="7"/>
  <c r="E29" i="7" s="1"/>
  <c r="C28" i="7"/>
  <c r="E28" i="7" s="1"/>
  <c r="C27" i="7"/>
  <c r="E27" i="7" s="1"/>
  <c r="C26" i="7"/>
  <c r="E26" i="7" s="1"/>
  <c r="C25" i="7"/>
  <c r="E25" i="7" s="1"/>
  <c r="C24" i="7"/>
  <c r="E24" i="7" s="1"/>
  <c r="C23" i="7"/>
  <c r="E23" i="7" s="1"/>
  <c r="C22" i="7"/>
  <c r="E22" i="7" s="1"/>
  <c r="C21" i="7"/>
  <c r="E21" i="7" s="1"/>
  <c r="C20" i="7"/>
  <c r="E20" i="7" s="1"/>
  <c r="C19" i="7"/>
  <c r="E19" i="7" s="1"/>
  <c r="C18" i="7"/>
  <c r="E18" i="7" s="1"/>
  <c r="C17" i="7"/>
  <c r="E17" i="7" s="1"/>
  <c r="C16" i="7"/>
  <c r="E16" i="7" s="1"/>
  <c r="C15" i="7"/>
  <c r="E15" i="7" s="1"/>
  <c r="C14" i="7"/>
  <c r="E14" i="7" s="1"/>
  <c r="C13" i="7"/>
  <c r="E13" i="7" s="1"/>
  <c r="C12" i="7"/>
  <c r="E12" i="7" s="1"/>
  <c r="C11" i="7"/>
  <c r="E11" i="7" s="1"/>
  <c r="C10" i="7"/>
  <c r="E10" i="7" s="1"/>
  <c r="C9" i="7"/>
  <c r="E9" i="7" s="1"/>
  <c r="C8" i="7"/>
  <c r="E8" i="7" s="1"/>
  <c r="C7" i="7"/>
  <c r="E7" i="7" s="1"/>
  <c r="C6" i="7"/>
  <c r="E6" i="7" s="1"/>
  <c r="C5" i="7"/>
  <c r="E5" i="7" s="1"/>
  <c r="C4" i="7"/>
  <c r="E4" i="7" s="1"/>
  <c r="C3" i="7"/>
  <c r="E3" i="7" s="1"/>
  <c r="E98" i="7" s="1"/>
  <c r="C94" i="6"/>
  <c r="E94" i="6" s="1"/>
  <c r="C93" i="6"/>
  <c r="E93" i="6" s="1"/>
  <c r="C92" i="6"/>
  <c r="E92" i="6" s="1"/>
  <c r="C91" i="6"/>
  <c r="E91" i="6" s="1"/>
  <c r="C90" i="6"/>
  <c r="E90" i="6" s="1"/>
  <c r="C89" i="6"/>
  <c r="E89" i="6" s="1"/>
  <c r="C88" i="6"/>
  <c r="E88" i="6" s="1"/>
  <c r="C87" i="6"/>
  <c r="E87" i="6" s="1"/>
  <c r="C86" i="6"/>
  <c r="E86" i="6" s="1"/>
  <c r="C85" i="6"/>
  <c r="E85" i="6" s="1"/>
  <c r="C84" i="6"/>
  <c r="E84" i="6" s="1"/>
  <c r="C83" i="6"/>
  <c r="E83" i="6" s="1"/>
  <c r="C82" i="6"/>
  <c r="E82" i="6" s="1"/>
  <c r="C81" i="6"/>
  <c r="E81" i="6" s="1"/>
  <c r="C80" i="6"/>
  <c r="E80" i="6" s="1"/>
  <c r="C79" i="6"/>
  <c r="E79" i="6" s="1"/>
  <c r="C78" i="6"/>
  <c r="E78" i="6" s="1"/>
  <c r="C77" i="6"/>
  <c r="E77" i="6" s="1"/>
  <c r="C76" i="6"/>
  <c r="E76" i="6" s="1"/>
  <c r="C75" i="6"/>
  <c r="E75" i="6" s="1"/>
  <c r="C74" i="6"/>
  <c r="E74" i="6" s="1"/>
  <c r="C73" i="6"/>
  <c r="E73" i="6" s="1"/>
  <c r="C72" i="6"/>
  <c r="E72" i="6" s="1"/>
  <c r="C71" i="6"/>
  <c r="E71" i="6" s="1"/>
  <c r="C70" i="6"/>
  <c r="E70" i="6" s="1"/>
  <c r="C69" i="6"/>
  <c r="E69" i="6" s="1"/>
  <c r="C68" i="6"/>
  <c r="E68" i="6" s="1"/>
  <c r="C67" i="6"/>
  <c r="E67" i="6" s="1"/>
  <c r="C66" i="6"/>
  <c r="E66" i="6" s="1"/>
  <c r="C65" i="6"/>
  <c r="E65" i="6" s="1"/>
  <c r="C64" i="6"/>
  <c r="E64" i="6" s="1"/>
  <c r="C63" i="6"/>
  <c r="E63" i="6" s="1"/>
  <c r="C62" i="6"/>
  <c r="E62" i="6" s="1"/>
  <c r="C61" i="6"/>
  <c r="E61" i="6" s="1"/>
  <c r="C60" i="6"/>
  <c r="E60" i="6" s="1"/>
  <c r="C59" i="6"/>
  <c r="E59" i="6" s="1"/>
  <c r="C58" i="6"/>
  <c r="E58" i="6" s="1"/>
  <c r="C57" i="6"/>
  <c r="E57" i="6" s="1"/>
  <c r="C56" i="6"/>
  <c r="E56" i="6" s="1"/>
  <c r="C55" i="6"/>
  <c r="E55" i="6" s="1"/>
  <c r="C54" i="6"/>
  <c r="E54" i="6" s="1"/>
  <c r="C53" i="6"/>
  <c r="E53" i="6" s="1"/>
  <c r="C52" i="6"/>
  <c r="E52" i="6" s="1"/>
  <c r="C51" i="6"/>
  <c r="E51" i="6" s="1"/>
  <c r="C50" i="6"/>
  <c r="E50" i="6" s="1"/>
  <c r="C4" i="6"/>
  <c r="E4" i="6" s="1"/>
  <c r="C5" i="6"/>
  <c r="E5" i="6" s="1"/>
  <c r="C6" i="6"/>
  <c r="E6" i="6" s="1"/>
  <c r="C7" i="6"/>
  <c r="E7" i="6" s="1"/>
  <c r="C8" i="6"/>
  <c r="E8" i="6" s="1"/>
  <c r="C9" i="6"/>
  <c r="E9" i="6" s="1"/>
  <c r="C10" i="6"/>
  <c r="E10" i="6" s="1"/>
  <c r="C11" i="6"/>
  <c r="E11" i="6" s="1"/>
  <c r="C12" i="6"/>
  <c r="E12" i="6" s="1"/>
  <c r="C13" i="6"/>
  <c r="E13" i="6" s="1"/>
  <c r="C14" i="6"/>
  <c r="E14" i="6" s="1"/>
  <c r="C15" i="6"/>
  <c r="E15" i="6" s="1"/>
  <c r="C16" i="6"/>
  <c r="E16" i="6" s="1"/>
  <c r="C17" i="6"/>
  <c r="E17" i="6" s="1"/>
  <c r="C18" i="6"/>
  <c r="E18" i="6" s="1"/>
  <c r="C19" i="6"/>
  <c r="E19" i="6" s="1"/>
  <c r="C20" i="6"/>
  <c r="E20" i="6" s="1"/>
  <c r="C21" i="6"/>
  <c r="E21" i="6" s="1"/>
  <c r="C22" i="6"/>
  <c r="E22" i="6" s="1"/>
  <c r="C23" i="6"/>
  <c r="E23" i="6" s="1"/>
  <c r="C24" i="6"/>
  <c r="E24" i="6" s="1"/>
  <c r="C25" i="6"/>
  <c r="E25" i="6" s="1"/>
  <c r="C26" i="6"/>
  <c r="E26" i="6" s="1"/>
  <c r="C27" i="6"/>
  <c r="E27" i="6" s="1"/>
  <c r="C28" i="6"/>
  <c r="E28" i="6" s="1"/>
  <c r="C29" i="6"/>
  <c r="E29" i="6" s="1"/>
  <c r="C30" i="6"/>
  <c r="E30" i="6" s="1"/>
  <c r="C31" i="6"/>
  <c r="E31" i="6" s="1"/>
  <c r="C32" i="6"/>
  <c r="E32" i="6" s="1"/>
  <c r="C33" i="6"/>
  <c r="E33" i="6" s="1"/>
  <c r="C34" i="6"/>
  <c r="E34" i="6" s="1"/>
  <c r="C35" i="6"/>
  <c r="E35" i="6" s="1"/>
  <c r="C36" i="6"/>
  <c r="E36" i="6" s="1"/>
  <c r="C37" i="6"/>
  <c r="E37" i="6" s="1"/>
  <c r="C38" i="6"/>
  <c r="E38" i="6" s="1"/>
  <c r="C39" i="6"/>
  <c r="E39" i="6" s="1"/>
  <c r="C40" i="6"/>
  <c r="E40" i="6" s="1"/>
  <c r="C41" i="6"/>
  <c r="E41" i="6" s="1"/>
  <c r="C42" i="6"/>
  <c r="E42" i="6" s="1"/>
  <c r="C43" i="6"/>
  <c r="E43" i="6" s="1"/>
  <c r="C44" i="6"/>
  <c r="E44" i="6" s="1"/>
  <c r="C45" i="6"/>
  <c r="E45" i="6" s="1"/>
  <c r="C46" i="6"/>
  <c r="E46" i="6" s="1"/>
  <c r="C47" i="6"/>
  <c r="E47" i="6" s="1"/>
  <c r="R41" i="3"/>
  <c r="P41" i="3"/>
  <c r="L41" i="3"/>
  <c r="J41" i="3"/>
  <c r="F41" i="3"/>
  <c r="D41" i="3"/>
  <c r="R40" i="3"/>
  <c r="P40" i="3"/>
  <c r="L40" i="3"/>
  <c r="J40" i="3"/>
  <c r="F40" i="3"/>
  <c r="D40" i="3"/>
  <c r="G12" i="6" l="1"/>
  <c r="G67" i="6"/>
  <c r="G3" i="6"/>
  <c r="E99" i="7"/>
  <c r="G44" i="6"/>
  <c r="G89" i="6"/>
  <c r="G59" i="6"/>
  <c r="G28" i="6"/>
  <c r="G81" i="6"/>
  <c r="G57" i="6"/>
  <c r="G16" i="6"/>
  <c r="G75" i="6"/>
  <c r="G42" i="9"/>
  <c r="F100" i="10"/>
  <c r="H74" i="10"/>
  <c r="G73" i="7"/>
  <c r="H62" i="10"/>
  <c r="G68" i="9"/>
  <c r="G82" i="8"/>
  <c r="G66" i="8"/>
  <c r="G50" i="8"/>
  <c r="G74" i="8"/>
  <c r="E99" i="6"/>
  <c r="G79" i="6"/>
  <c r="G36" i="6"/>
  <c r="G4" i="6"/>
  <c r="G73" i="6"/>
  <c r="G51" i="6"/>
  <c r="E101" i="6"/>
  <c r="G40" i="6"/>
  <c r="G8" i="6"/>
  <c r="G55" i="6"/>
  <c r="G32" i="6"/>
  <c r="G91" i="6"/>
  <c r="G71" i="6"/>
  <c r="G50" i="6"/>
  <c r="G24" i="6"/>
  <c r="G87" i="6"/>
  <c r="G65" i="6"/>
  <c r="G20" i="6"/>
  <c r="G83" i="6"/>
  <c r="G63" i="6"/>
  <c r="G80" i="9"/>
  <c r="G31" i="9"/>
  <c r="G50" i="9"/>
  <c r="G75" i="9"/>
  <c r="G10" i="9"/>
  <c r="G34" i="9"/>
  <c r="G92" i="9"/>
  <c r="G72" i="9"/>
  <c r="G88" i="9"/>
  <c r="G84" i="9"/>
  <c r="G64" i="9"/>
  <c r="G67" i="9"/>
  <c r="G83" i="9"/>
  <c r="G60" i="9"/>
  <c r="G56" i="9"/>
  <c r="G23" i="9"/>
  <c r="G76" i="9"/>
  <c r="G52" i="9"/>
  <c r="H82" i="10"/>
  <c r="H86" i="10"/>
  <c r="H94" i="10"/>
  <c r="H50" i="10"/>
  <c r="H54" i="10"/>
  <c r="E100" i="7"/>
  <c r="H66" i="10"/>
  <c r="H87" i="10"/>
  <c r="H63" i="10"/>
  <c r="H70" i="10"/>
  <c r="H90" i="10"/>
  <c r="F91" i="10"/>
  <c r="F99" i="10" s="1"/>
  <c r="H55" i="10"/>
  <c r="H78" i="10"/>
  <c r="H71" i="10"/>
  <c r="H58" i="10"/>
  <c r="H79" i="10"/>
  <c r="G13" i="9"/>
  <c r="G59" i="9"/>
  <c r="G51" i="9"/>
  <c r="G15" i="9"/>
  <c r="G37" i="9"/>
  <c r="G90" i="9"/>
  <c r="G82" i="9"/>
  <c r="G74" i="9"/>
  <c r="G66" i="9"/>
  <c r="G58" i="9"/>
  <c r="G18" i="9"/>
  <c r="G39" i="9"/>
  <c r="G89" i="9"/>
  <c r="G81" i="9"/>
  <c r="G73" i="9"/>
  <c r="G65" i="9"/>
  <c r="G57" i="9"/>
  <c r="G21" i="9"/>
  <c r="G55" i="9"/>
  <c r="G5" i="9"/>
  <c r="G26" i="9"/>
  <c r="G47" i="9"/>
  <c r="G94" i="9"/>
  <c r="G86" i="9"/>
  <c r="G78" i="9"/>
  <c r="G70" i="9"/>
  <c r="G62" i="9"/>
  <c r="G54" i="9"/>
  <c r="G45" i="9"/>
  <c r="G87" i="9"/>
  <c r="G79" i="9"/>
  <c r="G71" i="9"/>
  <c r="G63" i="9"/>
  <c r="G7" i="9"/>
  <c r="G29" i="9"/>
  <c r="G93" i="9"/>
  <c r="G85" i="9"/>
  <c r="G77" i="9"/>
  <c r="G69" i="9"/>
  <c r="G61" i="9"/>
  <c r="G53" i="9"/>
  <c r="G51" i="8"/>
  <c r="G89" i="8"/>
  <c r="G58" i="8"/>
  <c r="G90" i="8"/>
  <c r="G91" i="8"/>
  <c r="G67" i="8"/>
  <c r="G73" i="8"/>
  <c r="G14" i="8"/>
  <c r="G46" i="8"/>
  <c r="G81" i="8"/>
  <c r="E101" i="8"/>
  <c r="G21" i="8"/>
  <c r="E99" i="8"/>
  <c r="G22" i="8"/>
  <c r="G29" i="8"/>
  <c r="G57" i="8"/>
  <c r="G75" i="8"/>
  <c r="G30" i="8"/>
  <c r="G5" i="8"/>
  <c r="G37" i="8"/>
  <c r="G59" i="8"/>
  <c r="G6" i="8"/>
  <c r="G38" i="8"/>
  <c r="G65" i="8"/>
  <c r="G83" i="8"/>
  <c r="G13" i="8"/>
  <c r="G45" i="8"/>
  <c r="G43" i="6"/>
  <c r="G19" i="6"/>
  <c r="G94" i="6"/>
  <c r="G86" i="6"/>
  <c r="G70" i="6"/>
  <c r="G62" i="6"/>
  <c r="G54" i="6"/>
  <c r="G42" i="6"/>
  <c r="G34" i="6"/>
  <c r="G26" i="6"/>
  <c r="G18" i="6"/>
  <c r="G10" i="6"/>
  <c r="G93" i="6"/>
  <c r="G85" i="6"/>
  <c r="G77" i="6"/>
  <c r="G69" i="6"/>
  <c r="G61" i="6"/>
  <c r="G53" i="6"/>
  <c r="G35" i="6"/>
  <c r="G27" i="6"/>
  <c r="G11" i="6"/>
  <c r="G78" i="6"/>
  <c r="G41" i="6"/>
  <c r="G33" i="6"/>
  <c r="G25" i="6"/>
  <c r="G17" i="6"/>
  <c r="G9" i="6"/>
  <c r="G92" i="6"/>
  <c r="G84" i="6"/>
  <c r="G76" i="6"/>
  <c r="G68" i="6"/>
  <c r="G60" i="6"/>
  <c r="G52" i="6"/>
  <c r="G47" i="6"/>
  <c r="G39" i="6"/>
  <c r="G31" i="6"/>
  <c r="G23" i="6"/>
  <c r="G15" i="6"/>
  <c r="G7" i="6"/>
  <c r="G90" i="6"/>
  <c r="G82" i="6"/>
  <c r="G74" i="6"/>
  <c r="G66" i="6"/>
  <c r="G58" i="6"/>
  <c r="G46" i="6"/>
  <c r="G38" i="6"/>
  <c r="G30" i="6"/>
  <c r="G22" i="6"/>
  <c r="G14" i="6"/>
  <c r="G6" i="6"/>
  <c r="G45" i="6"/>
  <c r="G37" i="6"/>
  <c r="G29" i="6"/>
  <c r="G21" i="6"/>
  <c r="G13" i="6"/>
  <c r="G5" i="6"/>
  <c r="G88" i="6"/>
  <c r="G80" i="6"/>
  <c r="G72" i="6"/>
  <c r="G64" i="6"/>
  <c r="G56" i="6"/>
  <c r="G85" i="7"/>
  <c r="G89" i="7"/>
  <c r="G93" i="7"/>
  <c r="G65" i="7"/>
  <c r="G51" i="7"/>
  <c r="G67" i="7"/>
  <c r="G18" i="7"/>
  <c r="G32" i="7"/>
  <c r="G40" i="7"/>
  <c r="G34" i="7"/>
  <c r="G10" i="7"/>
  <c r="H4" i="10"/>
  <c r="H12" i="10"/>
  <c r="H20" i="10"/>
  <c r="H28" i="10"/>
  <c r="H36" i="10"/>
  <c r="H44" i="10"/>
  <c r="H56" i="10"/>
  <c r="H64" i="10"/>
  <c r="H72" i="10"/>
  <c r="H80" i="10"/>
  <c r="H88" i="10"/>
  <c r="H5" i="10"/>
  <c r="H13" i="10"/>
  <c r="H21" i="10"/>
  <c r="H29" i="10"/>
  <c r="H37" i="10"/>
  <c r="H45" i="10"/>
  <c r="H57" i="10"/>
  <c r="H65" i="10"/>
  <c r="H73" i="10"/>
  <c r="H81" i="10"/>
  <c r="H89" i="10"/>
  <c r="H14" i="10"/>
  <c r="H38" i="10"/>
  <c r="H7" i="10"/>
  <c r="H15" i="10"/>
  <c r="H23" i="10"/>
  <c r="H31" i="10"/>
  <c r="H39" i="10"/>
  <c r="H47" i="10"/>
  <c r="H51" i="10"/>
  <c r="H59" i="10"/>
  <c r="H67" i="10"/>
  <c r="H75" i="10"/>
  <c r="H83" i="10"/>
  <c r="H6" i="10"/>
  <c r="H22" i="10"/>
  <c r="H30" i="10"/>
  <c r="H46" i="10"/>
  <c r="H8" i="10"/>
  <c r="H16" i="10"/>
  <c r="H24" i="10"/>
  <c r="H32" i="10"/>
  <c r="H40" i="10"/>
  <c r="H52" i="10"/>
  <c r="H60" i="10"/>
  <c r="H68" i="10"/>
  <c r="H76" i="10"/>
  <c r="H84" i="10"/>
  <c r="H92" i="10"/>
  <c r="H9" i="10"/>
  <c r="H17" i="10"/>
  <c r="H25" i="10"/>
  <c r="H33" i="10"/>
  <c r="H41" i="10"/>
  <c r="H53" i="10"/>
  <c r="H61" i="10"/>
  <c r="H69" i="10"/>
  <c r="H77" i="10"/>
  <c r="H85" i="10"/>
  <c r="H93" i="10"/>
  <c r="H10" i="10"/>
  <c r="H18" i="10"/>
  <c r="H26" i="10"/>
  <c r="H34" i="10"/>
  <c r="H42" i="10"/>
  <c r="H3" i="10"/>
  <c r="H11" i="10"/>
  <c r="H19" i="10"/>
  <c r="H27" i="10"/>
  <c r="H35" i="10"/>
  <c r="H43" i="10"/>
  <c r="E91" i="9"/>
  <c r="E98" i="9" s="1"/>
  <c r="G8" i="9"/>
  <c r="G16" i="9"/>
  <c r="G24" i="9"/>
  <c r="G32" i="9"/>
  <c r="G40" i="9"/>
  <c r="G9" i="9"/>
  <c r="G17" i="9"/>
  <c r="G25" i="9"/>
  <c r="G33" i="9"/>
  <c r="G41" i="9"/>
  <c r="G3" i="9"/>
  <c r="G11" i="9"/>
  <c r="G19" i="9"/>
  <c r="G27" i="9"/>
  <c r="G35" i="9"/>
  <c r="G43" i="9"/>
  <c r="G4" i="9"/>
  <c r="G12" i="9"/>
  <c r="G20" i="9"/>
  <c r="G28" i="9"/>
  <c r="G36" i="9"/>
  <c r="G44" i="9"/>
  <c r="G6" i="9"/>
  <c r="G14" i="9"/>
  <c r="G22" i="9"/>
  <c r="G30" i="9"/>
  <c r="G38" i="9"/>
  <c r="G46" i="9"/>
  <c r="G15" i="8"/>
  <c r="G47" i="8"/>
  <c r="G10" i="8"/>
  <c r="G18" i="8"/>
  <c r="G26" i="8"/>
  <c r="G34" i="8"/>
  <c r="G42" i="8"/>
  <c r="G54" i="8"/>
  <c r="G62" i="8"/>
  <c r="G70" i="8"/>
  <c r="G78" i="8"/>
  <c r="G86" i="8"/>
  <c r="G94" i="8"/>
  <c r="G3" i="8"/>
  <c r="G11" i="8"/>
  <c r="G19" i="8"/>
  <c r="G27" i="8"/>
  <c r="G35" i="8"/>
  <c r="G43" i="8"/>
  <c r="G55" i="8"/>
  <c r="G63" i="8"/>
  <c r="G71" i="8"/>
  <c r="G79" i="8"/>
  <c r="G87" i="8"/>
  <c r="G31" i="8"/>
  <c r="G4" i="8"/>
  <c r="G12" i="8"/>
  <c r="G20" i="8"/>
  <c r="G28" i="8"/>
  <c r="G36" i="8"/>
  <c r="G44" i="8"/>
  <c r="G56" i="8"/>
  <c r="G64" i="8"/>
  <c r="G72" i="8"/>
  <c r="G80" i="8"/>
  <c r="G88" i="8"/>
  <c r="G7" i="8"/>
  <c r="G8" i="8"/>
  <c r="G16" i="8"/>
  <c r="G24" i="8"/>
  <c r="G32" i="8"/>
  <c r="G40" i="8"/>
  <c r="G52" i="8"/>
  <c r="G60" i="8"/>
  <c r="G68" i="8"/>
  <c r="G76" i="8"/>
  <c r="G84" i="8"/>
  <c r="G92" i="8"/>
  <c r="G23" i="8"/>
  <c r="G39" i="8"/>
  <c r="G9" i="8"/>
  <c r="G17" i="8"/>
  <c r="G25" i="8"/>
  <c r="G33" i="8"/>
  <c r="G41" i="8"/>
  <c r="G53" i="8"/>
  <c r="G61" i="8"/>
  <c r="G69" i="8"/>
  <c r="G77" i="8"/>
  <c r="G85" i="8"/>
  <c r="G93" i="8"/>
  <c r="G14" i="7"/>
  <c r="G16" i="7"/>
  <c r="G38" i="7"/>
  <c r="G69" i="7"/>
  <c r="G91" i="7"/>
  <c r="G22" i="7"/>
  <c r="G42" i="7"/>
  <c r="G53" i="7"/>
  <c r="G75" i="7"/>
  <c r="G24" i="7"/>
  <c r="G46" i="7"/>
  <c r="G57" i="7"/>
  <c r="G77" i="7"/>
  <c r="G6" i="7"/>
  <c r="G26" i="7"/>
  <c r="G59" i="7"/>
  <c r="G81" i="7"/>
  <c r="G8" i="7"/>
  <c r="G30" i="7"/>
  <c r="G61" i="7"/>
  <c r="G83" i="7"/>
  <c r="G3" i="7"/>
  <c r="G11" i="7"/>
  <c r="G19" i="7"/>
  <c r="G27" i="7"/>
  <c r="G35" i="7"/>
  <c r="G43" i="7"/>
  <c r="G54" i="7"/>
  <c r="G62" i="7"/>
  <c r="G70" i="7"/>
  <c r="G78" i="7"/>
  <c r="G86" i="7"/>
  <c r="G94" i="7"/>
  <c r="G4" i="7"/>
  <c r="G12" i="7"/>
  <c r="G20" i="7"/>
  <c r="G28" i="7"/>
  <c r="G36" i="7"/>
  <c r="G44" i="7"/>
  <c r="G55" i="7"/>
  <c r="G63" i="7"/>
  <c r="G71" i="7"/>
  <c r="G79" i="7"/>
  <c r="G87" i="7"/>
  <c r="G5" i="7"/>
  <c r="G13" i="7"/>
  <c r="G21" i="7"/>
  <c r="G29" i="7"/>
  <c r="G37" i="7"/>
  <c r="G45" i="7"/>
  <c r="G56" i="7"/>
  <c r="G64" i="7"/>
  <c r="G72" i="7"/>
  <c r="G80" i="7"/>
  <c r="G88" i="7"/>
  <c r="G7" i="7"/>
  <c r="G15" i="7"/>
  <c r="G23" i="7"/>
  <c r="G31" i="7"/>
  <c r="G39" i="7"/>
  <c r="G47" i="7"/>
  <c r="G50" i="7"/>
  <c r="G58" i="7"/>
  <c r="G66" i="7"/>
  <c r="G74" i="7"/>
  <c r="G82" i="7"/>
  <c r="G90" i="7"/>
  <c r="G9" i="7"/>
  <c r="G17" i="7"/>
  <c r="G25" i="7"/>
  <c r="G33" i="7"/>
  <c r="G41" i="7"/>
  <c r="G52" i="7"/>
  <c r="G60" i="7"/>
  <c r="G68" i="7"/>
  <c r="G76" i="7"/>
  <c r="G84" i="7"/>
  <c r="G92" i="7"/>
  <c r="G99" i="7" l="1"/>
  <c r="G99" i="9"/>
  <c r="G100" i="6"/>
  <c r="G100" i="8"/>
  <c r="E99" i="9"/>
  <c r="H100" i="10"/>
  <c r="F101" i="10"/>
  <c r="G101" i="6"/>
  <c r="E100" i="9"/>
  <c r="G100" i="9"/>
  <c r="G98" i="7"/>
  <c r="G100" i="7"/>
  <c r="H99" i="10"/>
  <c r="H101" i="10"/>
  <c r="G98" i="9"/>
  <c r="G99" i="8"/>
  <c r="G101" i="8"/>
  <c r="G99" i="6"/>
  <c r="F35" i="1" l="1"/>
  <c r="F39" i="1"/>
  <c r="F27" i="1"/>
  <c r="D42" i="1"/>
  <c r="D43" i="1" s="1"/>
  <c r="C42" i="1"/>
  <c r="C43" i="1" s="1"/>
  <c r="B42" i="1"/>
  <c r="B44" i="1" s="1"/>
  <c r="E41" i="1"/>
  <c r="F41" i="1" s="1"/>
  <c r="E40" i="1"/>
  <c r="F40" i="1" s="1"/>
  <c r="E39" i="1"/>
  <c r="E38" i="1"/>
  <c r="F38" i="1" s="1"/>
  <c r="E37" i="1"/>
  <c r="F37" i="1" s="1"/>
  <c r="E36" i="1"/>
  <c r="F36" i="1" s="1"/>
  <c r="E35" i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D23" i="1"/>
  <c r="D25" i="1" s="1"/>
  <c r="C23" i="1"/>
  <c r="C25" i="1" s="1"/>
  <c r="B23" i="1"/>
  <c r="B25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C6" i="1"/>
  <c r="D6" i="1"/>
  <c r="B6" i="1"/>
  <c r="E5" i="1"/>
  <c r="E6" i="1" s="1"/>
  <c r="B24" i="1" l="1"/>
  <c r="D24" i="1"/>
  <c r="B43" i="1"/>
  <c r="C24" i="1"/>
  <c r="D44" i="1"/>
  <c r="C44" i="1"/>
  <c r="E42" i="1"/>
  <c r="F42" i="1" s="1"/>
  <c r="E23" i="1"/>
  <c r="F23" i="1" s="1"/>
  <c r="E43" i="1" l="1"/>
  <c r="E44" i="1"/>
  <c r="E24" i="1"/>
  <c r="E25" i="1"/>
</calcChain>
</file>

<file path=xl/sharedStrings.xml><?xml version="1.0" encoding="utf-8"?>
<sst xmlns="http://schemas.openxmlformats.org/spreadsheetml/2006/main" count="1221" uniqueCount="65">
  <si>
    <t>LIB7135</t>
  </si>
  <si>
    <t>LIB7136</t>
  </si>
  <si>
    <t>LIB7137</t>
  </si>
  <si>
    <t>Total</t>
  </si>
  <si>
    <t>read pairs</t>
  </si>
  <si>
    <t>mapped</t>
  </si>
  <si>
    <t>properly paired</t>
  </si>
  <si>
    <t>% total</t>
  </si>
  <si>
    <t>% candidates</t>
  </si>
  <si>
    <t>Assigned</t>
  </si>
  <si>
    <t>Unassigned_Unmapped</t>
  </si>
  <si>
    <t>Unassigned_MultiMapping</t>
  </si>
  <si>
    <t>Unassigned_NoFeatures</t>
  </si>
  <si>
    <t>Unassigned_Ambiguity</t>
  </si>
  <si>
    <t>Read pairs</t>
  </si>
  <si>
    <t>Mapped</t>
  </si>
  <si>
    <t>Properly paired</t>
  </si>
  <si>
    <t>Min</t>
  </si>
  <si>
    <t>Max</t>
  </si>
  <si>
    <t>Total alignments</t>
  </si>
  <si>
    <t>%</t>
  </si>
  <si>
    <t>Exons</t>
  </si>
  <si>
    <t>Genes</t>
  </si>
  <si>
    <t>8bp stringency</t>
  </si>
  <si>
    <t>10bp stringency</t>
  </si>
  <si>
    <t>Mean</t>
  </si>
  <si>
    <t>Tsp-SL candidate pairs</t>
  </si>
  <si>
    <t>Tsp-SL1: 5'-AGGTATTTACCAGATCTAAAAG</t>
  </si>
  <si>
    <t>Tsp-SL2: 5'-AGGTATTTACCGAATTAAAAAG</t>
  </si>
  <si>
    <t>Tsp-SL3: 5'-GGTTATTTACCGAACTTAAAAG</t>
  </si>
  <si>
    <t>Tsp-SL4: 5'-GCGATTGTTCGAATTTACTTGAAG</t>
  </si>
  <si>
    <t>Tsp-SL5: 5'-AAATACCTTTCAATTTGTTTGAAG</t>
  </si>
  <si>
    <t>Tsp-SL6: 5'-AACCTTTGCGCATCGTTTAAAG</t>
  </si>
  <si>
    <t>Tsp-SL7: 5'-AACCTGCACGACTTGTTCGAAG</t>
  </si>
  <si>
    <t>Tsp-SL8: 5'-ATCTGTCGGTATTCCTGAAAG</t>
  </si>
  <si>
    <t>Tsp-SL9: 5'-AGACGTGGTTATTTATTGAAG</t>
  </si>
  <si>
    <t>Tsp-SL10: 5'-GGTAATATTTACTGAATTCAAG</t>
  </si>
  <si>
    <t>Tsp-SL11: 5'-AACCTTTGAACCCACTTCAAG</t>
  </si>
  <si>
    <t>Tsp-SL12: 5'-ACGAATTTACCGTATTTGTCAAG</t>
  </si>
  <si>
    <t>Tsp-SL13: 5'-TACCATTCAATTTATTTTGAAG</t>
  </si>
  <si>
    <t>Tsp-SL14: 5'-TACCGTTCAATTAATTTTGAAG</t>
  </si>
  <si>
    <t>Tsp-SL15: 5'-TACCGTTCAATTCATTTTGAAG</t>
  </si>
  <si>
    <t>Total Tsp-SL</t>
  </si>
  <si>
    <t>Tsp-SL13, 14 and 15 are not reliably distinguishable at 8 bp stringency.</t>
  </si>
  <si>
    <t>Tsp-SL1</t>
  </si>
  <si>
    <t>Tsp-SL2</t>
  </si>
  <si>
    <t>Tsp-SL3</t>
  </si>
  <si>
    <t>Tsp-SL4</t>
  </si>
  <si>
    <t>Tsp-SL5</t>
  </si>
  <si>
    <t>Tsp-SL6</t>
  </si>
  <si>
    <t>Tsp-SL7</t>
  </si>
  <si>
    <t>Tsp-SL8</t>
  </si>
  <si>
    <t>Tsp-SL9</t>
  </si>
  <si>
    <t>Tsp-SL10</t>
  </si>
  <si>
    <t>Tsp-SL11</t>
  </si>
  <si>
    <t>Tsp-SL12</t>
  </si>
  <si>
    <t>Tsp-SL13</t>
  </si>
  <si>
    <t>Tsp-SL14</t>
  </si>
  <si>
    <t>Tsp-SL15</t>
  </si>
  <si>
    <r>
      <rPr>
        <b/>
        <sz val="11"/>
        <color theme="1"/>
        <rFont val="Calibri"/>
        <family val="2"/>
        <scheme val="minor"/>
      </rPr>
      <t xml:space="preserve">Supplementary Table S1. Detailed summaries of RNA-Seq read statistics, </t>
    </r>
    <r>
      <rPr>
        <b/>
        <i/>
        <sz val="11"/>
        <color theme="1"/>
        <rFont val="Calibri"/>
        <family val="2"/>
        <scheme val="minor"/>
      </rPr>
      <t>Tsp</t>
    </r>
    <r>
      <rPr>
        <b/>
        <sz val="11"/>
        <color theme="1"/>
        <rFont val="Calibri"/>
        <family val="2"/>
        <scheme val="minor"/>
      </rPr>
      <t xml:space="preserve">-SL read-screening, genome mapping and read quantification results for each screening (10 bp or 8 bp minimum tail overlap) and set of gene annotations. </t>
    </r>
    <r>
      <rPr>
        <sz val="11"/>
        <color theme="1"/>
        <rFont val="Calibri"/>
        <family val="2"/>
        <scheme val="minor"/>
      </rPr>
      <t xml:space="preserve">
Results are broken down for each of the three replicate RNA-Seq libraries and each of the 15 </t>
    </r>
    <r>
      <rPr>
        <i/>
        <sz val="11"/>
        <color theme="1"/>
        <rFont val="Calibri"/>
        <family val="2"/>
        <scheme val="minor"/>
      </rPr>
      <t>Tsp</t>
    </r>
    <r>
      <rPr>
        <sz val="11"/>
        <color theme="1"/>
        <rFont val="Calibri"/>
        <family val="2"/>
        <scheme val="minor"/>
      </rPr>
      <t>-SL types. The quantification results detail the numbers of alignments that were uniquely assigned to a feature (exon or gene), represented multi-mapping reads or did not overlap a single feature.</t>
    </r>
  </si>
  <si>
    <t>10 bp minimum overlap</t>
  </si>
  <si>
    <t>8 bp minimum overlap</t>
  </si>
  <si>
    <t>Tsp-SL13, 14 and 15 are not reliably distinguishable at 8 bp minimum overlap.</t>
  </si>
  <si>
    <t>8bp overlap</t>
  </si>
  <si>
    <t>10bp overlap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</si>
</sst>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3" borderId="0" xfId="0" applyFill="1"/>
    <xf numFmtId="0" fontId="0" fillId="4" borderId="0" xfId="0" applyFill="1"/>
    <xf numFmtId="0" fontId="0" fillId="4" borderId="0" xfId="0" applyFill="1" applyBorder="1"/>
    <xf numFmtId="0" fontId="0" fillId="0" borderId="0" xfId="0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3" fontId="0" fillId="5" borderId="0" xfId="0" applyNumberFormat="1" applyFill="1" applyBorder="1" applyAlignment="1">
      <alignment horizontal="right"/>
    </xf>
    <xf numFmtId="0" fontId="0" fillId="5" borderId="0" xfId="0" applyFill="1"/>
    <xf numFmtId="0" fontId="0" fillId="5" borderId="0" xfId="0" applyFill="1" applyBorder="1"/>
    <xf numFmtId="10" fontId="0" fillId="5" borderId="0" xfId="2" applyNumberFormat="1" applyFont="1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164" fontId="0" fillId="4" borderId="0" xfId="0" applyNumberFormat="1" applyFill="1" applyBorder="1" applyAlignment="1">
      <alignment horizontal="right"/>
    </xf>
    <xf numFmtId="3" fontId="0" fillId="4" borderId="0" xfId="0" applyNumberFormat="1" applyFill="1" applyBorder="1" applyAlignment="1">
      <alignment horizontal="right"/>
    </xf>
    <xf numFmtId="165" fontId="0" fillId="4" borderId="0" xfId="2" applyNumberFormat="1" applyFont="1" applyFill="1" applyBorder="1"/>
    <xf numFmtId="0" fontId="0" fillId="3" borderId="0" xfId="0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3" fontId="0" fillId="3" borderId="0" xfId="0" applyNumberFormat="1" applyFill="1" applyBorder="1" applyAlignment="1">
      <alignment horizontal="right"/>
    </xf>
    <xf numFmtId="165" fontId="0" fillId="3" borderId="0" xfId="2" applyNumberFormat="1" applyFont="1" applyFill="1" applyBorder="1"/>
    <xf numFmtId="0" fontId="4" fillId="4" borderId="0" xfId="0" applyFont="1" applyFill="1" applyBorder="1" applyAlignment="1">
      <alignment horizontal="right"/>
    </xf>
    <xf numFmtId="164" fontId="4" fillId="4" borderId="0" xfId="0" applyNumberFormat="1" applyFont="1" applyFill="1" applyBorder="1" applyAlignment="1">
      <alignment horizontal="right"/>
    </xf>
    <xf numFmtId="10" fontId="4" fillId="4" borderId="0" xfId="2" applyNumberFormat="1" applyFont="1" applyFill="1" applyBorder="1" applyAlignment="1">
      <alignment horizontal="right"/>
    </xf>
    <xf numFmtId="0" fontId="4" fillId="6" borderId="0" xfId="0" applyFont="1" applyFill="1" applyAlignment="1">
      <alignment horizontal="right"/>
    </xf>
    <xf numFmtId="0" fontId="0" fillId="6" borderId="0" xfId="0" applyFill="1" applyBorder="1" applyAlignment="1">
      <alignment horizontal="right"/>
    </xf>
    <xf numFmtId="0" fontId="0" fillId="6" borderId="0" xfId="0" applyFill="1" applyBorder="1"/>
    <xf numFmtId="0" fontId="0" fillId="6" borderId="0" xfId="0" applyFill="1"/>
    <xf numFmtId="0" fontId="4" fillId="7" borderId="0" xfId="0" applyFont="1" applyFill="1" applyAlignment="1">
      <alignment horizontal="right"/>
    </xf>
    <xf numFmtId="0" fontId="4" fillId="7" borderId="0" xfId="0" applyFont="1" applyFill="1" applyBorder="1" applyAlignment="1">
      <alignment horizontal="right"/>
    </xf>
    <xf numFmtId="0" fontId="4" fillId="7" borderId="0" xfId="0" applyFont="1" applyFill="1" applyBorder="1"/>
    <xf numFmtId="0" fontId="4" fillId="7" borderId="0" xfId="0" applyFont="1" applyFill="1"/>
    <xf numFmtId="0" fontId="3" fillId="3" borderId="0" xfId="0" applyFont="1" applyFill="1" applyBorder="1" applyAlignment="1">
      <alignment horizontal="right"/>
    </xf>
    <xf numFmtId="164" fontId="3" fillId="3" borderId="0" xfId="0" applyNumberFormat="1" applyFont="1" applyFill="1" applyBorder="1" applyAlignment="1">
      <alignment horizontal="right"/>
    </xf>
    <xf numFmtId="3" fontId="3" fillId="3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164" fontId="4" fillId="3" borderId="0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10" fontId="4" fillId="3" borderId="0" xfId="2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5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/>
    <xf numFmtId="164" fontId="0" fillId="5" borderId="0" xfId="1" applyNumberFormat="1" applyFont="1" applyFill="1" applyBorder="1" applyAlignment="1">
      <alignment horizontal="right"/>
    </xf>
    <xf numFmtId="10" fontId="0" fillId="5" borderId="0" xfId="0" applyNumberFormat="1" applyFill="1" applyBorder="1" applyAlignment="1">
      <alignment horizontal="right"/>
    </xf>
    <xf numFmtId="10" fontId="0" fillId="0" borderId="0" xfId="0" applyNumberFormat="1"/>
    <xf numFmtId="164" fontId="0" fillId="0" borderId="0" xfId="1" applyNumberFormat="1" applyFont="1"/>
    <xf numFmtId="0" fontId="3" fillId="0" borderId="0" xfId="0" applyFont="1"/>
    <xf numFmtId="164" fontId="3" fillId="0" borderId="0" xfId="1" applyNumberFormat="1" applyFont="1"/>
    <xf numFmtId="10" fontId="3" fillId="0" borderId="0" xfId="0" applyNumberFormat="1" applyFont="1"/>
    <xf numFmtId="0" fontId="3" fillId="0" borderId="0" xfId="0" applyFont="1" applyFill="1" applyBorder="1" applyAlignment="1">
      <alignment horizontal="left"/>
    </xf>
    <xf numFmtId="0" fontId="4" fillId="0" borderId="0" xfId="0" applyFont="1"/>
    <xf numFmtId="164" fontId="4" fillId="0" borderId="0" xfId="1" applyNumberFormat="1" applyFont="1"/>
    <xf numFmtId="0" fontId="6" fillId="8" borderId="0" xfId="0" applyFont="1" applyFill="1"/>
    <xf numFmtId="164" fontId="0" fillId="8" borderId="0" xfId="1" applyNumberFormat="1" applyFont="1" applyFill="1"/>
    <xf numFmtId="0" fontId="0" fillId="8" borderId="0" xfId="0" applyFill="1"/>
    <xf numFmtId="0" fontId="0" fillId="9" borderId="0" xfId="0" applyFill="1"/>
    <xf numFmtId="164" fontId="4" fillId="6" borderId="0" xfId="1" applyNumberFormat="1" applyFont="1" applyFill="1"/>
    <xf numFmtId="0" fontId="4" fillId="6" borderId="0" xfId="0" applyFont="1" applyFill="1"/>
    <xf numFmtId="0" fontId="7" fillId="0" borderId="0" xfId="0" applyFont="1"/>
    <xf numFmtId="164" fontId="7" fillId="0" borderId="0" xfId="1" applyNumberFormat="1" applyFont="1"/>
    <xf numFmtId="10" fontId="7" fillId="0" borderId="0" xfId="0" applyNumberFormat="1" applyFont="1"/>
    <xf numFmtId="10" fontId="4" fillId="3" borderId="0" xfId="2" applyNumberFormat="1" applyFont="1" applyFill="1"/>
    <xf numFmtId="10" fontId="0" fillId="3" borderId="0" xfId="2" applyNumberFormat="1" applyFont="1" applyFill="1"/>
    <xf numFmtId="0" fontId="4" fillId="9" borderId="0" xfId="0" applyFont="1" applyFill="1"/>
    <xf numFmtId="10" fontId="4" fillId="9" borderId="0" xfId="2" applyNumberFormat="1" applyFont="1" applyFill="1"/>
    <xf numFmtId="10" fontId="0" fillId="9" borderId="0" xfId="2" applyNumberFormat="1" applyFont="1" applyFill="1"/>
    <xf numFmtId="0" fontId="0" fillId="0" borderId="0" xfId="0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Numbers of Tsp-SL read</a:t>
            </a:r>
            <a:r>
              <a:rPr lang="en-GB" baseline="0"/>
              <a:t> pairs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10 bp stringency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'Read statistics'!$B$8:$B$22</c:f>
              <c:numCache>
                <c:formatCode>_-* #,##0_-;\-* #,##0_-;_-* "-"??_-;_-@_-</c:formatCode>
                <c:ptCount val="15"/>
                <c:pt idx="0">
                  <c:v>5052</c:v>
                </c:pt>
                <c:pt idx="1">
                  <c:v>5762</c:v>
                </c:pt>
                <c:pt idx="2">
                  <c:v>19557</c:v>
                </c:pt>
                <c:pt idx="3">
                  <c:v>15722</c:v>
                </c:pt>
                <c:pt idx="4">
                  <c:v>1889</c:v>
                </c:pt>
                <c:pt idx="5">
                  <c:v>13655</c:v>
                </c:pt>
                <c:pt idx="6">
                  <c:v>18306</c:v>
                </c:pt>
                <c:pt idx="7">
                  <c:v>1365</c:v>
                </c:pt>
                <c:pt idx="8">
                  <c:v>397</c:v>
                </c:pt>
                <c:pt idx="9">
                  <c:v>5100</c:v>
                </c:pt>
                <c:pt idx="10">
                  <c:v>20130</c:v>
                </c:pt>
                <c:pt idx="11">
                  <c:v>10786</c:v>
                </c:pt>
                <c:pt idx="12">
                  <c:v>640</c:v>
                </c:pt>
                <c:pt idx="13">
                  <c:v>1014</c:v>
                </c:pt>
                <c:pt idx="14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CB-4964-9934-2752B5E232AD}"/>
            </c:ext>
          </c:extLst>
        </c:ser>
        <c:ser>
          <c:idx val="1"/>
          <c:order val="1"/>
          <c:tx>
            <c:v>8 bp stringency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'Read statistics'!$B$27:$B$41</c:f>
              <c:numCache>
                <c:formatCode>_-* #,##0_-;\-* #,##0_-;_-* "-"??_-;_-@_-</c:formatCode>
                <c:ptCount val="15"/>
                <c:pt idx="0">
                  <c:v>6059</c:v>
                </c:pt>
                <c:pt idx="1">
                  <c:v>11469</c:v>
                </c:pt>
                <c:pt idx="2">
                  <c:v>32022</c:v>
                </c:pt>
                <c:pt idx="3">
                  <c:v>16480</c:v>
                </c:pt>
                <c:pt idx="4">
                  <c:v>3293</c:v>
                </c:pt>
                <c:pt idx="5">
                  <c:v>31355</c:v>
                </c:pt>
                <c:pt idx="6">
                  <c:v>22904</c:v>
                </c:pt>
                <c:pt idx="7">
                  <c:v>4221</c:v>
                </c:pt>
                <c:pt idx="8">
                  <c:v>533</c:v>
                </c:pt>
                <c:pt idx="9">
                  <c:v>6335</c:v>
                </c:pt>
                <c:pt idx="10">
                  <c:v>22269</c:v>
                </c:pt>
                <c:pt idx="11">
                  <c:v>12881</c:v>
                </c:pt>
                <c:pt idx="12">
                  <c:v>2100</c:v>
                </c:pt>
                <c:pt idx="13">
                  <c:v>1111</c:v>
                </c:pt>
                <c:pt idx="14">
                  <c:v>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CB-4964-9934-2752B5E23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7592016"/>
        <c:axId val="647590704"/>
      </c:barChart>
      <c:catAx>
        <c:axId val="647592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Tsp-SL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590704"/>
        <c:crosses val="autoZero"/>
        <c:auto val="1"/>
        <c:lblAlgn val="ctr"/>
        <c:lblOffset val="100"/>
        <c:noMultiLvlLbl val="0"/>
      </c:catAx>
      <c:valAx>
        <c:axId val="647590704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759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6</xdr:row>
      <xdr:rowOff>9525</xdr:rowOff>
    </xdr:from>
    <xdr:to>
      <xdr:col>14</xdr:col>
      <xdr:colOff>533400</xdr:colOff>
      <xdr:row>44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EEF00-62FB-4EA4-ABC4-F86FA30E2D15}">
  <dimension ref="A1:K15"/>
  <sheetViews>
    <sheetView tabSelected="1" workbookViewId="0">
      <selection activeCell="A16" sqref="A16"/>
    </sheetView>
  </sheetViews>
  <sheetFormatPr defaultRowHeight="15" x14ac:dyDescent="0.25"/>
  <sheetData>
    <row r="1" spans="1:11" x14ac:dyDescent="0.25">
      <c r="A1" s="70" t="s">
        <v>59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1" x14ac:dyDescent="0.2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 x14ac:dyDescent="0.2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1" x14ac:dyDescent="0.25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</row>
    <row r="9" spans="1:11" x14ac:dyDescent="0.2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</row>
    <row r="10" spans="1:11" x14ac:dyDescent="0.25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spans="1:11" x14ac:dyDescent="0.2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</row>
    <row r="12" spans="1:11" x14ac:dyDescent="0.25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</row>
    <row r="13" spans="1:11" x14ac:dyDescent="0.25">
      <c r="A13" s="70"/>
      <c r="B13" s="70"/>
      <c r="C13" s="70"/>
      <c r="D13" s="70"/>
      <c r="E13" s="70"/>
      <c r="F13" s="70"/>
      <c r="G13" s="70"/>
      <c r="H13" s="70"/>
      <c r="I13" s="70"/>
      <c r="J13" s="70"/>
      <c r="K13" s="70"/>
    </row>
    <row r="14" spans="1:11" x14ac:dyDescent="0.25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</row>
    <row r="15" spans="1:11" x14ac:dyDescent="0.25">
      <c r="A15" s="70"/>
      <c r="B15" s="70"/>
      <c r="C15" s="70"/>
      <c r="D15" s="70"/>
      <c r="E15" s="70"/>
      <c r="F15" s="70"/>
      <c r="G15" s="70"/>
      <c r="H15" s="70"/>
      <c r="I15" s="70"/>
      <c r="J15" s="70"/>
      <c r="K15" s="70"/>
    </row>
  </sheetData>
  <mergeCells count="1">
    <mergeCell ref="A1:K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zoomScaleNormal="100" workbookViewId="0">
      <selection activeCell="A8" sqref="A8"/>
    </sheetView>
  </sheetViews>
  <sheetFormatPr defaultColWidth="8.85546875" defaultRowHeight="15" x14ac:dyDescent="0.25"/>
  <cols>
    <col min="1" max="1" width="39.5703125" style="6" bestFit="1" customWidth="1"/>
    <col min="2" max="4" width="14.28515625" style="6" bestFit="1" customWidth="1"/>
    <col min="5" max="5" width="12.42578125" style="6" bestFit="1" customWidth="1"/>
    <col min="6" max="7" width="7.7109375" bestFit="1" customWidth="1"/>
    <col min="8" max="8" width="35" bestFit="1" customWidth="1"/>
  </cols>
  <sheetData>
    <row r="1" spans="1:6" s="45" customFormat="1" x14ac:dyDescent="0.25">
      <c r="A1" s="41"/>
      <c r="B1" s="42" t="s">
        <v>0</v>
      </c>
      <c r="C1" s="42" t="s">
        <v>1</v>
      </c>
      <c r="D1" s="42" t="s">
        <v>2</v>
      </c>
      <c r="E1" s="43" t="s">
        <v>3</v>
      </c>
      <c r="F1" s="44"/>
    </row>
    <row r="2" spans="1:6" s="10" customFormat="1" x14ac:dyDescent="0.25">
      <c r="A2" s="8" t="s">
        <v>4</v>
      </c>
      <c r="B2" s="46">
        <v>68557151</v>
      </c>
      <c r="C2" s="46">
        <v>63199696</v>
      </c>
      <c r="D2" s="46">
        <v>69408020</v>
      </c>
      <c r="E2" s="46">
        <v>201164867</v>
      </c>
      <c r="F2" s="11"/>
    </row>
    <row r="3" spans="1:6" s="10" customFormat="1" x14ac:dyDescent="0.25">
      <c r="A3" s="8" t="s">
        <v>5</v>
      </c>
      <c r="B3" s="47">
        <v>0.88439999999999996</v>
      </c>
      <c r="C3" s="47">
        <v>0.88070000000000004</v>
      </c>
      <c r="D3" s="47">
        <v>0.86409999999999998</v>
      </c>
      <c r="E3" s="47">
        <v>0.87619999999999998</v>
      </c>
      <c r="F3" s="11"/>
    </row>
    <row r="4" spans="1:6" s="10" customFormat="1" x14ac:dyDescent="0.25">
      <c r="A4" s="8" t="s">
        <v>6</v>
      </c>
      <c r="B4" s="47">
        <v>0.85109999999999997</v>
      </c>
      <c r="C4" s="47">
        <v>0.84760000000000002</v>
      </c>
      <c r="D4" s="47">
        <v>0.8276</v>
      </c>
      <c r="E4" s="47">
        <v>0.84189999999999998</v>
      </c>
      <c r="F4" s="11"/>
    </row>
    <row r="5" spans="1:6" s="10" customFormat="1" x14ac:dyDescent="0.25">
      <c r="A5" s="8" t="s">
        <v>26</v>
      </c>
      <c r="B5" s="9">
        <v>1914678</v>
      </c>
      <c r="C5" s="9">
        <v>1777562</v>
      </c>
      <c r="D5" s="9">
        <v>2047880</v>
      </c>
      <c r="E5" s="9">
        <f t="shared" ref="E5" si="0">SUM(B5:D5)</f>
        <v>5740120</v>
      </c>
      <c r="F5" s="11"/>
    </row>
    <row r="6" spans="1:6" s="10" customFormat="1" x14ac:dyDescent="0.25">
      <c r="A6" s="8"/>
      <c r="B6" s="12">
        <f>B5/B2</f>
        <v>2.7928202559059083E-2</v>
      </c>
      <c r="C6" s="12">
        <f t="shared" ref="C6:E6" si="1">C5/C2</f>
        <v>2.8126116302837914E-2</v>
      </c>
      <c r="D6" s="12">
        <f t="shared" si="1"/>
        <v>2.9504947699127565E-2</v>
      </c>
      <c r="E6" s="12">
        <f t="shared" si="1"/>
        <v>2.8534406060080064E-2</v>
      </c>
      <c r="F6" s="11"/>
    </row>
    <row r="7" spans="1:6" s="27" customFormat="1" x14ac:dyDescent="0.25">
      <c r="A7" s="24" t="s">
        <v>60</v>
      </c>
      <c r="B7" s="25"/>
      <c r="C7" s="25"/>
      <c r="D7" s="25"/>
      <c r="E7" s="25"/>
      <c r="F7" s="26"/>
    </row>
    <row r="8" spans="1:6" s="4" customFormat="1" x14ac:dyDescent="0.25">
      <c r="A8" s="13" t="s">
        <v>27</v>
      </c>
      <c r="B8" s="14">
        <v>5052</v>
      </c>
      <c r="C8" s="14">
        <v>4874</v>
      </c>
      <c r="D8" s="14">
        <v>3827</v>
      </c>
      <c r="E8" s="15">
        <f t="shared" ref="E8:E22" si="2">SUM(B8:D8)</f>
        <v>13753</v>
      </c>
      <c r="F8" s="16">
        <f>E8/$E$2</f>
        <v>6.8366808802652405E-5</v>
      </c>
    </row>
    <row r="9" spans="1:6" s="4" customFormat="1" x14ac:dyDescent="0.25">
      <c r="A9" s="13" t="s">
        <v>28</v>
      </c>
      <c r="B9" s="14">
        <v>5762</v>
      </c>
      <c r="C9" s="14">
        <v>6281</v>
      </c>
      <c r="D9" s="14">
        <v>4472</v>
      </c>
      <c r="E9" s="15">
        <f t="shared" si="2"/>
        <v>16515</v>
      </c>
      <c r="F9" s="16">
        <f t="shared" ref="F9:F23" si="3">E9/$E$2</f>
        <v>8.2096840498495192E-5</v>
      </c>
    </row>
    <row r="10" spans="1:6" s="4" customFormat="1" x14ac:dyDescent="0.25">
      <c r="A10" s="13" t="s">
        <v>29</v>
      </c>
      <c r="B10" s="14">
        <v>19557</v>
      </c>
      <c r="C10" s="14">
        <v>18483</v>
      </c>
      <c r="D10" s="14">
        <v>16826</v>
      </c>
      <c r="E10" s="15">
        <f t="shared" si="2"/>
        <v>54866</v>
      </c>
      <c r="F10" s="16">
        <f t="shared" si="3"/>
        <v>2.7274146235485542E-4</v>
      </c>
    </row>
    <row r="11" spans="1:6" s="4" customFormat="1" x14ac:dyDescent="0.25">
      <c r="A11" s="13" t="s">
        <v>30</v>
      </c>
      <c r="B11" s="14">
        <v>15722</v>
      </c>
      <c r="C11" s="14">
        <v>16256</v>
      </c>
      <c r="D11" s="14">
        <v>15461</v>
      </c>
      <c r="E11" s="15">
        <f t="shared" si="2"/>
        <v>47439</v>
      </c>
      <c r="F11" s="16">
        <f t="shared" si="3"/>
        <v>2.358214966035794E-4</v>
      </c>
    </row>
    <row r="12" spans="1:6" s="4" customFormat="1" x14ac:dyDescent="0.25">
      <c r="A12" s="13" t="s">
        <v>31</v>
      </c>
      <c r="B12" s="14">
        <v>1889</v>
      </c>
      <c r="C12" s="14">
        <v>2435</v>
      </c>
      <c r="D12" s="14">
        <v>2237</v>
      </c>
      <c r="E12" s="15">
        <f t="shared" si="2"/>
        <v>6561</v>
      </c>
      <c r="F12" s="16">
        <f t="shared" si="3"/>
        <v>3.2615039086323159E-5</v>
      </c>
    </row>
    <row r="13" spans="1:6" s="4" customFormat="1" x14ac:dyDescent="0.25">
      <c r="A13" s="13" t="s">
        <v>32</v>
      </c>
      <c r="B13" s="14">
        <v>13655</v>
      </c>
      <c r="C13" s="14">
        <v>17055</v>
      </c>
      <c r="D13" s="14">
        <v>11730</v>
      </c>
      <c r="E13" s="15">
        <f t="shared" si="2"/>
        <v>42440</v>
      </c>
      <c r="F13" s="16">
        <f t="shared" si="3"/>
        <v>2.1097123286443453E-4</v>
      </c>
    </row>
    <row r="14" spans="1:6" s="4" customFormat="1" x14ac:dyDescent="0.25">
      <c r="A14" s="13" t="s">
        <v>33</v>
      </c>
      <c r="B14" s="14">
        <v>18306</v>
      </c>
      <c r="C14" s="14">
        <v>18453</v>
      </c>
      <c r="D14" s="14">
        <v>19491</v>
      </c>
      <c r="E14" s="15">
        <f t="shared" si="2"/>
        <v>56250</v>
      </c>
      <c r="F14" s="16">
        <f t="shared" si="3"/>
        <v>2.7962139134364848E-4</v>
      </c>
    </row>
    <row r="15" spans="1:6" s="4" customFormat="1" x14ac:dyDescent="0.25">
      <c r="A15" s="13" t="s">
        <v>34</v>
      </c>
      <c r="B15" s="14">
        <v>1365</v>
      </c>
      <c r="C15" s="14">
        <v>1053</v>
      </c>
      <c r="D15" s="14">
        <v>798</v>
      </c>
      <c r="E15" s="15">
        <f t="shared" si="2"/>
        <v>3216</v>
      </c>
      <c r="F15" s="16">
        <f t="shared" si="3"/>
        <v>1.5986887014420863E-5</v>
      </c>
    </row>
    <row r="16" spans="1:6" s="4" customFormat="1" x14ac:dyDescent="0.25">
      <c r="A16" s="13" t="s">
        <v>35</v>
      </c>
      <c r="B16" s="14">
        <v>397</v>
      </c>
      <c r="C16" s="14">
        <v>487</v>
      </c>
      <c r="D16" s="14">
        <v>406</v>
      </c>
      <c r="E16" s="15">
        <f t="shared" si="2"/>
        <v>1290</v>
      </c>
      <c r="F16" s="16">
        <f t="shared" si="3"/>
        <v>6.4126505748143384E-6</v>
      </c>
    </row>
    <row r="17" spans="1:6" s="4" customFormat="1" x14ac:dyDescent="0.25">
      <c r="A17" s="13" t="s">
        <v>36</v>
      </c>
      <c r="B17" s="14">
        <v>5100</v>
      </c>
      <c r="C17" s="14">
        <v>4902</v>
      </c>
      <c r="D17" s="14">
        <v>4923</v>
      </c>
      <c r="E17" s="15">
        <f t="shared" si="2"/>
        <v>14925</v>
      </c>
      <c r="F17" s="16">
        <f t="shared" si="3"/>
        <v>7.4192875836514733E-5</v>
      </c>
    </row>
    <row r="18" spans="1:6" s="4" customFormat="1" x14ac:dyDescent="0.25">
      <c r="A18" s="13" t="s">
        <v>37</v>
      </c>
      <c r="B18" s="14">
        <v>20130</v>
      </c>
      <c r="C18" s="14">
        <v>20282</v>
      </c>
      <c r="D18" s="14">
        <v>18426</v>
      </c>
      <c r="E18" s="15">
        <f t="shared" si="2"/>
        <v>58838</v>
      </c>
      <c r="F18" s="16">
        <f t="shared" si="3"/>
        <v>2.9248646086893493E-4</v>
      </c>
    </row>
    <row r="19" spans="1:6" s="4" customFormat="1" x14ac:dyDescent="0.25">
      <c r="A19" s="13" t="s">
        <v>38</v>
      </c>
      <c r="B19" s="14">
        <v>10786</v>
      </c>
      <c r="C19" s="14">
        <v>10473</v>
      </c>
      <c r="D19" s="14">
        <v>8755</v>
      </c>
      <c r="E19" s="15">
        <f t="shared" si="2"/>
        <v>30014</v>
      </c>
      <c r="F19" s="16">
        <f t="shared" si="3"/>
        <v>1.4920100337401362E-4</v>
      </c>
    </row>
    <row r="20" spans="1:6" s="4" customFormat="1" x14ac:dyDescent="0.25">
      <c r="A20" s="13" t="s">
        <v>39</v>
      </c>
      <c r="B20" s="14">
        <v>640</v>
      </c>
      <c r="C20" s="14">
        <v>682</v>
      </c>
      <c r="D20" s="14">
        <v>706</v>
      </c>
      <c r="E20" s="15">
        <f t="shared" si="2"/>
        <v>2028</v>
      </c>
      <c r="F20" s="16">
        <f t="shared" si="3"/>
        <v>1.0081283229243007E-5</v>
      </c>
    </row>
    <row r="21" spans="1:6" s="4" customFormat="1" x14ac:dyDescent="0.25">
      <c r="A21" s="13" t="s">
        <v>40</v>
      </c>
      <c r="B21" s="14">
        <v>1014</v>
      </c>
      <c r="C21" s="14">
        <v>958</v>
      </c>
      <c r="D21" s="14">
        <v>1001</v>
      </c>
      <c r="E21" s="15">
        <f t="shared" si="2"/>
        <v>2973</v>
      </c>
      <c r="F21" s="16">
        <f t="shared" si="3"/>
        <v>1.4778922603816302E-5</v>
      </c>
    </row>
    <row r="22" spans="1:6" s="4" customFormat="1" x14ac:dyDescent="0.25">
      <c r="A22" s="13" t="s">
        <v>41</v>
      </c>
      <c r="B22" s="14">
        <v>486</v>
      </c>
      <c r="C22" s="14">
        <v>504</v>
      </c>
      <c r="D22" s="14">
        <v>626</v>
      </c>
      <c r="E22" s="15">
        <f t="shared" si="2"/>
        <v>1616</v>
      </c>
      <c r="F22" s="16">
        <f t="shared" si="3"/>
        <v>8.0332118828681953E-6</v>
      </c>
    </row>
    <row r="23" spans="1:6" s="4" customFormat="1" x14ac:dyDescent="0.25">
      <c r="A23" s="21" t="s">
        <v>42</v>
      </c>
      <c r="B23" s="22">
        <f>SUM(B8:B22)</f>
        <v>119861</v>
      </c>
      <c r="C23" s="22">
        <f t="shared" ref="C23:E23" si="4">SUM(C8:C22)</f>
        <v>123178</v>
      </c>
      <c r="D23" s="22">
        <f t="shared" si="4"/>
        <v>109685</v>
      </c>
      <c r="E23" s="22">
        <f t="shared" si="4"/>
        <v>352724</v>
      </c>
      <c r="F23" s="16">
        <f t="shared" si="3"/>
        <v>1.7534075669386146E-3</v>
      </c>
    </row>
    <row r="24" spans="1:6" s="4" customFormat="1" x14ac:dyDescent="0.25">
      <c r="A24" s="21" t="s">
        <v>7</v>
      </c>
      <c r="B24" s="23">
        <f>B23/B2</f>
        <v>1.7483369459153867E-3</v>
      </c>
      <c r="C24" s="23">
        <f t="shared" ref="C24:E24" si="5">C23/C2</f>
        <v>1.9490283624149078E-3</v>
      </c>
      <c r="D24" s="23">
        <f t="shared" si="5"/>
        <v>1.5802928825804281E-3</v>
      </c>
      <c r="E24" s="23">
        <f t="shared" si="5"/>
        <v>1.7534075669386146E-3</v>
      </c>
      <c r="F24" s="5"/>
    </row>
    <row r="25" spans="1:6" s="4" customFormat="1" x14ac:dyDescent="0.25">
      <c r="A25" s="21" t="s">
        <v>8</v>
      </c>
      <c r="B25" s="23">
        <f>B23/B5</f>
        <v>6.2601126664640211E-2</v>
      </c>
      <c r="C25" s="23">
        <f t="shared" ref="C25:E25" si="6">C23/C5</f>
        <v>6.9296035806345996E-2</v>
      </c>
      <c r="D25" s="23">
        <f t="shared" si="6"/>
        <v>5.3560267203156438E-2</v>
      </c>
      <c r="E25" s="23">
        <f t="shared" si="6"/>
        <v>6.1448889570252886E-2</v>
      </c>
      <c r="F25" s="5"/>
    </row>
    <row r="26" spans="1:6" s="31" customFormat="1" x14ac:dyDescent="0.25">
      <c r="A26" s="28" t="s">
        <v>61</v>
      </c>
      <c r="B26" s="29"/>
      <c r="C26" s="29"/>
      <c r="D26" s="29"/>
      <c r="E26" s="29"/>
      <c r="F26" s="30"/>
    </row>
    <row r="27" spans="1:6" s="3" customFormat="1" x14ac:dyDescent="0.25">
      <c r="A27" s="17" t="s">
        <v>27</v>
      </c>
      <c r="B27" s="18">
        <v>6059</v>
      </c>
      <c r="C27" s="18">
        <v>6007</v>
      </c>
      <c r="D27" s="18">
        <v>4564</v>
      </c>
      <c r="E27" s="19">
        <f t="shared" ref="E27:E41" si="7">SUM(B27:D27)</f>
        <v>16630</v>
      </c>
      <c r="F27" s="20">
        <f>E27/$E$2</f>
        <v>8.266851089857555E-5</v>
      </c>
    </row>
    <row r="28" spans="1:6" s="3" customFormat="1" x14ac:dyDescent="0.25">
      <c r="A28" s="17" t="s">
        <v>28</v>
      </c>
      <c r="B28" s="18">
        <v>11469</v>
      </c>
      <c r="C28" s="18">
        <v>12426</v>
      </c>
      <c r="D28" s="18">
        <v>8619</v>
      </c>
      <c r="E28" s="19">
        <f t="shared" si="7"/>
        <v>32514</v>
      </c>
      <c r="F28" s="20">
        <f t="shared" ref="F28:F42" si="8">E28/$E$2</f>
        <v>1.6162862076706466E-4</v>
      </c>
    </row>
    <row r="29" spans="1:6" s="3" customFormat="1" x14ac:dyDescent="0.25">
      <c r="A29" s="17" t="s">
        <v>29</v>
      </c>
      <c r="B29" s="18">
        <v>32022</v>
      </c>
      <c r="C29" s="18">
        <v>30907</v>
      </c>
      <c r="D29" s="18">
        <v>28983</v>
      </c>
      <c r="E29" s="19">
        <f t="shared" si="7"/>
        <v>91912</v>
      </c>
      <c r="F29" s="20">
        <f t="shared" si="8"/>
        <v>4.5689886793204304E-4</v>
      </c>
    </row>
    <row r="30" spans="1:6" s="3" customFormat="1" x14ac:dyDescent="0.25">
      <c r="A30" s="17" t="s">
        <v>30</v>
      </c>
      <c r="B30" s="18">
        <v>16480</v>
      </c>
      <c r="C30" s="18">
        <v>17099</v>
      </c>
      <c r="D30" s="18">
        <v>16151</v>
      </c>
      <c r="E30" s="19">
        <f t="shared" si="7"/>
        <v>49730</v>
      </c>
      <c r="F30" s="20">
        <f t="shared" si="8"/>
        <v>2.4721016518257138E-4</v>
      </c>
    </row>
    <row r="31" spans="1:6" s="3" customFormat="1" x14ac:dyDescent="0.25">
      <c r="A31" s="17" t="s">
        <v>31</v>
      </c>
      <c r="B31" s="18">
        <v>3293</v>
      </c>
      <c r="C31" s="18">
        <v>3875</v>
      </c>
      <c r="D31" s="18">
        <v>4073</v>
      </c>
      <c r="E31" s="19">
        <f t="shared" si="7"/>
        <v>11241</v>
      </c>
      <c r="F31" s="20">
        <f t="shared" si="8"/>
        <v>5.5879538846114713E-5</v>
      </c>
    </row>
    <row r="32" spans="1:6" s="3" customFormat="1" x14ac:dyDescent="0.25">
      <c r="A32" s="17" t="s">
        <v>32</v>
      </c>
      <c r="B32" s="18">
        <v>31355</v>
      </c>
      <c r="C32" s="18">
        <v>36258</v>
      </c>
      <c r="D32" s="18">
        <v>30117</v>
      </c>
      <c r="E32" s="19">
        <f t="shared" si="7"/>
        <v>97730</v>
      </c>
      <c r="F32" s="20">
        <f t="shared" si="8"/>
        <v>4.858204191291514E-4</v>
      </c>
    </row>
    <row r="33" spans="1:6" s="3" customFormat="1" x14ac:dyDescent="0.25">
      <c r="A33" s="17" t="s">
        <v>33</v>
      </c>
      <c r="B33" s="18">
        <v>22904</v>
      </c>
      <c r="C33" s="18">
        <v>22865</v>
      </c>
      <c r="D33" s="18">
        <v>24254</v>
      </c>
      <c r="E33" s="19">
        <f t="shared" si="7"/>
        <v>70023</v>
      </c>
      <c r="F33" s="20">
        <f t="shared" si="8"/>
        <v>3.480876210854453E-4</v>
      </c>
    </row>
    <row r="34" spans="1:6" s="3" customFormat="1" x14ac:dyDescent="0.25">
      <c r="A34" s="17" t="s">
        <v>34</v>
      </c>
      <c r="B34" s="18">
        <v>4221</v>
      </c>
      <c r="C34" s="18">
        <v>3202</v>
      </c>
      <c r="D34" s="18">
        <v>2668</v>
      </c>
      <c r="E34" s="19">
        <f t="shared" si="7"/>
        <v>10091</v>
      </c>
      <c r="F34" s="20">
        <f t="shared" si="8"/>
        <v>5.0162834845311234E-5</v>
      </c>
    </row>
    <row r="35" spans="1:6" s="3" customFormat="1" x14ac:dyDescent="0.25">
      <c r="A35" s="17" t="s">
        <v>35</v>
      </c>
      <c r="B35" s="18">
        <v>533</v>
      </c>
      <c r="C35" s="18">
        <v>613</v>
      </c>
      <c r="D35" s="18">
        <v>576</v>
      </c>
      <c r="E35" s="19">
        <f t="shared" si="7"/>
        <v>1722</v>
      </c>
      <c r="F35" s="20">
        <f t="shared" si="8"/>
        <v>8.5601428603335595E-6</v>
      </c>
    </row>
    <row r="36" spans="1:6" s="3" customFormat="1" x14ac:dyDescent="0.25">
      <c r="A36" s="17" t="s">
        <v>36</v>
      </c>
      <c r="B36" s="18">
        <v>6335</v>
      </c>
      <c r="C36" s="18">
        <v>6121</v>
      </c>
      <c r="D36" s="18">
        <v>6133</v>
      </c>
      <c r="E36" s="19">
        <f t="shared" si="7"/>
        <v>18589</v>
      </c>
      <c r="F36" s="20">
        <f t="shared" si="8"/>
        <v>9.2406791887770346E-5</v>
      </c>
    </row>
    <row r="37" spans="1:6" s="3" customFormat="1" x14ac:dyDescent="0.25">
      <c r="A37" s="17" t="s">
        <v>37</v>
      </c>
      <c r="B37" s="18">
        <v>22269</v>
      </c>
      <c r="C37" s="18">
        <v>22554</v>
      </c>
      <c r="D37" s="18">
        <v>20481</v>
      </c>
      <c r="E37" s="19">
        <f t="shared" si="7"/>
        <v>65304</v>
      </c>
      <c r="F37" s="20">
        <f t="shared" si="8"/>
        <v>3.2462925049432217E-4</v>
      </c>
    </row>
    <row r="38" spans="1:6" s="3" customFormat="1" x14ac:dyDescent="0.25">
      <c r="A38" s="17" t="s">
        <v>38</v>
      </c>
      <c r="B38" s="18">
        <v>12881</v>
      </c>
      <c r="C38" s="18">
        <v>12128</v>
      </c>
      <c r="D38" s="18">
        <v>10295</v>
      </c>
      <c r="E38" s="19">
        <f t="shared" si="7"/>
        <v>35304</v>
      </c>
      <c r="F38" s="20">
        <f t="shared" si="8"/>
        <v>1.7549784177770962E-4</v>
      </c>
    </row>
    <row r="39" spans="1:6" s="3" customFormat="1" x14ac:dyDescent="0.25">
      <c r="A39" s="32" t="s">
        <v>39</v>
      </c>
      <c r="B39" s="33">
        <v>2100</v>
      </c>
      <c r="C39" s="33">
        <v>2105</v>
      </c>
      <c r="D39" s="33">
        <v>2567</v>
      </c>
      <c r="E39" s="34">
        <f t="shared" si="7"/>
        <v>6772</v>
      </c>
      <c r="F39" s="20">
        <f t="shared" si="8"/>
        <v>3.3663929994296666E-5</v>
      </c>
    </row>
    <row r="40" spans="1:6" s="3" customFormat="1" x14ac:dyDescent="0.25">
      <c r="A40" s="32" t="s">
        <v>40</v>
      </c>
      <c r="B40" s="33">
        <v>1111</v>
      </c>
      <c r="C40" s="33">
        <v>1047</v>
      </c>
      <c r="D40" s="33">
        <v>1086</v>
      </c>
      <c r="E40" s="34">
        <f t="shared" si="7"/>
        <v>3244</v>
      </c>
      <c r="F40" s="20">
        <f t="shared" si="8"/>
        <v>1.6126076329223034E-5</v>
      </c>
    </row>
    <row r="41" spans="1:6" s="3" customFormat="1" x14ac:dyDescent="0.25">
      <c r="A41" s="32" t="s">
        <v>41</v>
      </c>
      <c r="B41" s="33">
        <v>588</v>
      </c>
      <c r="C41" s="33">
        <v>683</v>
      </c>
      <c r="D41" s="33">
        <v>769</v>
      </c>
      <c r="E41" s="34">
        <f t="shared" si="7"/>
        <v>2040</v>
      </c>
      <c r="F41" s="20">
        <f t="shared" si="8"/>
        <v>1.0140935792729652E-5</v>
      </c>
    </row>
    <row r="42" spans="1:6" s="38" customFormat="1" x14ac:dyDescent="0.25">
      <c r="A42" s="35" t="s">
        <v>42</v>
      </c>
      <c r="B42" s="36">
        <f>SUM(B27:B41)</f>
        <v>173620</v>
      </c>
      <c r="C42" s="36">
        <f>SUM(C27:C41)</f>
        <v>177890</v>
      </c>
      <c r="D42" s="36">
        <f>SUM(D27:D41)</f>
        <v>161336</v>
      </c>
      <c r="E42" s="36">
        <f>SUM(E27:E41)</f>
        <v>512846</v>
      </c>
      <c r="F42" s="20">
        <f t="shared" si="8"/>
        <v>2.5493815478226621E-3</v>
      </c>
    </row>
    <row r="43" spans="1:6" s="38" customFormat="1" x14ac:dyDescent="0.25">
      <c r="A43" s="35" t="s">
        <v>7</v>
      </c>
      <c r="B43" s="39">
        <f>B42/B2</f>
        <v>2.5324856337743673E-3</v>
      </c>
      <c r="C43" s="39">
        <f>C42/C2</f>
        <v>2.8147287290748993E-3</v>
      </c>
      <c r="D43" s="39">
        <f>D42/D2</f>
        <v>2.3244576059077899E-3</v>
      </c>
      <c r="E43" s="39">
        <f>E42/E2</f>
        <v>2.5493815478226621E-3</v>
      </c>
      <c r="F43" s="37"/>
    </row>
    <row r="44" spans="1:6" s="38" customFormat="1" x14ac:dyDescent="0.25">
      <c r="A44" s="35" t="s">
        <v>8</v>
      </c>
      <c r="B44" s="39">
        <f>B42/B5</f>
        <v>9.0678432613734525E-2</v>
      </c>
      <c r="C44" s="39">
        <f>C42/C5</f>
        <v>0.10007527163609484</v>
      </c>
      <c r="D44" s="39">
        <f>D42/D5</f>
        <v>7.8781959880461744E-2</v>
      </c>
      <c r="E44" s="39">
        <f>E42/E5</f>
        <v>8.934412520992592E-2</v>
      </c>
      <c r="F44" s="37"/>
    </row>
    <row r="45" spans="1:6" x14ac:dyDescent="0.25">
      <c r="A45" s="2"/>
      <c r="B45" s="2"/>
      <c r="C45" s="2"/>
      <c r="D45" s="2"/>
      <c r="E45" s="2"/>
      <c r="F45" s="1"/>
    </row>
    <row r="46" spans="1:6" x14ac:dyDescent="0.25">
      <c r="A46" s="40"/>
      <c r="B46" s="40"/>
      <c r="C46" s="7" t="s">
        <v>43</v>
      </c>
      <c r="D46" s="2"/>
      <c r="E46" s="2"/>
      <c r="F46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4"/>
  <sheetViews>
    <sheetView zoomScale="110" zoomScaleNormal="110" workbookViewId="0">
      <selection activeCell="A38" sqref="A38"/>
    </sheetView>
  </sheetViews>
  <sheetFormatPr defaultColWidth="8.85546875" defaultRowHeight="15" x14ac:dyDescent="0.25"/>
  <cols>
    <col min="1" max="1" width="15.42578125" bestFit="1" customWidth="1"/>
    <col min="2" max="2" width="11.42578125" style="49" bestFit="1" customWidth="1"/>
    <col min="3" max="3" width="9.7109375" style="49" bestFit="1" customWidth="1"/>
    <col min="4" max="4" width="7.140625" bestFit="1" customWidth="1"/>
    <col min="5" max="5" width="11.42578125" style="49" customWidth="1"/>
    <col min="6" max="6" width="7.140625" bestFit="1" customWidth="1"/>
    <col min="7" max="7" width="7.42578125" customWidth="1"/>
    <col min="8" max="8" width="11.42578125" bestFit="1" customWidth="1"/>
    <col min="9" max="9" width="9.7109375" bestFit="1" customWidth="1"/>
    <col min="10" max="10" width="7.140625" bestFit="1" customWidth="1"/>
    <col min="11" max="11" width="9.28515625" customWidth="1"/>
    <col min="12" max="12" width="7.140625" bestFit="1" customWidth="1"/>
    <col min="14" max="14" width="11.42578125" bestFit="1" customWidth="1"/>
    <col min="15" max="15" width="9.7109375" bestFit="1" customWidth="1"/>
    <col min="16" max="16" width="7.140625" bestFit="1" customWidth="1"/>
    <col min="17" max="17" width="9.42578125" customWidth="1"/>
    <col min="18" max="18" width="7.140625" bestFit="1" customWidth="1"/>
  </cols>
  <sheetData>
    <row r="1" spans="1:18" s="54" customFormat="1" x14ac:dyDescent="0.25">
      <c r="B1" s="60" t="s">
        <v>0</v>
      </c>
      <c r="C1" s="60"/>
      <c r="D1" s="61"/>
      <c r="E1" s="60"/>
      <c r="F1" s="61"/>
      <c r="H1" s="60" t="s">
        <v>1</v>
      </c>
      <c r="I1" s="61"/>
      <c r="J1" s="61"/>
      <c r="K1" s="61"/>
      <c r="L1" s="61"/>
      <c r="N1" s="60" t="s">
        <v>2</v>
      </c>
      <c r="O1" s="61"/>
      <c r="P1" s="61"/>
      <c r="Q1" s="61"/>
      <c r="R1" s="61"/>
    </row>
    <row r="2" spans="1:18" s="58" customFormat="1" x14ac:dyDescent="0.25">
      <c r="A2" s="56" t="s">
        <v>60</v>
      </c>
      <c r="B2" s="57"/>
      <c r="C2" s="57"/>
      <c r="E2" s="57"/>
    </row>
    <row r="3" spans="1:18" s="54" customFormat="1" x14ac:dyDescent="0.25">
      <c r="B3" s="55" t="s">
        <v>14</v>
      </c>
      <c r="C3" s="55" t="s">
        <v>15</v>
      </c>
      <c r="E3" s="55" t="s">
        <v>16</v>
      </c>
      <c r="H3" s="55" t="s">
        <v>14</v>
      </c>
      <c r="I3" s="55" t="s">
        <v>15</v>
      </c>
      <c r="K3" s="55" t="s">
        <v>16</v>
      </c>
      <c r="N3" s="55" t="s">
        <v>14</v>
      </c>
      <c r="O3" s="55" t="s">
        <v>15</v>
      </c>
      <c r="Q3" s="55" t="s">
        <v>16</v>
      </c>
    </row>
    <row r="4" spans="1:18" x14ac:dyDescent="0.25">
      <c r="A4" t="s">
        <v>44</v>
      </c>
      <c r="B4" s="49">
        <v>5052</v>
      </c>
      <c r="C4" s="49">
        <v>10745</v>
      </c>
      <c r="D4" s="48">
        <v>0.98219999999999996</v>
      </c>
      <c r="E4" s="49">
        <v>9570</v>
      </c>
      <c r="F4" s="48">
        <v>0.94710000000000005</v>
      </c>
      <c r="G4" s="48"/>
      <c r="H4" s="49">
        <v>4874</v>
      </c>
      <c r="I4" s="49">
        <v>10375</v>
      </c>
      <c r="J4" s="48">
        <v>0.97989999999999999</v>
      </c>
      <c r="K4" s="49">
        <v>9204</v>
      </c>
      <c r="L4" s="48">
        <v>0.94420000000000004</v>
      </c>
      <c r="M4" s="48"/>
      <c r="N4" s="49">
        <v>3827</v>
      </c>
      <c r="O4" s="49">
        <v>8026</v>
      </c>
      <c r="P4" s="48">
        <v>0.97850000000000004</v>
      </c>
      <c r="Q4" s="49">
        <v>7178</v>
      </c>
      <c r="R4" s="48">
        <v>0.93779999999999997</v>
      </c>
    </row>
    <row r="5" spans="1:18" x14ac:dyDescent="0.25">
      <c r="A5" t="s">
        <v>45</v>
      </c>
      <c r="B5" s="49">
        <v>5762</v>
      </c>
      <c r="C5" s="49">
        <v>12584</v>
      </c>
      <c r="D5" s="48">
        <v>0.97899999999999998</v>
      </c>
      <c r="E5" s="49">
        <v>10874</v>
      </c>
      <c r="F5" s="48">
        <v>0.94359999999999999</v>
      </c>
      <c r="G5" s="48"/>
      <c r="H5" s="49">
        <v>6281</v>
      </c>
      <c r="I5" s="49">
        <v>13602</v>
      </c>
      <c r="J5" s="48">
        <v>0.97689999999999999</v>
      </c>
      <c r="K5" s="49">
        <v>11782</v>
      </c>
      <c r="L5" s="48">
        <v>0.93789999999999996</v>
      </c>
      <c r="M5" s="48"/>
      <c r="N5" s="49">
        <v>4472</v>
      </c>
      <c r="O5" s="49">
        <v>9716</v>
      </c>
      <c r="P5" s="48">
        <v>0.98070000000000002</v>
      </c>
      <c r="Q5" s="49">
        <v>8360</v>
      </c>
      <c r="R5" s="48">
        <v>0.93469999999999998</v>
      </c>
    </row>
    <row r="6" spans="1:18" x14ac:dyDescent="0.25">
      <c r="A6" t="s">
        <v>46</v>
      </c>
      <c r="B6" s="49">
        <v>19557</v>
      </c>
      <c r="C6" s="49">
        <v>41521</v>
      </c>
      <c r="D6" s="48">
        <v>0.98460000000000003</v>
      </c>
      <c r="E6" s="49">
        <v>37542</v>
      </c>
      <c r="F6" s="48">
        <v>0.95979999999999999</v>
      </c>
      <c r="G6" s="48"/>
      <c r="H6" s="49">
        <v>18483</v>
      </c>
      <c r="I6" s="49">
        <v>39368</v>
      </c>
      <c r="J6" s="48">
        <v>0.98619999999999997</v>
      </c>
      <c r="K6" s="49">
        <v>35544</v>
      </c>
      <c r="L6" s="48">
        <v>0.96150000000000002</v>
      </c>
      <c r="M6" s="48"/>
      <c r="N6" s="49">
        <v>16826</v>
      </c>
      <c r="O6" s="49">
        <v>35841</v>
      </c>
      <c r="P6" s="48">
        <v>0.98429999999999995</v>
      </c>
      <c r="Q6" s="49">
        <v>32126</v>
      </c>
      <c r="R6" s="48">
        <v>0.95469999999999999</v>
      </c>
    </row>
    <row r="7" spans="1:18" x14ac:dyDescent="0.25">
      <c r="A7" t="s">
        <v>47</v>
      </c>
      <c r="B7" s="49">
        <v>15722</v>
      </c>
      <c r="C7" s="49">
        <v>33209</v>
      </c>
      <c r="D7" s="48">
        <v>0.98499999999999999</v>
      </c>
      <c r="E7" s="49">
        <v>30238</v>
      </c>
      <c r="F7" s="48">
        <v>0.96160000000000001</v>
      </c>
      <c r="G7" s="48"/>
      <c r="H7" s="49">
        <v>16256</v>
      </c>
      <c r="I7" s="49">
        <v>34654</v>
      </c>
      <c r="J7" s="48">
        <v>0.98509999999999998</v>
      </c>
      <c r="K7" s="49">
        <v>31180</v>
      </c>
      <c r="L7" s="48">
        <v>0.95899999999999996</v>
      </c>
      <c r="M7" s="48"/>
      <c r="N7" s="49">
        <v>15461</v>
      </c>
      <c r="O7" s="49">
        <v>32900</v>
      </c>
      <c r="P7" s="48">
        <v>0.98499999999999999</v>
      </c>
      <c r="Q7" s="49">
        <v>29562</v>
      </c>
      <c r="R7" s="48">
        <v>0.95599999999999996</v>
      </c>
    </row>
    <row r="8" spans="1:18" x14ac:dyDescent="0.25">
      <c r="A8" t="s">
        <v>48</v>
      </c>
      <c r="B8" s="49">
        <v>1889</v>
      </c>
      <c r="C8" s="49">
        <v>3893</v>
      </c>
      <c r="D8" s="48">
        <v>0.96840000000000004</v>
      </c>
      <c r="E8" s="49">
        <v>3502</v>
      </c>
      <c r="F8" s="48">
        <v>0.92689999999999995</v>
      </c>
      <c r="G8" s="48"/>
      <c r="H8" s="49">
        <v>2435</v>
      </c>
      <c r="I8" s="49">
        <v>5043</v>
      </c>
      <c r="J8" s="48">
        <v>0.9758</v>
      </c>
      <c r="K8" s="49">
        <v>4592</v>
      </c>
      <c r="L8" s="48">
        <v>0.94289999999999996</v>
      </c>
      <c r="M8" s="48"/>
      <c r="N8" s="49">
        <v>2237</v>
      </c>
      <c r="O8" s="49">
        <v>4707</v>
      </c>
      <c r="P8" s="48">
        <v>0.97250000000000003</v>
      </c>
      <c r="Q8" s="49">
        <v>4168</v>
      </c>
      <c r="R8" s="48">
        <v>0.93159999999999998</v>
      </c>
    </row>
    <row r="9" spans="1:18" x14ac:dyDescent="0.25">
      <c r="A9" t="s">
        <v>49</v>
      </c>
      <c r="B9" s="49">
        <v>13655</v>
      </c>
      <c r="C9" s="49">
        <v>28749</v>
      </c>
      <c r="D9" s="48">
        <v>0.98440000000000005</v>
      </c>
      <c r="E9" s="49">
        <v>26212</v>
      </c>
      <c r="F9" s="48">
        <v>0.95979999999999999</v>
      </c>
      <c r="G9" s="48"/>
      <c r="H9" s="49">
        <v>17055</v>
      </c>
      <c r="I9" s="49">
        <v>36341</v>
      </c>
      <c r="J9" s="48">
        <v>0.98550000000000004</v>
      </c>
      <c r="K9" s="49">
        <v>32772</v>
      </c>
      <c r="L9" s="48">
        <v>0.96079999999999999</v>
      </c>
      <c r="M9" s="48"/>
      <c r="N9" s="49">
        <v>11730</v>
      </c>
      <c r="O9" s="49">
        <v>25001</v>
      </c>
      <c r="P9" s="48">
        <v>0.98450000000000004</v>
      </c>
      <c r="Q9" s="49">
        <v>22380</v>
      </c>
      <c r="R9" s="48">
        <v>0.95399999999999996</v>
      </c>
    </row>
    <row r="10" spans="1:18" x14ac:dyDescent="0.25">
      <c r="A10" t="s">
        <v>50</v>
      </c>
      <c r="B10" s="49">
        <v>18306</v>
      </c>
      <c r="C10" s="49">
        <v>38843</v>
      </c>
      <c r="D10" s="48">
        <v>0.98570000000000002</v>
      </c>
      <c r="E10" s="49">
        <v>35272</v>
      </c>
      <c r="F10" s="48">
        <v>0.96340000000000003</v>
      </c>
      <c r="G10" s="48"/>
      <c r="H10" s="49">
        <v>18453</v>
      </c>
      <c r="I10" s="49">
        <v>39246</v>
      </c>
      <c r="J10" s="48">
        <v>0.98509999999999998</v>
      </c>
      <c r="K10" s="49">
        <v>35426</v>
      </c>
      <c r="L10" s="48">
        <v>0.95989999999999998</v>
      </c>
      <c r="M10" s="48"/>
      <c r="N10" s="49">
        <v>19491</v>
      </c>
      <c r="O10" s="49">
        <v>41692</v>
      </c>
      <c r="P10" s="48">
        <v>0.98650000000000004</v>
      </c>
      <c r="Q10" s="49">
        <v>37310</v>
      </c>
      <c r="R10" s="48">
        <v>0.95709999999999995</v>
      </c>
    </row>
    <row r="11" spans="1:18" x14ac:dyDescent="0.25">
      <c r="A11" t="s">
        <v>51</v>
      </c>
      <c r="B11" s="49">
        <v>1365</v>
      </c>
      <c r="C11" s="49">
        <v>2905</v>
      </c>
      <c r="D11" s="48">
        <v>0.98009999999999997</v>
      </c>
      <c r="E11" s="49">
        <v>2588</v>
      </c>
      <c r="F11" s="48">
        <v>0.94799999999999995</v>
      </c>
      <c r="G11" s="48"/>
      <c r="H11" s="49">
        <v>1053</v>
      </c>
      <c r="I11" s="49">
        <v>2221</v>
      </c>
      <c r="J11" s="48">
        <v>0.97970000000000002</v>
      </c>
      <c r="K11" s="49">
        <v>1978</v>
      </c>
      <c r="L11" s="48">
        <v>0.93920000000000003</v>
      </c>
      <c r="M11" s="48"/>
      <c r="N11" s="49">
        <v>798</v>
      </c>
      <c r="O11" s="49">
        <v>1699</v>
      </c>
      <c r="P11" s="48">
        <v>0.98150000000000004</v>
      </c>
      <c r="Q11" s="49">
        <v>1492</v>
      </c>
      <c r="R11" s="48">
        <v>0.93479999999999996</v>
      </c>
    </row>
    <row r="12" spans="1:18" x14ac:dyDescent="0.25">
      <c r="A12" t="s">
        <v>52</v>
      </c>
      <c r="B12" s="49">
        <v>397</v>
      </c>
      <c r="C12" s="49">
        <v>806</v>
      </c>
      <c r="D12" s="48">
        <v>0.97230000000000005</v>
      </c>
      <c r="E12" s="49">
        <v>714</v>
      </c>
      <c r="F12" s="48">
        <v>0.8992</v>
      </c>
      <c r="G12" s="48"/>
      <c r="H12" s="49">
        <v>487</v>
      </c>
      <c r="I12" s="49">
        <v>1042</v>
      </c>
      <c r="J12" s="48">
        <v>0.9738</v>
      </c>
      <c r="K12" s="49">
        <v>888</v>
      </c>
      <c r="L12" s="48">
        <v>0.91169999999999995</v>
      </c>
      <c r="M12" s="48"/>
      <c r="N12" s="49">
        <v>406</v>
      </c>
      <c r="O12" s="49">
        <v>844</v>
      </c>
      <c r="P12" s="48">
        <v>0.97119999999999995</v>
      </c>
      <c r="Q12" s="49">
        <v>732</v>
      </c>
      <c r="R12" s="48">
        <v>0.90149999999999997</v>
      </c>
    </row>
    <row r="13" spans="1:18" x14ac:dyDescent="0.25">
      <c r="A13" t="s">
        <v>53</v>
      </c>
      <c r="B13" s="49">
        <v>5100</v>
      </c>
      <c r="C13" s="49">
        <v>11597</v>
      </c>
      <c r="D13" s="48">
        <v>0.98</v>
      </c>
      <c r="E13" s="49">
        <v>9646</v>
      </c>
      <c r="F13" s="48">
        <v>0.94569999999999999</v>
      </c>
      <c r="G13" s="48"/>
      <c r="H13" s="49">
        <v>4902</v>
      </c>
      <c r="I13" s="49">
        <v>11093</v>
      </c>
      <c r="J13" s="48">
        <v>0.9798</v>
      </c>
      <c r="K13" s="49">
        <v>9260</v>
      </c>
      <c r="L13" s="48">
        <v>0.94450000000000001</v>
      </c>
      <c r="M13" s="48"/>
      <c r="N13" s="49">
        <v>4923</v>
      </c>
      <c r="O13" s="49">
        <v>11225</v>
      </c>
      <c r="P13" s="48">
        <v>0.98089999999999999</v>
      </c>
      <c r="Q13" s="49">
        <v>9294</v>
      </c>
      <c r="R13" s="48">
        <v>0.94389999999999996</v>
      </c>
    </row>
    <row r="14" spans="1:18" x14ac:dyDescent="0.25">
      <c r="A14" t="s">
        <v>54</v>
      </c>
      <c r="B14" s="49">
        <v>20130</v>
      </c>
      <c r="C14" s="49">
        <v>42943</v>
      </c>
      <c r="D14" s="48">
        <v>0.98709999999999998</v>
      </c>
      <c r="E14" s="49">
        <v>38890</v>
      </c>
      <c r="F14" s="48">
        <v>0.96599999999999997</v>
      </c>
      <c r="G14" s="48"/>
      <c r="H14" s="49">
        <v>20282</v>
      </c>
      <c r="I14" s="49">
        <v>43371</v>
      </c>
      <c r="J14" s="48">
        <v>0.98729999999999996</v>
      </c>
      <c r="K14" s="49">
        <v>39068</v>
      </c>
      <c r="L14" s="48">
        <v>0.96309999999999996</v>
      </c>
      <c r="M14" s="48"/>
      <c r="N14" s="49">
        <v>18426</v>
      </c>
      <c r="O14" s="49">
        <v>39437</v>
      </c>
      <c r="P14" s="48">
        <v>0.98780000000000001</v>
      </c>
      <c r="Q14" s="49">
        <v>35470</v>
      </c>
      <c r="R14" s="48">
        <v>0.96250000000000002</v>
      </c>
    </row>
    <row r="15" spans="1:18" x14ac:dyDescent="0.25">
      <c r="A15" t="s">
        <v>55</v>
      </c>
      <c r="B15" s="49">
        <v>10786</v>
      </c>
      <c r="C15" s="49">
        <v>24761</v>
      </c>
      <c r="D15" s="48">
        <v>0.98519999999999996</v>
      </c>
      <c r="E15" s="49">
        <v>20638</v>
      </c>
      <c r="F15" s="48">
        <v>0.95669999999999999</v>
      </c>
      <c r="G15" s="48"/>
      <c r="H15" s="49">
        <v>10473</v>
      </c>
      <c r="I15" s="49">
        <v>23871</v>
      </c>
      <c r="J15" s="48">
        <v>0.98350000000000004</v>
      </c>
      <c r="K15" s="49">
        <v>19996</v>
      </c>
      <c r="L15" s="48">
        <v>0.9546</v>
      </c>
      <c r="M15" s="48"/>
      <c r="N15" s="49">
        <v>8755</v>
      </c>
      <c r="O15" s="49">
        <v>19951</v>
      </c>
      <c r="P15" s="48">
        <v>0.98229999999999995</v>
      </c>
      <c r="Q15" s="49">
        <v>16608</v>
      </c>
      <c r="R15" s="48">
        <v>0.94850000000000001</v>
      </c>
    </row>
    <row r="16" spans="1:18" x14ac:dyDescent="0.25">
      <c r="A16" t="s">
        <v>56</v>
      </c>
      <c r="B16" s="49">
        <v>640</v>
      </c>
      <c r="C16" s="49">
        <v>1362</v>
      </c>
      <c r="D16" s="48">
        <v>0.97009999999999996</v>
      </c>
      <c r="E16" s="49">
        <v>1182</v>
      </c>
      <c r="F16" s="48">
        <v>0.9234</v>
      </c>
      <c r="G16" s="48"/>
      <c r="H16" s="49">
        <v>682</v>
      </c>
      <c r="I16" s="49">
        <v>1448</v>
      </c>
      <c r="J16" s="48">
        <v>0.9718</v>
      </c>
      <c r="K16" s="49">
        <v>1262</v>
      </c>
      <c r="L16" s="48">
        <v>0.92520000000000002</v>
      </c>
      <c r="M16" s="48"/>
      <c r="N16" s="49">
        <v>706</v>
      </c>
      <c r="O16" s="49">
        <v>1486</v>
      </c>
      <c r="P16" s="48">
        <v>0.9587</v>
      </c>
      <c r="Q16" s="49">
        <v>1260</v>
      </c>
      <c r="R16" s="48">
        <v>0.89239999999999997</v>
      </c>
    </row>
    <row r="17" spans="1:18" x14ac:dyDescent="0.25">
      <c r="A17" t="s">
        <v>57</v>
      </c>
      <c r="B17" s="49">
        <v>1014</v>
      </c>
      <c r="C17" s="49">
        <v>2075</v>
      </c>
      <c r="D17" s="48">
        <v>0.95930000000000004</v>
      </c>
      <c r="E17" s="49">
        <v>1848</v>
      </c>
      <c r="F17" s="48">
        <v>0.91120000000000001</v>
      </c>
      <c r="G17" s="48"/>
      <c r="H17" s="49">
        <v>958</v>
      </c>
      <c r="I17" s="49">
        <v>1999</v>
      </c>
      <c r="J17" s="48">
        <v>0.97089999999999999</v>
      </c>
      <c r="K17" s="49">
        <v>1776</v>
      </c>
      <c r="L17" s="48">
        <v>0.92689999999999995</v>
      </c>
      <c r="M17" s="48"/>
      <c r="N17" s="49">
        <v>1001</v>
      </c>
      <c r="O17" s="49">
        <v>2050</v>
      </c>
      <c r="P17" s="48">
        <v>0.94950000000000001</v>
      </c>
      <c r="Q17" s="49">
        <v>1742</v>
      </c>
      <c r="R17" s="48">
        <v>0.87009999999999998</v>
      </c>
    </row>
    <row r="18" spans="1:18" x14ac:dyDescent="0.25">
      <c r="A18" t="s">
        <v>58</v>
      </c>
      <c r="B18" s="49">
        <v>486</v>
      </c>
      <c r="C18" s="49">
        <v>1009</v>
      </c>
      <c r="D18" s="48">
        <v>0.96279999999999999</v>
      </c>
      <c r="E18" s="49">
        <v>892</v>
      </c>
      <c r="F18" s="48">
        <v>0.91769999999999996</v>
      </c>
      <c r="G18" s="48"/>
      <c r="H18" s="49">
        <v>504</v>
      </c>
      <c r="I18" s="49">
        <v>1051</v>
      </c>
      <c r="J18" s="48">
        <v>0.96160000000000001</v>
      </c>
      <c r="K18" s="49">
        <v>916</v>
      </c>
      <c r="L18" s="48">
        <v>0.90869999999999995</v>
      </c>
      <c r="M18" s="48"/>
      <c r="N18" s="49">
        <v>626</v>
      </c>
      <c r="O18" s="49">
        <v>1300</v>
      </c>
      <c r="P18" s="48">
        <v>0.96650000000000003</v>
      </c>
      <c r="Q18" s="49">
        <v>1150</v>
      </c>
      <c r="R18" s="48">
        <v>0.91849999999999998</v>
      </c>
    </row>
    <row r="19" spans="1:18" s="58" customFormat="1" x14ac:dyDescent="0.25">
      <c r="A19" s="56" t="s">
        <v>61</v>
      </c>
      <c r="B19" s="57"/>
      <c r="C19" s="57"/>
      <c r="E19" s="57"/>
    </row>
    <row r="20" spans="1:18" x14ac:dyDescent="0.25">
      <c r="A20" t="s">
        <v>44</v>
      </c>
      <c r="B20" s="49">
        <v>6059</v>
      </c>
      <c r="C20" s="49">
        <v>12862</v>
      </c>
      <c r="D20" s="48">
        <v>0.98180000000000001</v>
      </c>
      <c r="E20" s="49">
        <v>11480</v>
      </c>
      <c r="F20" s="48">
        <v>0.94740000000000002</v>
      </c>
      <c r="G20" s="48"/>
      <c r="H20" s="49">
        <v>6007</v>
      </c>
      <c r="I20" s="49">
        <v>12744</v>
      </c>
      <c r="J20" s="48">
        <v>0.97940000000000005</v>
      </c>
      <c r="K20" s="49">
        <v>11348</v>
      </c>
      <c r="L20" s="48">
        <v>0.9446</v>
      </c>
      <c r="N20" s="49">
        <v>4564</v>
      </c>
      <c r="O20" s="49">
        <v>9567</v>
      </c>
      <c r="P20" s="48">
        <v>0.97750000000000004</v>
      </c>
      <c r="Q20" s="49">
        <v>8558</v>
      </c>
      <c r="R20" s="48">
        <v>0.93759999999999999</v>
      </c>
    </row>
    <row r="21" spans="1:18" x14ac:dyDescent="0.25">
      <c r="A21" t="s">
        <v>45</v>
      </c>
      <c r="B21" s="49">
        <v>11469</v>
      </c>
      <c r="C21" s="49">
        <v>24803</v>
      </c>
      <c r="D21" s="48">
        <v>0.98019999999999996</v>
      </c>
      <c r="E21" s="49">
        <v>21754</v>
      </c>
      <c r="F21" s="48">
        <v>0.94840000000000002</v>
      </c>
      <c r="G21" s="48"/>
      <c r="H21" s="49">
        <v>12426</v>
      </c>
      <c r="I21" s="49">
        <v>26835</v>
      </c>
      <c r="J21" s="48">
        <v>0.98060000000000003</v>
      </c>
      <c r="K21" s="49">
        <v>23568</v>
      </c>
      <c r="L21" s="48">
        <v>0.94830000000000003</v>
      </c>
      <c r="N21" s="49">
        <v>8619</v>
      </c>
      <c r="O21" s="49">
        <v>18440</v>
      </c>
      <c r="P21" s="48">
        <v>0.97860000000000003</v>
      </c>
      <c r="Q21" s="49">
        <v>16192</v>
      </c>
      <c r="R21" s="48">
        <v>0.93930000000000002</v>
      </c>
    </row>
    <row r="22" spans="1:18" x14ac:dyDescent="0.25">
      <c r="A22" t="s">
        <v>46</v>
      </c>
      <c r="B22" s="49">
        <v>32022</v>
      </c>
      <c r="C22" s="49">
        <v>68155</v>
      </c>
      <c r="D22" s="48">
        <v>0.98899999999999999</v>
      </c>
      <c r="E22" s="49">
        <v>62110</v>
      </c>
      <c r="F22" s="48">
        <v>0.9698</v>
      </c>
      <c r="G22" s="48"/>
      <c r="H22" s="49">
        <v>30907</v>
      </c>
      <c r="I22" s="49">
        <v>65784</v>
      </c>
      <c r="J22" s="48">
        <v>0.98939999999999995</v>
      </c>
      <c r="K22" s="49">
        <v>59918</v>
      </c>
      <c r="L22" s="48">
        <v>0.96930000000000005</v>
      </c>
      <c r="N22" s="49">
        <v>28983</v>
      </c>
      <c r="O22" s="49">
        <v>61787</v>
      </c>
      <c r="P22" s="48">
        <v>0.98850000000000005</v>
      </c>
      <c r="Q22" s="49">
        <v>55904</v>
      </c>
      <c r="R22" s="48">
        <v>0.96440000000000003</v>
      </c>
    </row>
    <row r="23" spans="1:18" x14ac:dyDescent="0.25">
      <c r="A23" t="s">
        <v>47</v>
      </c>
      <c r="B23" s="49">
        <v>16480</v>
      </c>
      <c r="C23" s="49">
        <v>34796</v>
      </c>
      <c r="D23" s="48">
        <v>0.98509999999999998</v>
      </c>
      <c r="E23" s="49">
        <v>31712</v>
      </c>
      <c r="F23" s="48">
        <v>0.96209999999999996</v>
      </c>
      <c r="G23" s="48"/>
      <c r="H23" s="49">
        <v>17099</v>
      </c>
      <c r="I23" s="49">
        <v>36410</v>
      </c>
      <c r="J23" s="48">
        <v>0.98470000000000002</v>
      </c>
      <c r="K23" s="49">
        <v>32766</v>
      </c>
      <c r="L23" s="48">
        <v>0.95809999999999995</v>
      </c>
      <c r="N23" s="49">
        <v>16151</v>
      </c>
      <c r="O23" s="49">
        <v>34349</v>
      </c>
      <c r="P23" s="48">
        <v>0.9849</v>
      </c>
      <c r="Q23" s="49">
        <v>30878</v>
      </c>
      <c r="R23" s="48">
        <v>0.95589999999999997</v>
      </c>
    </row>
    <row r="24" spans="1:18" x14ac:dyDescent="0.25">
      <c r="A24" t="s">
        <v>48</v>
      </c>
      <c r="B24" s="49">
        <v>3293</v>
      </c>
      <c r="C24" s="49">
        <v>6670</v>
      </c>
      <c r="D24" s="48">
        <v>0.94989999999999997</v>
      </c>
      <c r="E24" s="49">
        <v>5872</v>
      </c>
      <c r="F24" s="48">
        <v>0.89159999999999995</v>
      </c>
      <c r="G24" s="48"/>
      <c r="H24" s="49">
        <v>3875</v>
      </c>
      <c r="I24" s="49">
        <v>7915</v>
      </c>
      <c r="J24" s="48">
        <v>0.96020000000000005</v>
      </c>
      <c r="K24" s="49">
        <v>7086</v>
      </c>
      <c r="L24" s="48">
        <v>0.9143</v>
      </c>
      <c r="N24" s="49">
        <v>4073</v>
      </c>
      <c r="O24" s="49">
        <v>8381</v>
      </c>
      <c r="P24" s="48">
        <v>0.95069999999999999</v>
      </c>
      <c r="Q24" s="49">
        <v>7234</v>
      </c>
      <c r="R24" s="48">
        <v>0.88800000000000001</v>
      </c>
    </row>
    <row r="25" spans="1:18" x14ac:dyDescent="0.25">
      <c r="A25" t="s">
        <v>49</v>
      </c>
      <c r="B25" s="49">
        <v>31355</v>
      </c>
      <c r="C25" s="49">
        <v>66682</v>
      </c>
      <c r="D25" s="48">
        <v>0.98839999999999995</v>
      </c>
      <c r="E25" s="49">
        <v>60740</v>
      </c>
      <c r="F25" s="48">
        <v>0.96860000000000002</v>
      </c>
      <c r="G25" s="48"/>
      <c r="H25" s="49">
        <v>36258</v>
      </c>
      <c r="I25" s="49">
        <v>77373</v>
      </c>
      <c r="J25" s="48">
        <v>0.98899999999999999</v>
      </c>
      <c r="K25" s="49">
        <v>70250</v>
      </c>
      <c r="L25" s="48">
        <v>0.96879999999999999</v>
      </c>
      <c r="N25" s="49">
        <v>30117</v>
      </c>
      <c r="O25" s="49">
        <v>64309</v>
      </c>
      <c r="P25" s="48">
        <v>0.98860000000000003</v>
      </c>
      <c r="Q25" s="49">
        <v>58106</v>
      </c>
      <c r="R25" s="48">
        <v>0.9647</v>
      </c>
    </row>
    <row r="26" spans="1:18" x14ac:dyDescent="0.25">
      <c r="A26" t="s">
        <v>50</v>
      </c>
      <c r="B26" s="49">
        <v>22904</v>
      </c>
      <c r="C26" s="49">
        <v>48686</v>
      </c>
      <c r="D26" s="48">
        <v>0.98540000000000005</v>
      </c>
      <c r="E26" s="49">
        <v>44094</v>
      </c>
      <c r="F26" s="48">
        <v>0.96260000000000001</v>
      </c>
      <c r="G26" s="48"/>
      <c r="H26" s="49">
        <v>22865</v>
      </c>
      <c r="I26" s="49">
        <v>48721</v>
      </c>
      <c r="J26" s="48">
        <v>0.9859</v>
      </c>
      <c r="K26" s="49">
        <v>43984</v>
      </c>
      <c r="L26" s="48">
        <v>0.96179999999999999</v>
      </c>
      <c r="N26" s="49">
        <v>24254</v>
      </c>
      <c r="O26" s="49">
        <v>51993</v>
      </c>
      <c r="P26" s="48">
        <v>0.98640000000000005</v>
      </c>
      <c r="Q26" s="49">
        <v>46484</v>
      </c>
      <c r="R26" s="48">
        <v>0.95830000000000004</v>
      </c>
    </row>
    <row r="27" spans="1:18" x14ac:dyDescent="0.25">
      <c r="A27" t="s">
        <v>51</v>
      </c>
      <c r="B27" s="49">
        <v>4221</v>
      </c>
      <c r="C27" s="49">
        <v>8892</v>
      </c>
      <c r="D27" s="48">
        <v>0.97499999999999998</v>
      </c>
      <c r="E27" s="49">
        <v>7928</v>
      </c>
      <c r="F27" s="48">
        <v>0.93910000000000005</v>
      </c>
      <c r="G27" s="48"/>
      <c r="H27" s="49">
        <v>3202</v>
      </c>
      <c r="I27" s="49">
        <v>6692</v>
      </c>
      <c r="J27" s="48">
        <v>0.97619999999999996</v>
      </c>
      <c r="K27" s="49">
        <v>6014</v>
      </c>
      <c r="L27" s="48">
        <v>0.93910000000000005</v>
      </c>
      <c r="N27" s="49">
        <v>2668</v>
      </c>
      <c r="O27" s="49">
        <v>5632</v>
      </c>
      <c r="P27" s="48">
        <v>0.97609999999999997</v>
      </c>
      <c r="Q27" s="49">
        <v>4994</v>
      </c>
      <c r="R27" s="48">
        <v>0.93589999999999995</v>
      </c>
    </row>
    <row r="28" spans="1:18" x14ac:dyDescent="0.25">
      <c r="A28" t="s">
        <v>52</v>
      </c>
      <c r="B28" s="49">
        <v>533</v>
      </c>
      <c r="C28" s="49">
        <v>1058</v>
      </c>
      <c r="D28" s="48">
        <v>0.92969999999999997</v>
      </c>
      <c r="E28" s="49">
        <v>864</v>
      </c>
      <c r="F28" s="48">
        <v>0.8105</v>
      </c>
      <c r="G28" s="48"/>
      <c r="H28" s="49">
        <v>613</v>
      </c>
      <c r="I28" s="49">
        <v>1260</v>
      </c>
      <c r="J28" s="48">
        <v>0.93469999999999998</v>
      </c>
      <c r="K28" s="49">
        <v>1022</v>
      </c>
      <c r="L28" s="48">
        <v>0.83360000000000001</v>
      </c>
      <c r="N28" s="49">
        <v>576</v>
      </c>
      <c r="O28" s="49">
        <v>1137</v>
      </c>
      <c r="P28" s="48">
        <v>0.91549999999999998</v>
      </c>
      <c r="Q28" s="49">
        <v>912</v>
      </c>
      <c r="R28" s="48">
        <v>0.79169999999999996</v>
      </c>
    </row>
    <row r="29" spans="1:18" x14ac:dyDescent="0.25">
      <c r="A29" t="s">
        <v>53</v>
      </c>
      <c r="B29" s="49">
        <v>6335</v>
      </c>
      <c r="C29" s="49">
        <v>15994</v>
      </c>
      <c r="D29" s="48">
        <v>0.97689999999999999</v>
      </c>
      <c r="E29" s="49">
        <v>11832</v>
      </c>
      <c r="F29" s="48">
        <v>0.93389999999999995</v>
      </c>
      <c r="G29" s="48"/>
      <c r="H29" s="49">
        <v>6121</v>
      </c>
      <c r="I29" s="49">
        <v>15463</v>
      </c>
      <c r="J29" s="48">
        <v>0.9768</v>
      </c>
      <c r="K29" s="49">
        <v>11394</v>
      </c>
      <c r="L29" s="48">
        <v>0.93069999999999997</v>
      </c>
      <c r="N29" s="49">
        <v>6133</v>
      </c>
      <c r="O29" s="49">
        <v>15561</v>
      </c>
      <c r="P29" s="48">
        <v>0.97450000000000003</v>
      </c>
      <c r="Q29" s="49">
        <v>11322</v>
      </c>
      <c r="R29" s="48">
        <v>0.92300000000000004</v>
      </c>
    </row>
    <row r="30" spans="1:18" x14ac:dyDescent="0.25">
      <c r="A30" t="s">
        <v>54</v>
      </c>
      <c r="B30" s="49">
        <v>22269</v>
      </c>
      <c r="C30" s="49">
        <v>47426</v>
      </c>
      <c r="D30" s="48">
        <v>0.9859</v>
      </c>
      <c r="E30" s="49">
        <v>42868</v>
      </c>
      <c r="F30" s="48">
        <v>0.96250000000000002</v>
      </c>
      <c r="G30" s="48"/>
      <c r="H30" s="49">
        <v>22554</v>
      </c>
      <c r="I30" s="49">
        <v>48154</v>
      </c>
      <c r="J30" s="48">
        <v>0.9859</v>
      </c>
      <c r="K30" s="49">
        <v>43282</v>
      </c>
      <c r="L30" s="48">
        <v>0.95950000000000002</v>
      </c>
      <c r="N30" s="49">
        <v>20481</v>
      </c>
      <c r="O30" s="49">
        <v>43697</v>
      </c>
      <c r="P30" s="48">
        <v>0.98560000000000003</v>
      </c>
      <c r="Q30" s="49">
        <v>39248</v>
      </c>
      <c r="R30" s="48">
        <v>0.95820000000000005</v>
      </c>
    </row>
    <row r="31" spans="1:18" x14ac:dyDescent="0.25">
      <c r="A31" t="s">
        <v>55</v>
      </c>
      <c r="B31" s="49">
        <v>12881</v>
      </c>
      <c r="C31" s="49">
        <v>29461</v>
      </c>
      <c r="D31" s="48">
        <v>0.98209999999999997</v>
      </c>
      <c r="E31" s="49">
        <v>24466</v>
      </c>
      <c r="F31" s="48">
        <v>0.94969999999999999</v>
      </c>
      <c r="G31" s="48"/>
      <c r="H31" s="49">
        <v>12128</v>
      </c>
      <c r="I31" s="49">
        <v>27662</v>
      </c>
      <c r="J31" s="48">
        <v>0.98160000000000003</v>
      </c>
      <c r="K31" s="49">
        <v>23070</v>
      </c>
      <c r="L31" s="48">
        <v>0.95109999999999995</v>
      </c>
      <c r="N31" s="49">
        <v>10295</v>
      </c>
      <c r="O31" s="49">
        <v>23397</v>
      </c>
      <c r="P31" s="48">
        <v>0.97789999999999999</v>
      </c>
      <c r="Q31" s="49">
        <v>19326</v>
      </c>
      <c r="R31" s="48">
        <v>0.93859999999999999</v>
      </c>
    </row>
    <row r="32" spans="1:18" s="50" customFormat="1" x14ac:dyDescent="0.25">
      <c r="A32" s="50" t="s">
        <v>56</v>
      </c>
      <c r="B32" s="51">
        <v>2100</v>
      </c>
      <c r="C32" s="51">
        <v>4319</v>
      </c>
      <c r="D32" s="52">
        <v>0.95960000000000001</v>
      </c>
      <c r="E32" s="51">
        <v>3824</v>
      </c>
      <c r="F32" s="52">
        <v>0.91049999999999998</v>
      </c>
      <c r="G32" s="52"/>
      <c r="H32" s="51">
        <v>2105</v>
      </c>
      <c r="I32" s="51">
        <v>4322</v>
      </c>
      <c r="J32" s="52">
        <v>0.9526</v>
      </c>
      <c r="K32" s="51">
        <v>3764</v>
      </c>
      <c r="L32" s="52">
        <v>0.89410000000000001</v>
      </c>
      <c r="N32" s="51">
        <v>2567</v>
      </c>
      <c r="O32" s="51">
        <v>5240</v>
      </c>
      <c r="P32" s="52">
        <v>0.95099999999999996</v>
      </c>
      <c r="Q32" s="51">
        <v>4526</v>
      </c>
      <c r="R32" s="52">
        <v>0.88160000000000005</v>
      </c>
    </row>
    <row r="33" spans="1:18" s="50" customFormat="1" x14ac:dyDescent="0.25">
      <c r="A33" s="50" t="s">
        <v>57</v>
      </c>
      <c r="B33" s="51">
        <v>1111</v>
      </c>
      <c r="C33" s="51">
        <v>2235</v>
      </c>
      <c r="D33" s="52">
        <v>0.94140000000000001</v>
      </c>
      <c r="E33" s="51">
        <v>1946</v>
      </c>
      <c r="F33" s="52">
        <v>0.87580000000000002</v>
      </c>
      <c r="G33" s="52"/>
      <c r="H33" s="51">
        <v>1047</v>
      </c>
      <c r="I33" s="51">
        <v>2143</v>
      </c>
      <c r="J33" s="52">
        <v>0.95120000000000005</v>
      </c>
      <c r="K33" s="51">
        <v>1854</v>
      </c>
      <c r="L33" s="52">
        <v>0.88539999999999996</v>
      </c>
      <c r="N33" s="51">
        <v>1086</v>
      </c>
      <c r="O33" s="51">
        <v>2186</v>
      </c>
      <c r="P33" s="52">
        <v>0.93379999999999996</v>
      </c>
      <c r="Q33" s="51">
        <v>1820</v>
      </c>
      <c r="R33" s="52">
        <v>0.83789999999999998</v>
      </c>
    </row>
    <row r="34" spans="1:18" s="50" customFormat="1" x14ac:dyDescent="0.25">
      <c r="A34" s="50" t="s">
        <v>58</v>
      </c>
      <c r="B34" s="51">
        <v>588</v>
      </c>
      <c r="C34" s="51">
        <v>1170</v>
      </c>
      <c r="D34" s="52">
        <v>0.92559999999999998</v>
      </c>
      <c r="E34" s="51">
        <v>990</v>
      </c>
      <c r="F34" s="52">
        <v>0.84179999999999999</v>
      </c>
      <c r="G34" s="52"/>
      <c r="H34" s="51">
        <v>683</v>
      </c>
      <c r="I34" s="51">
        <v>1409</v>
      </c>
      <c r="J34" s="52">
        <v>0.93930000000000002</v>
      </c>
      <c r="K34" s="51">
        <v>1176</v>
      </c>
      <c r="L34" s="52">
        <v>0.8609</v>
      </c>
      <c r="N34" s="51">
        <v>769</v>
      </c>
      <c r="O34" s="51">
        <v>1549</v>
      </c>
      <c r="P34" s="52">
        <v>0.92810000000000004</v>
      </c>
      <c r="Q34" s="51">
        <v>1292</v>
      </c>
      <c r="R34" s="52">
        <v>0.84009999999999996</v>
      </c>
    </row>
    <row r="35" spans="1:18" x14ac:dyDescent="0.25">
      <c r="G35" s="48"/>
    </row>
    <row r="36" spans="1:18" x14ac:dyDescent="0.25">
      <c r="G36" s="48"/>
    </row>
    <row r="37" spans="1:18" x14ac:dyDescent="0.25">
      <c r="A37" s="53" t="s">
        <v>62</v>
      </c>
      <c r="G37" s="48"/>
    </row>
    <row r="38" spans="1:18" x14ac:dyDescent="0.25">
      <c r="G38" s="48"/>
    </row>
    <row r="39" spans="1:18" x14ac:dyDescent="0.25">
      <c r="G39" s="48"/>
    </row>
    <row r="40" spans="1:18" x14ac:dyDescent="0.25">
      <c r="A40" s="62" t="s">
        <v>17</v>
      </c>
      <c r="B40" s="63"/>
      <c r="C40" s="63"/>
      <c r="D40" s="64">
        <f>MIN(D4:D34)</f>
        <v>0.92559999999999998</v>
      </c>
      <c r="E40" s="63"/>
      <c r="F40" s="64">
        <f>MIN(F4:F34)</f>
        <v>0.8105</v>
      </c>
      <c r="G40" s="64"/>
      <c r="H40" s="62"/>
      <c r="I40" s="62"/>
      <c r="J40" s="64">
        <f>MIN(J4:J34)</f>
        <v>0.93469999999999998</v>
      </c>
      <c r="K40" s="62"/>
      <c r="L40" s="64">
        <f>MIN(L4:L34)</f>
        <v>0.83360000000000001</v>
      </c>
      <c r="M40" s="62"/>
      <c r="N40" s="62"/>
      <c r="O40" s="62"/>
      <c r="P40" s="64">
        <f>MIN(P4:P34)</f>
        <v>0.91549999999999998</v>
      </c>
      <c r="Q40" s="62"/>
      <c r="R40" s="64">
        <f>MIN(R4:R34)</f>
        <v>0.79169999999999996</v>
      </c>
    </row>
    <row r="41" spans="1:18" x14ac:dyDescent="0.25">
      <c r="A41" s="62" t="s">
        <v>18</v>
      </c>
      <c r="B41" s="63"/>
      <c r="C41" s="63"/>
      <c r="D41" s="64">
        <f>MAX(D4:D34)</f>
        <v>0.98899999999999999</v>
      </c>
      <c r="E41" s="63"/>
      <c r="F41" s="64">
        <f>MAX(F4:F34)</f>
        <v>0.9698</v>
      </c>
      <c r="G41" s="64"/>
      <c r="H41" s="62"/>
      <c r="I41" s="62"/>
      <c r="J41" s="64">
        <f>MAX(J4:J34)</f>
        <v>0.98939999999999995</v>
      </c>
      <c r="K41" s="62"/>
      <c r="L41" s="64">
        <f>MAX(L4:L34)</f>
        <v>0.96930000000000005</v>
      </c>
      <c r="M41" s="62"/>
      <c r="N41" s="62"/>
      <c r="O41" s="62"/>
      <c r="P41" s="64">
        <f>MAX(P4:P34)</f>
        <v>0.98860000000000003</v>
      </c>
      <c r="Q41" s="62"/>
      <c r="R41" s="64">
        <f>MAX(R4:R34)</f>
        <v>0.9647</v>
      </c>
    </row>
    <row r="42" spans="1:18" x14ac:dyDescent="0.25">
      <c r="G42" s="48"/>
    </row>
    <row r="43" spans="1:18" x14ac:dyDescent="0.25">
      <c r="G43" s="48"/>
    </row>
    <row r="44" spans="1:18" x14ac:dyDescent="0.25">
      <c r="G44" s="48"/>
    </row>
    <row r="45" spans="1:18" x14ac:dyDescent="0.25">
      <c r="G45" s="48"/>
    </row>
    <row r="46" spans="1:18" x14ac:dyDescent="0.25">
      <c r="G46" s="48"/>
    </row>
    <row r="47" spans="1:18" x14ac:dyDescent="0.25">
      <c r="G47" s="48"/>
    </row>
    <row r="48" spans="1:18" x14ac:dyDescent="0.25">
      <c r="G48" s="48"/>
    </row>
    <row r="49" spans="7:7" x14ac:dyDescent="0.25">
      <c r="G49" s="48"/>
    </row>
    <row r="50" spans="7:7" x14ac:dyDescent="0.25">
      <c r="G50" s="48"/>
    </row>
    <row r="51" spans="7:7" x14ac:dyDescent="0.25">
      <c r="G51" s="48"/>
    </row>
    <row r="52" spans="7:7" x14ac:dyDescent="0.25">
      <c r="G52" s="48"/>
    </row>
    <row r="53" spans="7:7" x14ac:dyDescent="0.25">
      <c r="G53" s="48"/>
    </row>
    <row r="54" spans="7:7" x14ac:dyDescent="0.25">
      <c r="G54" s="48"/>
    </row>
    <row r="55" spans="7:7" x14ac:dyDescent="0.25">
      <c r="G55" s="48"/>
    </row>
    <row r="56" spans="7:7" x14ac:dyDescent="0.25">
      <c r="G56" s="48"/>
    </row>
    <row r="57" spans="7:7" x14ac:dyDescent="0.25">
      <c r="G57" s="48"/>
    </row>
    <row r="58" spans="7:7" x14ac:dyDescent="0.25">
      <c r="G58" s="48"/>
    </row>
    <row r="59" spans="7:7" x14ac:dyDescent="0.25">
      <c r="G59" s="48"/>
    </row>
    <row r="60" spans="7:7" x14ac:dyDescent="0.25">
      <c r="G60" s="48"/>
    </row>
    <row r="61" spans="7:7" x14ac:dyDescent="0.25">
      <c r="G61" s="48"/>
    </row>
    <row r="62" spans="7:7" x14ac:dyDescent="0.25">
      <c r="G62" s="48"/>
    </row>
    <row r="63" spans="7:7" x14ac:dyDescent="0.25">
      <c r="G63" s="48"/>
    </row>
    <row r="64" spans="7:7" x14ac:dyDescent="0.25">
      <c r="G64" s="4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L101"/>
  <sheetViews>
    <sheetView topLeftCell="A25" zoomScaleNormal="100" workbookViewId="0">
      <selection activeCell="A50" sqref="A50"/>
    </sheetView>
  </sheetViews>
  <sheetFormatPr defaultColWidth="7.140625" defaultRowHeight="15" x14ac:dyDescent="0.25"/>
  <cols>
    <col min="1" max="1" width="8.42578125" bestFit="1" customWidth="1"/>
    <col min="2" max="2" width="8.5703125" bestFit="1" customWidth="1"/>
    <col min="3" max="3" width="18" bestFit="1" customWidth="1"/>
    <col min="4" max="4" width="10.140625" style="3" bestFit="1" customWidth="1"/>
    <col min="5" max="5" width="7.7109375" style="66" bestFit="1" customWidth="1"/>
    <col min="6" max="6" width="10.140625" style="59" bestFit="1" customWidth="1"/>
    <col min="7" max="7" width="7.7109375" style="69" bestFit="1" customWidth="1"/>
    <col min="8" max="8" width="25.140625" bestFit="1" customWidth="1"/>
    <col min="9" max="9" width="28.42578125" bestFit="1" customWidth="1"/>
    <col min="10" max="10" width="25.7109375" bestFit="1" customWidth="1"/>
    <col min="11" max="12" width="24.140625" bestFit="1" customWidth="1"/>
  </cols>
  <sheetData>
    <row r="1" spans="1:12" s="54" customFormat="1" x14ac:dyDescent="0.25">
      <c r="D1" s="38" t="s">
        <v>21</v>
      </c>
      <c r="E1" s="65"/>
      <c r="F1" s="67" t="s">
        <v>22</v>
      </c>
      <c r="G1" s="68"/>
      <c r="K1" s="54" t="s">
        <v>21</v>
      </c>
      <c r="L1" s="54" t="s">
        <v>22</v>
      </c>
    </row>
    <row r="2" spans="1:12" s="54" customFormat="1" x14ac:dyDescent="0.25">
      <c r="A2" s="54" t="s">
        <v>63</v>
      </c>
      <c r="C2" s="54" t="s">
        <v>19</v>
      </c>
      <c r="D2" s="38" t="s">
        <v>9</v>
      </c>
      <c r="E2" s="65" t="s">
        <v>20</v>
      </c>
      <c r="F2" s="67" t="s">
        <v>9</v>
      </c>
      <c r="G2" s="68" t="s">
        <v>20</v>
      </c>
      <c r="H2" s="54" t="s">
        <v>10</v>
      </c>
      <c r="I2" s="54" t="s">
        <v>11</v>
      </c>
      <c r="J2" s="54" t="s">
        <v>12</v>
      </c>
      <c r="K2" s="54" t="s">
        <v>13</v>
      </c>
      <c r="L2" s="54" t="s">
        <v>13</v>
      </c>
    </row>
    <row r="3" spans="1:12" x14ac:dyDescent="0.25">
      <c r="A3" t="s">
        <v>0</v>
      </c>
      <c r="B3" t="s">
        <v>53</v>
      </c>
      <c r="C3">
        <f>D3+H3+I3+J3+K3</f>
        <v>8217</v>
      </c>
      <c r="D3" s="3">
        <v>4232</v>
      </c>
      <c r="E3" s="66">
        <f>D3/C3</f>
        <v>0.51502981623463551</v>
      </c>
      <c r="F3" s="59">
        <v>4241</v>
      </c>
      <c r="G3" s="69">
        <f>F3/C3</f>
        <v>0.5161251064865523</v>
      </c>
      <c r="H3">
        <v>214</v>
      </c>
      <c r="I3">
        <v>2749</v>
      </c>
      <c r="J3">
        <v>1013</v>
      </c>
      <c r="K3">
        <v>9</v>
      </c>
      <c r="L3">
        <v>0</v>
      </c>
    </row>
    <row r="4" spans="1:12" x14ac:dyDescent="0.25">
      <c r="A4" t="s">
        <v>0</v>
      </c>
      <c r="B4" t="s">
        <v>54</v>
      </c>
      <c r="C4">
        <f t="shared" ref="C4:C47" si="0">D4+H4+I4+J4+K4</f>
        <v>24051</v>
      </c>
      <c r="D4" s="3">
        <v>16774</v>
      </c>
      <c r="E4" s="66">
        <f>D4/C4</f>
        <v>0.6974346181031974</v>
      </c>
      <c r="F4" s="59">
        <v>16781</v>
      </c>
      <c r="G4" s="69">
        <f t="shared" ref="G4:G63" si="1">F4/C4</f>
        <v>0.6977256662924618</v>
      </c>
      <c r="H4">
        <v>326</v>
      </c>
      <c r="I4">
        <v>3080</v>
      </c>
      <c r="J4">
        <v>3863</v>
      </c>
      <c r="K4">
        <v>8</v>
      </c>
      <c r="L4">
        <v>1</v>
      </c>
    </row>
    <row r="5" spans="1:12" x14ac:dyDescent="0.25">
      <c r="A5" t="s">
        <v>0</v>
      </c>
      <c r="B5" t="s">
        <v>55</v>
      </c>
      <c r="C5">
        <f t="shared" si="0"/>
        <v>14986</v>
      </c>
      <c r="D5" s="3">
        <v>8522</v>
      </c>
      <c r="E5" s="66">
        <f t="shared" ref="E5:E47" si="2">D5/C5</f>
        <v>0.56866408648071531</v>
      </c>
      <c r="F5" s="59">
        <v>8539</v>
      </c>
      <c r="G5" s="69">
        <f t="shared" si="1"/>
        <v>0.56979847858000798</v>
      </c>
      <c r="H5">
        <v>319</v>
      </c>
      <c r="I5">
        <v>3455</v>
      </c>
      <c r="J5">
        <v>2673</v>
      </c>
      <c r="K5">
        <v>17</v>
      </c>
      <c r="L5">
        <v>0</v>
      </c>
    </row>
    <row r="6" spans="1:12" x14ac:dyDescent="0.25">
      <c r="A6" t="s">
        <v>0</v>
      </c>
      <c r="B6" t="s">
        <v>56</v>
      </c>
      <c r="C6">
        <f t="shared" si="0"/>
        <v>2241</v>
      </c>
      <c r="D6" s="3">
        <v>1406</v>
      </c>
      <c r="E6" s="66">
        <f t="shared" si="2"/>
        <v>0.62739848282016952</v>
      </c>
      <c r="F6" s="59">
        <v>1406</v>
      </c>
      <c r="G6" s="69">
        <f t="shared" si="1"/>
        <v>0.62739848282016952</v>
      </c>
      <c r="H6">
        <v>142</v>
      </c>
      <c r="I6">
        <v>241</v>
      </c>
      <c r="J6">
        <v>452</v>
      </c>
      <c r="K6">
        <v>0</v>
      </c>
      <c r="L6">
        <v>0</v>
      </c>
    </row>
    <row r="7" spans="1:12" x14ac:dyDescent="0.25">
      <c r="A7" t="s">
        <v>0</v>
      </c>
      <c r="B7" t="s">
        <v>57</v>
      </c>
      <c r="C7">
        <f t="shared" si="0"/>
        <v>1184</v>
      </c>
      <c r="D7" s="3">
        <v>794</v>
      </c>
      <c r="E7" s="66">
        <f t="shared" si="2"/>
        <v>0.67060810810810811</v>
      </c>
      <c r="F7" s="59">
        <v>794</v>
      </c>
      <c r="G7" s="69">
        <f t="shared" si="1"/>
        <v>0.67060810810810811</v>
      </c>
      <c r="H7">
        <v>106</v>
      </c>
      <c r="I7">
        <v>131</v>
      </c>
      <c r="J7">
        <v>153</v>
      </c>
      <c r="K7">
        <v>0</v>
      </c>
      <c r="L7">
        <v>0</v>
      </c>
    </row>
    <row r="8" spans="1:12" x14ac:dyDescent="0.25">
      <c r="A8" t="s">
        <v>0</v>
      </c>
      <c r="B8" t="s">
        <v>58</v>
      </c>
      <c r="C8">
        <f t="shared" si="0"/>
        <v>627</v>
      </c>
      <c r="D8" s="3">
        <v>403</v>
      </c>
      <c r="E8" s="66">
        <f t="shared" si="2"/>
        <v>0.64274322169059006</v>
      </c>
      <c r="F8" s="59">
        <v>403</v>
      </c>
      <c r="G8" s="69">
        <f t="shared" si="1"/>
        <v>0.64274322169059006</v>
      </c>
      <c r="H8">
        <v>81</v>
      </c>
      <c r="I8">
        <v>67</v>
      </c>
      <c r="J8">
        <v>76</v>
      </c>
      <c r="K8">
        <v>0</v>
      </c>
      <c r="L8">
        <v>0</v>
      </c>
    </row>
    <row r="9" spans="1:12" x14ac:dyDescent="0.25">
      <c r="A9" t="s">
        <v>0</v>
      </c>
      <c r="B9" t="s">
        <v>44</v>
      </c>
      <c r="C9">
        <f t="shared" si="0"/>
        <v>6551</v>
      </c>
      <c r="D9" s="3">
        <v>4445</v>
      </c>
      <c r="E9" s="66">
        <f t="shared" si="2"/>
        <v>0.6785223629980156</v>
      </c>
      <c r="F9" s="59">
        <v>4446</v>
      </c>
      <c r="G9" s="69">
        <f t="shared" si="1"/>
        <v>0.67867501144863385</v>
      </c>
      <c r="H9">
        <v>98</v>
      </c>
      <c r="I9">
        <v>852</v>
      </c>
      <c r="J9">
        <v>1155</v>
      </c>
      <c r="K9">
        <v>1</v>
      </c>
      <c r="L9">
        <v>0</v>
      </c>
    </row>
    <row r="10" spans="1:12" x14ac:dyDescent="0.25">
      <c r="A10" t="s">
        <v>0</v>
      </c>
      <c r="B10" t="s">
        <v>45</v>
      </c>
      <c r="C10">
        <f t="shared" si="0"/>
        <v>12646</v>
      </c>
      <c r="D10" s="3">
        <v>8142</v>
      </c>
      <c r="E10" s="66">
        <f t="shared" si="2"/>
        <v>0.64383994939111178</v>
      </c>
      <c r="F10" s="59">
        <v>8152</v>
      </c>
      <c r="G10" s="69">
        <f t="shared" si="1"/>
        <v>0.64463071326901789</v>
      </c>
      <c r="H10">
        <v>252</v>
      </c>
      <c r="I10">
        <v>2014</v>
      </c>
      <c r="J10">
        <v>2228</v>
      </c>
      <c r="K10">
        <v>10</v>
      </c>
      <c r="L10">
        <v>0</v>
      </c>
    </row>
    <row r="11" spans="1:12" x14ac:dyDescent="0.25">
      <c r="A11" t="s">
        <v>0</v>
      </c>
      <c r="B11" t="s">
        <v>46</v>
      </c>
      <c r="C11">
        <f t="shared" si="0"/>
        <v>34455</v>
      </c>
      <c r="D11" s="3">
        <v>23968</v>
      </c>
      <c r="E11" s="66">
        <f t="shared" si="2"/>
        <v>0.69563198374691626</v>
      </c>
      <c r="F11" s="59">
        <v>23985</v>
      </c>
      <c r="G11" s="69">
        <f t="shared" si="1"/>
        <v>0.69612538093165</v>
      </c>
      <c r="H11">
        <v>330</v>
      </c>
      <c r="I11">
        <v>4256</v>
      </c>
      <c r="J11">
        <v>5884</v>
      </c>
      <c r="K11">
        <v>17</v>
      </c>
      <c r="L11">
        <v>0</v>
      </c>
    </row>
    <row r="12" spans="1:12" x14ac:dyDescent="0.25">
      <c r="A12" t="s">
        <v>0</v>
      </c>
      <c r="B12" t="s">
        <v>47</v>
      </c>
      <c r="C12">
        <f t="shared" si="0"/>
        <v>17664</v>
      </c>
      <c r="D12" s="3">
        <v>12475</v>
      </c>
      <c r="E12" s="66">
        <f t="shared" si="2"/>
        <v>0.70623867753623193</v>
      </c>
      <c r="F12" s="59">
        <v>12480</v>
      </c>
      <c r="G12" s="69">
        <f t="shared" si="1"/>
        <v>0.70652173913043481</v>
      </c>
      <c r="H12">
        <v>271</v>
      </c>
      <c r="I12">
        <v>2106</v>
      </c>
      <c r="J12">
        <v>2807</v>
      </c>
      <c r="K12">
        <v>5</v>
      </c>
      <c r="L12">
        <v>0</v>
      </c>
    </row>
    <row r="13" spans="1:12" x14ac:dyDescent="0.25">
      <c r="A13" t="s">
        <v>0</v>
      </c>
      <c r="B13" t="s">
        <v>48</v>
      </c>
      <c r="C13">
        <f t="shared" si="0"/>
        <v>3502</v>
      </c>
      <c r="D13" s="3">
        <v>2269</v>
      </c>
      <c r="E13" s="66">
        <f t="shared" si="2"/>
        <v>0.64791547687035977</v>
      </c>
      <c r="F13" s="59">
        <v>2269</v>
      </c>
      <c r="G13" s="69">
        <f t="shared" si="1"/>
        <v>0.64791547687035977</v>
      </c>
      <c r="H13">
        <v>261</v>
      </c>
      <c r="I13">
        <v>373</v>
      </c>
      <c r="J13">
        <v>599</v>
      </c>
      <c r="K13">
        <v>0</v>
      </c>
      <c r="L13">
        <v>0</v>
      </c>
    </row>
    <row r="14" spans="1:12" x14ac:dyDescent="0.25">
      <c r="A14" t="s">
        <v>0</v>
      </c>
      <c r="B14" t="s">
        <v>49</v>
      </c>
      <c r="C14">
        <f t="shared" si="0"/>
        <v>33723</v>
      </c>
      <c r="D14" s="3">
        <v>23863</v>
      </c>
      <c r="E14" s="66">
        <f t="shared" si="2"/>
        <v>0.7076179462088189</v>
      </c>
      <c r="F14" s="59">
        <v>23875</v>
      </c>
      <c r="G14" s="69">
        <f t="shared" si="1"/>
        <v>0.70797378643655662</v>
      </c>
      <c r="H14">
        <v>429</v>
      </c>
      <c r="I14">
        <v>4088</v>
      </c>
      <c r="J14">
        <v>5331</v>
      </c>
      <c r="K14">
        <v>12</v>
      </c>
      <c r="L14">
        <v>0</v>
      </c>
    </row>
    <row r="15" spans="1:12" x14ac:dyDescent="0.25">
      <c r="A15" t="s">
        <v>0</v>
      </c>
      <c r="B15" t="s">
        <v>50</v>
      </c>
      <c r="C15">
        <f t="shared" si="0"/>
        <v>24715</v>
      </c>
      <c r="D15" s="3">
        <v>17256</v>
      </c>
      <c r="E15" s="66">
        <f t="shared" si="2"/>
        <v>0.69819947400364146</v>
      </c>
      <c r="F15" s="59">
        <v>17262</v>
      </c>
      <c r="G15" s="69">
        <f t="shared" si="1"/>
        <v>0.69844224155371237</v>
      </c>
      <c r="H15">
        <v>350</v>
      </c>
      <c r="I15">
        <v>3151</v>
      </c>
      <c r="J15">
        <v>3952</v>
      </c>
      <c r="K15">
        <v>6</v>
      </c>
      <c r="L15">
        <v>0</v>
      </c>
    </row>
    <row r="16" spans="1:12" x14ac:dyDescent="0.25">
      <c r="A16" t="s">
        <v>0</v>
      </c>
      <c r="B16" t="s">
        <v>51</v>
      </c>
      <c r="C16">
        <f t="shared" si="0"/>
        <v>4559</v>
      </c>
      <c r="D16" s="3">
        <v>3089</v>
      </c>
      <c r="E16" s="66">
        <f t="shared" si="2"/>
        <v>0.67756086861153764</v>
      </c>
      <c r="F16" s="59">
        <v>3091</v>
      </c>
      <c r="G16" s="69">
        <f t="shared" si="1"/>
        <v>0.67799956130730421</v>
      </c>
      <c r="H16">
        <v>115</v>
      </c>
      <c r="I16">
        <v>583</v>
      </c>
      <c r="J16">
        <v>770</v>
      </c>
      <c r="K16">
        <v>2</v>
      </c>
      <c r="L16">
        <v>0</v>
      </c>
    </row>
    <row r="17" spans="1:12" x14ac:dyDescent="0.25">
      <c r="A17" t="s">
        <v>0</v>
      </c>
      <c r="B17" t="s">
        <v>52</v>
      </c>
      <c r="C17">
        <f t="shared" si="0"/>
        <v>565</v>
      </c>
      <c r="D17" s="3">
        <v>325</v>
      </c>
      <c r="E17" s="66">
        <f t="shared" si="2"/>
        <v>0.5752212389380531</v>
      </c>
      <c r="F17" s="59">
        <v>325</v>
      </c>
      <c r="G17" s="69">
        <f t="shared" si="1"/>
        <v>0.5752212389380531</v>
      </c>
      <c r="H17">
        <v>74</v>
      </c>
      <c r="I17">
        <v>53</v>
      </c>
      <c r="J17">
        <v>113</v>
      </c>
      <c r="K17">
        <v>0</v>
      </c>
      <c r="L17">
        <v>0</v>
      </c>
    </row>
    <row r="18" spans="1:12" x14ac:dyDescent="0.25">
      <c r="A18" t="s">
        <v>1</v>
      </c>
      <c r="B18" t="s">
        <v>53</v>
      </c>
      <c r="C18">
        <f t="shared" si="0"/>
        <v>7925</v>
      </c>
      <c r="D18" s="3">
        <v>4005</v>
      </c>
      <c r="E18" s="66">
        <f t="shared" si="2"/>
        <v>0.5053627760252366</v>
      </c>
      <c r="F18" s="59">
        <v>4013</v>
      </c>
      <c r="G18" s="69">
        <f t="shared" si="1"/>
        <v>0.50637223974763412</v>
      </c>
      <c r="H18">
        <v>207</v>
      </c>
      <c r="I18">
        <v>2638</v>
      </c>
      <c r="J18">
        <v>1067</v>
      </c>
      <c r="K18">
        <v>8</v>
      </c>
      <c r="L18">
        <v>0</v>
      </c>
    </row>
    <row r="19" spans="1:12" x14ac:dyDescent="0.25">
      <c r="A19" t="s">
        <v>1</v>
      </c>
      <c r="B19" t="s">
        <v>54</v>
      </c>
      <c r="C19">
        <f t="shared" si="0"/>
        <v>24423</v>
      </c>
      <c r="D19" s="3">
        <v>16835</v>
      </c>
      <c r="E19" s="66">
        <f t="shared" si="2"/>
        <v>0.68930925766695328</v>
      </c>
      <c r="F19" s="59">
        <v>16841</v>
      </c>
      <c r="G19" s="69">
        <f t="shared" si="1"/>
        <v>0.68955492773205584</v>
      </c>
      <c r="H19">
        <v>304</v>
      </c>
      <c r="I19">
        <v>3218</v>
      </c>
      <c r="J19">
        <v>4060</v>
      </c>
      <c r="K19">
        <v>6</v>
      </c>
      <c r="L19">
        <v>0</v>
      </c>
    </row>
    <row r="20" spans="1:12" x14ac:dyDescent="0.25">
      <c r="A20" t="s">
        <v>1</v>
      </c>
      <c r="B20" t="s">
        <v>55</v>
      </c>
      <c r="C20">
        <f t="shared" si="0"/>
        <v>14092</v>
      </c>
      <c r="D20" s="3">
        <v>8006</v>
      </c>
      <c r="E20" s="66">
        <f t="shared" si="2"/>
        <v>0.56812375816065852</v>
      </c>
      <c r="F20" s="59">
        <v>8018</v>
      </c>
      <c r="G20" s="69">
        <f t="shared" si="1"/>
        <v>0.56897530513766681</v>
      </c>
      <c r="H20">
        <v>272</v>
      </c>
      <c r="I20">
        <v>3238</v>
      </c>
      <c r="J20">
        <v>2564</v>
      </c>
      <c r="K20">
        <v>12</v>
      </c>
      <c r="L20">
        <v>0</v>
      </c>
    </row>
    <row r="21" spans="1:12" x14ac:dyDescent="0.25">
      <c r="A21" t="s">
        <v>1</v>
      </c>
      <c r="B21" t="s">
        <v>56</v>
      </c>
      <c r="C21">
        <f t="shared" si="0"/>
        <v>2259</v>
      </c>
      <c r="D21" s="3">
        <v>1373</v>
      </c>
      <c r="E21" s="66">
        <f t="shared" si="2"/>
        <v>0.60779105799026123</v>
      </c>
      <c r="F21" s="59">
        <v>1373</v>
      </c>
      <c r="G21" s="69">
        <f t="shared" si="1"/>
        <v>0.60779105799026123</v>
      </c>
      <c r="H21">
        <v>172</v>
      </c>
      <c r="I21">
        <v>252</v>
      </c>
      <c r="J21">
        <v>462</v>
      </c>
      <c r="K21">
        <v>0</v>
      </c>
      <c r="L21">
        <v>0</v>
      </c>
    </row>
    <row r="22" spans="1:12" x14ac:dyDescent="0.25">
      <c r="A22" t="s">
        <v>1</v>
      </c>
      <c r="B22" t="s">
        <v>57</v>
      </c>
      <c r="C22">
        <f t="shared" si="0"/>
        <v>1124</v>
      </c>
      <c r="D22" s="3">
        <v>722</v>
      </c>
      <c r="E22" s="66">
        <f t="shared" si="2"/>
        <v>0.64234875444839856</v>
      </c>
      <c r="F22" s="59">
        <v>723</v>
      </c>
      <c r="G22" s="69">
        <f t="shared" si="1"/>
        <v>0.64323843416370108</v>
      </c>
      <c r="H22">
        <v>86</v>
      </c>
      <c r="I22">
        <v>136</v>
      </c>
      <c r="J22">
        <v>179</v>
      </c>
      <c r="K22">
        <v>1</v>
      </c>
      <c r="L22">
        <v>0</v>
      </c>
    </row>
    <row r="23" spans="1:12" x14ac:dyDescent="0.25">
      <c r="A23" t="s">
        <v>1</v>
      </c>
      <c r="B23" t="s">
        <v>58</v>
      </c>
      <c r="C23">
        <f t="shared" si="0"/>
        <v>746</v>
      </c>
      <c r="D23" s="3">
        <v>478</v>
      </c>
      <c r="E23" s="66">
        <f t="shared" si="2"/>
        <v>0.64075067024128685</v>
      </c>
      <c r="F23" s="59">
        <v>479</v>
      </c>
      <c r="G23" s="69">
        <f t="shared" si="1"/>
        <v>0.64209115281501339</v>
      </c>
      <c r="H23">
        <v>74</v>
      </c>
      <c r="I23">
        <v>103</v>
      </c>
      <c r="J23">
        <v>90</v>
      </c>
      <c r="K23">
        <v>1</v>
      </c>
      <c r="L23">
        <v>0</v>
      </c>
    </row>
    <row r="24" spans="1:12" x14ac:dyDescent="0.25">
      <c r="A24" t="s">
        <v>1</v>
      </c>
      <c r="B24" t="s">
        <v>44</v>
      </c>
      <c r="C24">
        <f t="shared" si="0"/>
        <v>6510</v>
      </c>
      <c r="D24" s="3">
        <v>4383</v>
      </c>
      <c r="E24" s="66">
        <f t="shared" si="2"/>
        <v>0.67327188940092164</v>
      </c>
      <c r="F24" s="59">
        <v>4385</v>
      </c>
      <c r="G24" s="69">
        <f t="shared" si="1"/>
        <v>0.67357910906298002</v>
      </c>
      <c r="H24">
        <v>125</v>
      </c>
      <c r="I24">
        <v>872</v>
      </c>
      <c r="J24">
        <v>1128</v>
      </c>
      <c r="K24">
        <v>2</v>
      </c>
      <c r="L24">
        <v>0</v>
      </c>
    </row>
    <row r="25" spans="1:12" x14ac:dyDescent="0.25">
      <c r="A25" t="s">
        <v>1</v>
      </c>
      <c r="B25" t="s">
        <v>45</v>
      </c>
      <c r="C25">
        <f t="shared" si="0"/>
        <v>13687</v>
      </c>
      <c r="D25" s="3">
        <v>8834</v>
      </c>
      <c r="E25" s="66">
        <f t="shared" si="2"/>
        <v>0.64542997004456781</v>
      </c>
      <c r="F25" s="59">
        <v>8846</v>
      </c>
      <c r="G25" s="69">
        <f t="shared" si="1"/>
        <v>0.64630671440052601</v>
      </c>
      <c r="H25">
        <v>253</v>
      </c>
      <c r="I25">
        <v>2163</v>
      </c>
      <c r="J25">
        <v>2425</v>
      </c>
      <c r="K25">
        <v>12</v>
      </c>
      <c r="L25">
        <v>0</v>
      </c>
    </row>
    <row r="26" spans="1:12" x14ac:dyDescent="0.25">
      <c r="A26" t="s">
        <v>1</v>
      </c>
      <c r="B26" t="s">
        <v>46</v>
      </c>
      <c r="C26">
        <f t="shared" si="0"/>
        <v>33262</v>
      </c>
      <c r="D26" s="3">
        <v>23169</v>
      </c>
      <c r="E26" s="66">
        <f t="shared" si="2"/>
        <v>0.69656063976910587</v>
      </c>
      <c r="F26" s="59">
        <v>23185</v>
      </c>
      <c r="G26" s="69">
        <f t="shared" si="1"/>
        <v>0.69704166917202814</v>
      </c>
      <c r="H26">
        <v>314</v>
      </c>
      <c r="I26">
        <v>4105</v>
      </c>
      <c r="J26">
        <v>5658</v>
      </c>
      <c r="K26">
        <v>16</v>
      </c>
      <c r="L26">
        <v>0</v>
      </c>
    </row>
    <row r="27" spans="1:12" x14ac:dyDescent="0.25">
      <c r="A27" t="s">
        <v>1</v>
      </c>
      <c r="B27" t="s">
        <v>47</v>
      </c>
      <c r="C27">
        <f t="shared" si="0"/>
        <v>18488</v>
      </c>
      <c r="D27" s="3">
        <v>12798</v>
      </c>
      <c r="E27" s="66">
        <f t="shared" si="2"/>
        <v>0.69223279965382956</v>
      </c>
      <c r="F27" s="59">
        <v>12801</v>
      </c>
      <c r="G27" s="69">
        <f t="shared" si="1"/>
        <v>0.69239506707053222</v>
      </c>
      <c r="H27">
        <v>308</v>
      </c>
      <c r="I27">
        <v>2442</v>
      </c>
      <c r="J27">
        <v>2937</v>
      </c>
      <c r="K27">
        <v>3</v>
      </c>
      <c r="L27">
        <v>0</v>
      </c>
    </row>
    <row r="28" spans="1:12" x14ac:dyDescent="0.25">
      <c r="A28" t="s">
        <v>1</v>
      </c>
      <c r="B28" t="s">
        <v>48</v>
      </c>
      <c r="C28">
        <f t="shared" si="0"/>
        <v>4111</v>
      </c>
      <c r="D28" s="3">
        <v>2776</v>
      </c>
      <c r="E28" s="66">
        <f t="shared" si="2"/>
        <v>0.67526149355387988</v>
      </c>
      <c r="F28" s="59">
        <v>2777</v>
      </c>
      <c r="G28" s="69">
        <f t="shared" si="1"/>
        <v>0.67550474337144251</v>
      </c>
      <c r="H28">
        <v>220</v>
      </c>
      <c r="I28">
        <v>421</v>
      </c>
      <c r="J28">
        <v>693</v>
      </c>
      <c r="K28">
        <v>1</v>
      </c>
      <c r="L28">
        <v>0</v>
      </c>
    </row>
    <row r="29" spans="1:12" x14ac:dyDescent="0.25">
      <c r="A29" t="s">
        <v>1</v>
      </c>
      <c r="B29" t="s">
        <v>49</v>
      </c>
      <c r="C29">
        <f t="shared" si="0"/>
        <v>39119</v>
      </c>
      <c r="D29" s="3">
        <v>27359</v>
      </c>
      <c r="E29" s="66">
        <f t="shared" si="2"/>
        <v>0.69937881847695493</v>
      </c>
      <c r="F29" s="59">
        <v>27384</v>
      </c>
      <c r="G29" s="69">
        <f t="shared" si="1"/>
        <v>0.70001789411794779</v>
      </c>
      <c r="H29">
        <v>420</v>
      </c>
      <c r="I29">
        <v>4928</v>
      </c>
      <c r="J29">
        <v>6386</v>
      </c>
      <c r="K29">
        <v>26</v>
      </c>
      <c r="L29">
        <v>1</v>
      </c>
    </row>
    <row r="30" spans="1:12" x14ac:dyDescent="0.25">
      <c r="A30" t="s">
        <v>1</v>
      </c>
      <c r="B30" t="s">
        <v>50</v>
      </c>
      <c r="C30">
        <f t="shared" si="0"/>
        <v>24711</v>
      </c>
      <c r="D30" s="3">
        <v>17178</v>
      </c>
      <c r="E30" s="66">
        <f t="shared" si="2"/>
        <v>0.69515600339929584</v>
      </c>
      <c r="F30" s="59">
        <v>17188</v>
      </c>
      <c r="G30" s="69">
        <f t="shared" si="1"/>
        <v>0.6955606814778843</v>
      </c>
      <c r="H30">
        <v>346</v>
      </c>
      <c r="I30">
        <v>3205</v>
      </c>
      <c r="J30">
        <v>3971</v>
      </c>
      <c r="K30">
        <v>11</v>
      </c>
      <c r="L30">
        <v>1</v>
      </c>
    </row>
    <row r="31" spans="1:12" x14ac:dyDescent="0.25">
      <c r="A31" t="s">
        <v>1</v>
      </c>
      <c r="B31" t="s">
        <v>51</v>
      </c>
      <c r="C31">
        <f t="shared" si="0"/>
        <v>3427</v>
      </c>
      <c r="D31" s="3">
        <v>2349</v>
      </c>
      <c r="E31" s="66">
        <f t="shared" si="2"/>
        <v>0.68543915961482349</v>
      </c>
      <c r="F31" s="59">
        <v>2349</v>
      </c>
      <c r="G31" s="69">
        <f t="shared" si="1"/>
        <v>0.68543915961482349</v>
      </c>
      <c r="H31">
        <v>84</v>
      </c>
      <c r="I31">
        <v>396</v>
      </c>
      <c r="J31">
        <v>598</v>
      </c>
      <c r="K31">
        <v>0</v>
      </c>
      <c r="L31">
        <v>0</v>
      </c>
    </row>
    <row r="32" spans="1:12" x14ac:dyDescent="0.25">
      <c r="A32" t="s">
        <v>1</v>
      </c>
      <c r="B32" t="s">
        <v>52</v>
      </c>
      <c r="C32">
        <f t="shared" si="0"/>
        <v>670</v>
      </c>
      <c r="D32" s="3">
        <v>359</v>
      </c>
      <c r="E32" s="66">
        <f t="shared" si="2"/>
        <v>0.5358208955223881</v>
      </c>
      <c r="F32" s="59">
        <v>359</v>
      </c>
      <c r="G32" s="69">
        <f t="shared" si="1"/>
        <v>0.5358208955223881</v>
      </c>
      <c r="H32">
        <v>69</v>
      </c>
      <c r="I32">
        <v>98</v>
      </c>
      <c r="J32">
        <v>144</v>
      </c>
      <c r="K32">
        <v>0</v>
      </c>
      <c r="L32">
        <v>0</v>
      </c>
    </row>
    <row r="33" spans="1:12" x14ac:dyDescent="0.25">
      <c r="A33" t="s">
        <v>2</v>
      </c>
      <c r="B33" t="s">
        <v>53</v>
      </c>
      <c r="C33">
        <f t="shared" si="0"/>
        <v>7990</v>
      </c>
      <c r="D33" s="3">
        <v>3896</v>
      </c>
      <c r="E33" s="66">
        <f t="shared" si="2"/>
        <v>0.48760951188986235</v>
      </c>
      <c r="F33" s="59">
        <v>3904</v>
      </c>
      <c r="G33" s="69">
        <f t="shared" si="1"/>
        <v>0.48861076345431792</v>
      </c>
      <c r="H33">
        <v>250</v>
      </c>
      <c r="I33">
        <v>2719</v>
      </c>
      <c r="J33">
        <v>1117</v>
      </c>
      <c r="K33">
        <v>8</v>
      </c>
      <c r="L33">
        <v>0</v>
      </c>
    </row>
    <row r="34" spans="1:12" x14ac:dyDescent="0.25">
      <c r="A34" t="s">
        <v>2</v>
      </c>
      <c r="B34" t="s">
        <v>54</v>
      </c>
      <c r="C34">
        <f t="shared" si="0"/>
        <v>22174</v>
      </c>
      <c r="D34" s="3">
        <v>15267</v>
      </c>
      <c r="E34" s="66">
        <f t="shared" si="2"/>
        <v>0.68850906467033468</v>
      </c>
      <c r="F34" s="59">
        <v>15271</v>
      </c>
      <c r="G34" s="69">
        <f t="shared" si="1"/>
        <v>0.68868945611977994</v>
      </c>
      <c r="H34">
        <v>322</v>
      </c>
      <c r="I34">
        <v>2934</v>
      </c>
      <c r="J34">
        <v>3647</v>
      </c>
      <c r="K34">
        <v>4</v>
      </c>
      <c r="L34">
        <v>0</v>
      </c>
    </row>
    <row r="35" spans="1:12" x14ac:dyDescent="0.25">
      <c r="A35" t="s">
        <v>2</v>
      </c>
      <c r="B35" t="s">
        <v>55</v>
      </c>
      <c r="C35">
        <f t="shared" si="0"/>
        <v>11947</v>
      </c>
      <c r="D35" s="3">
        <v>6631</v>
      </c>
      <c r="E35" s="66">
        <f t="shared" si="2"/>
        <v>0.55503473675399684</v>
      </c>
      <c r="F35" s="59">
        <v>6639</v>
      </c>
      <c r="G35" s="69">
        <f t="shared" si="1"/>
        <v>0.55570436092742947</v>
      </c>
      <c r="H35">
        <v>315</v>
      </c>
      <c r="I35">
        <v>2759</v>
      </c>
      <c r="J35">
        <v>2234</v>
      </c>
      <c r="K35">
        <v>8</v>
      </c>
      <c r="L35">
        <v>0</v>
      </c>
    </row>
    <row r="36" spans="1:12" x14ac:dyDescent="0.25">
      <c r="A36" t="s">
        <v>2</v>
      </c>
      <c r="B36" t="s">
        <v>56</v>
      </c>
      <c r="C36">
        <f t="shared" si="0"/>
        <v>2741</v>
      </c>
      <c r="D36" s="3">
        <v>1685</v>
      </c>
      <c r="E36" s="66">
        <f t="shared" si="2"/>
        <v>0.61473914629697191</v>
      </c>
      <c r="F36" s="59">
        <v>1685</v>
      </c>
      <c r="G36" s="69">
        <f t="shared" si="1"/>
        <v>0.61473914629697191</v>
      </c>
      <c r="H36">
        <v>219</v>
      </c>
      <c r="I36">
        <v>299</v>
      </c>
      <c r="J36">
        <v>538</v>
      </c>
      <c r="K36">
        <v>0</v>
      </c>
      <c r="L36">
        <v>0</v>
      </c>
    </row>
    <row r="37" spans="1:12" x14ac:dyDescent="0.25">
      <c r="A37" t="s">
        <v>2</v>
      </c>
      <c r="B37" t="s">
        <v>57</v>
      </c>
      <c r="C37">
        <f t="shared" si="0"/>
        <v>1168</v>
      </c>
      <c r="D37" s="3">
        <v>743</v>
      </c>
      <c r="E37" s="66">
        <f t="shared" si="2"/>
        <v>0.63613013698630139</v>
      </c>
      <c r="F37" s="59">
        <v>744</v>
      </c>
      <c r="G37" s="69">
        <f t="shared" si="1"/>
        <v>0.63698630136986301</v>
      </c>
      <c r="H37">
        <v>127</v>
      </c>
      <c r="I37">
        <v>146</v>
      </c>
      <c r="J37">
        <v>151</v>
      </c>
      <c r="K37">
        <v>1</v>
      </c>
      <c r="L37">
        <v>0</v>
      </c>
    </row>
    <row r="38" spans="1:12" x14ac:dyDescent="0.25">
      <c r="A38" t="s">
        <v>2</v>
      </c>
      <c r="B38" t="s">
        <v>58</v>
      </c>
      <c r="C38">
        <f t="shared" si="0"/>
        <v>828</v>
      </c>
      <c r="D38" s="3">
        <v>525</v>
      </c>
      <c r="E38" s="66">
        <f t="shared" si="2"/>
        <v>0.63405797101449279</v>
      </c>
      <c r="F38" s="59">
        <v>526</v>
      </c>
      <c r="G38" s="69">
        <f t="shared" si="1"/>
        <v>0.63526570048309183</v>
      </c>
      <c r="H38">
        <v>105</v>
      </c>
      <c r="I38">
        <v>92</v>
      </c>
      <c r="J38">
        <v>105</v>
      </c>
      <c r="K38">
        <v>1</v>
      </c>
      <c r="L38">
        <v>0</v>
      </c>
    </row>
    <row r="39" spans="1:12" x14ac:dyDescent="0.25">
      <c r="A39" t="s">
        <v>2</v>
      </c>
      <c r="B39" t="s">
        <v>44</v>
      </c>
      <c r="C39">
        <f t="shared" si="0"/>
        <v>4899</v>
      </c>
      <c r="D39" s="3">
        <v>3367</v>
      </c>
      <c r="E39" s="66">
        <f t="shared" si="2"/>
        <v>0.6872831190038784</v>
      </c>
      <c r="F39" s="59">
        <v>3369</v>
      </c>
      <c r="G39" s="69">
        <f t="shared" si="1"/>
        <v>0.68769136558481325</v>
      </c>
      <c r="H39">
        <v>105</v>
      </c>
      <c r="I39">
        <v>598</v>
      </c>
      <c r="J39">
        <v>827</v>
      </c>
      <c r="K39">
        <v>2</v>
      </c>
      <c r="L39">
        <v>0</v>
      </c>
    </row>
    <row r="40" spans="1:12" x14ac:dyDescent="0.25">
      <c r="A40" t="s">
        <v>2</v>
      </c>
      <c r="B40" t="s">
        <v>45</v>
      </c>
      <c r="C40">
        <f t="shared" si="0"/>
        <v>9417</v>
      </c>
      <c r="D40" s="3">
        <v>6023</v>
      </c>
      <c r="E40" s="66">
        <f t="shared" si="2"/>
        <v>0.6395879791865775</v>
      </c>
      <c r="F40" s="59">
        <v>6035</v>
      </c>
      <c r="G40" s="69">
        <f t="shared" si="1"/>
        <v>0.64086227036211107</v>
      </c>
      <c r="H40">
        <v>216</v>
      </c>
      <c r="I40">
        <v>1386</v>
      </c>
      <c r="J40">
        <v>1780</v>
      </c>
      <c r="K40">
        <v>12</v>
      </c>
      <c r="L40">
        <v>0</v>
      </c>
    </row>
    <row r="41" spans="1:12" x14ac:dyDescent="0.25">
      <c r="A41" t="s">
        <v>2</v>
      </c>
      <c r="B41" t="s">
        <v>46</v>
      </c>
      <c r="C41">
        <f t="shared" si="0"/>
        <v>31266</v>
      </c>
      <c r="D41" s="3">
        <v>21801</v>
      </c>
      <c r="E41" s="66">
        <f t="shared" si="2"/>
        <v>0.69727499520245639</v>
      </c>
      <c r="F41" s="59">
        <v>21817</v>
      </c>
      <c r="G41" s="69">
        <f t="shared" si="1"/>
        <v>0.69778673319260542</v>
      </c>
      <c r="H41">
        <v>300</v>
      </c>
      <c r="I41">
        <v>3953</v>
      </c>
      <c r="J41">
        <v>5196</v>
      </c>
      <c r="K41">
        <v>16</v>
      </c>
      <c r="L41">
        <v>0</v>
      </c>
    </row>
    <row r="42" spans="1:12" x14ac:dyDescent="0.25">
      <c r="A42" t="s">
        <v>2</v>
      </c>
      <c r="B42" t="s">
        <v>47</v>
      </c>
      <c r="C42">
        <f t="shared" si="0"/>
        <v>17446</v>
      </c>
      <c r="D42" s="3">
        <v>12059</v>
      </c>
      <c r="E42" s="66">
        <f t="shared" si="2"/>
        <v>0.69121861744812563</v>
      </c>
      <c r="F42" s="59">
        <v>12064</v>
      </c>
      <c r="G42" s="69">
        <f t="shared" si="1"/>
        <v>0.69150521609538007</v>
      </c>
      <c r="H42">
        <v>259</v>
      </c>
      <c r="I42">
        <v>2315</v>
      </c>
      <c r="J42">
        <v>2808</v>
      </c>
      <c r="K42">
        <v>5</v>
      </c>
      <c r="L42">
        <v>0</v>
      </c>
    </row>
    <row r="43" spans="1:12" x14ac:dyDescent="0.25">
      <c r="A43" t="s">
        <v>2</v>
      </c>
      <c r="B43" t="s">
        <v>48</v>
      </c>
      <c r="C43">
        <f t="shared" si="0"/>
        <v>4391</v>
      </c>
      <c r="D43" s="3">
        <v>2790</v>
      </c>
      <c r="E43" s="66">
        <f t="shared" si="2"/>
        <v>0.63539057162377588</v>
      </c>
      <c r="F43" s="59">
        <v>2794</v>
      </c>
      <c r="G43" s="69">
        <f t="shared" si="1"/>
        <v>0.63630152584832611</v>
      </c>
      <c r="H43">
        <v>327</v>
      </c>
      <c r="I43">
        <v>562</v>
      </c>
      <c r="J43">
        <v>708</v>
      </c>
      <c r="K43">
        <v>4</v>
      </c>
      <c r="L43">
        <v>0</v>
      </c>
    </row>
    <row r="44" spans="1:12" x14ac:dyDescent="0.25">
      <c r="A44" t="s">
        <v>2</v>
      </c>
      <c r="B44" t="s">
        <v>49</v>
      </c>
      <c r="C44">
        <f t="shared" si="0"/>
        <v>32523</v>
      </c>
      <c r="D44" s="3">
        <v>22771</v>
      </c>
      <c r="E44" s="66">
        <f t="shared" si="2"/>
        <v>0.70015066260800052</v>
      </c>
      <c r="F44" s="59">
        <v>22798</v>
      </c>
      <c r="G44" s="69">
        <f t="shared" si="1"/>
        <v>0.70098084432555419</v>
      </c>
      <c r="H44">
        <v>402</v>
      </c>
      <c r="I44">
        <v>4173</v>
      </c>
      <c r="J44">
        <v>5150</v>
      </c>
      <c r="K44">
        <v>27</v>
      </c>
      <c r="L44">
        <v>0</v>
      </c>
    </row>
    <row r="45" spans="1:12" x14ac:dyDescent="0.25">
      <c r="A45" t="s">
        <v>2</v>
      </c>
      <c r="B45" t="s">
        <v>50</v>
      </c>
      <c r="C45">
        <f t="shared" si="0"/>
        <v>26352</v>
      </c>
      <c r="D45" s="3">
        <v>18084</v>
      </c>
      <c r="E45" s="66">
        <f t="shared" si="2"/>
        <v>0.686247723132969</v>
      </c>
      <c r="F45" s="59">
        <v>18096</v>
      </c>
      <c r="G45" s="69">
        <f t="shared" si="1"/>
        <v>0.68670309653916206</v>
      </c>
      <c r="H45">
        <v>372</v>
      </c>
      <c r="I45">
        <v>3613</v>
      </c>
      <c r="J45">
        <v>4268</v>
      </c>
      <c r="K45">
        <v>15</v>
      </c>
      <c r="L45">
        <v>3</v>
      </c>
    </row>
    <row r="46" spans="1:12" x14ac:dyDescent="0.25">
      <c r="A46" t="s">
        <v>2</v>
      </c>
      <c r="B46" t="s">
        <v>51</v>
      </c>
      <c r="C46">
        <f t="shared" si="0"/>
        <v>2884</v>
      </c>
      <c r="D46" s="3">
        <v>1897</v>
      </c>
      <c r="E46" s="66">
        <f t="shared" si="2"/>
        <v>0.65776699029126218</v>
      </c>
      <c r="F46" s="59">
        <v>1899</v>
      </c>
      <c r="G46" s="69">
        <f t="shared" si="1"/>
        <v>0.65846047156726772</v>
      </c>
      <c r="H46">
        <v>87</v>
      </c>
      <c r="I46">
        <v>380</v>
      </c>
      <c r="J46">
        <v>518</v>
      </c>
      <c r="K46">
        <v>2</v>
      </c>
      <c r="L46">
        <v>0</v>
      </c>
    </row>
    <row r="47" spans="1:12" x14ac:dyDescent="0.25">
      <c r="A47" t="s">
        <v>2</v>
      </c>
      <c r="B47" t="s">
        <v>52</v>
      </c>
      <c r="C47">
        <f t="shared" si="0"/>
        <v>619</v>
      </c>
      <c r="D47" s="3">
        <v>334</v>
      </c>
      <c r="E47" s="66">
        <f t="shared" si="2"/>
        <v>0.5395799676898223</v>
      </c>
      <c r="F47" s="59">
        <v>334</v>
      </c>
      <c r="G47" s="69">
        <f t="shared" si="1"/>
        <v>0.5395799676898223</v>
      </c>
      <c r="H47">
        <v>82</v>
      </c>
      <c r="I47">
        <v>73</v>
      </c>
      <c r="J47">
        <v>130</v>
      </c>
      <c r="K47">
        <v>0</v>
      </c>
      <c r="L47">
        <v>0</v>
      </c>
    </row>
    <row r="49" spans="1:12" s="54" customFormat="1" x14ac:dyDescent="0.25">
      <c r="A49" s="54" t="s">
        <v>64</v>
      </c>
      <c r="D49" s="38" t="s">
        <v>9</v>
      </c>
      <c r="E49" s="65" t="s">
        <v>20</v>
      </c>
      <c r="F49" s="67" t="s">
        <v>9</v>
      </c>
      <c r="G49" s="68" t="s">
        <v>20</v>
      </c>
      <c r="H49" s="54" t="s">
        <v>10</v>
      </c>
      <c r="I49" s="54" t="s">
        <v>11</v>
      </c>
      <c r="J49" s="54" t="s">
        <v>12</v>
      </c>
      <c r="K49" s="54" t="s">
        <v>13</v>
      </c>
      <c r="L49" s="54" t="s">
        <v>13</v>
      </c>
    </row>
    <row r="50" spans="1:12" x14ac:dyDescent="0.25">
      <c r="A50" t="s">
        <v>0</v>
      </c>
      <c r="B50" t="s">
        <v>53</v>
      </c>
      <c r="C50">
        <f>D50+H50+I50+J50+K50</f>
        <v>5921</v>
      </c>
      <c r="D50" s="3">
        <v>3532</v>
      </c>
      <c r="E50" s="66">
        <f>D50/C50</f>
        <v>0.59652085796318188</v>
      </c>
      <c r="F50" s="59">
        <v>3541</v>
      </c>
      <c r="G50" s="69">
        <f t="shared" si="1"/>
        <v>0.59804087147441309</v>
      </c>
      <c r="H50">
        <v>110</v>
      </c>
      <c r="I50">
        <v>1363</v>
      </c>
      <c r="J50">
        <v>907</v>
      </c>
      <c r="K50">
        <v>9</v>
      </c>
      <c r="L50">
        <v>0</v>
      </c>
    </row>
    <row r="51" spans="1:12" x14ac:dyDescent="0.25">
      <c r="A51" t="s">
        <v>0</v>
      </c>
      <c r="B51" t="s">
        <v>54</v>
      </c>
      <c r="C51">
        <f t="shared" ref="C51:C94" si="3">D51+H51+I51+J51+K51</f>
        <v>21760</v>
      </c>
      <c r="D51" s="3">
        <v>15215</v>
      </c>
      <c r="E51" s="66">
        <f t="shared" ref="E51:E94" si="4">D51/C51</f>
        <v>0.69921875</v>
      </c>
      <c r="F51" s="59">
        <v>15220</v>
      </c>
      <c r="G51" s="69">
        <f t="shared" si="1"/>
        <v>0.69944852941176472</v>
      </c>
      <c r="H51">
        <v>218</v>
      </c>
      <c r="I51">
        <v>2813</v>
      </c>
      <c r="J51">
        <v>3509</v>
      </c>
      <c r="K51">
        <v>5</v>
      </c>
      <c r="L51">
        <v>0</v>
      </c>
    </row>
    <row r="52" spans="1:12" x14ac:dyDescent="0.25">
      <c r="A52" t="s">
        <v>0</v>
      </c>
      <c r="B52" t="s">
        <v>55</v>
      </c>
      <c r="C52">
        <f t="shared" si="3"/>
        <v>12572</v>
      </c>
      <c r="D52" s="3">
        <v>7225</v>
      </c>
      <c r="E52" s="66">
        <f t="shared" si="4"/>
        <v>0.57468978682787142</v>
      </c>
      <c r="F52" s="59">
        <v>7239</v>
      </c>
      <c r="G52" s="69">
        <f t="shared" si="1"/>
        <v>0.57580337257397396</v>
      </c>
      <c r="H52">
        <v>183</v>
      </c>
      <c r="I52">
        <v>2919</v>
      </c>
      <c r="J52">
        <v>2231</v>
      </c>
      <c r="K52">
        <v>14</v>
      </c>
      <c r="L52">
        <v>0</v>
      </c>
    </row>
    <row r="53" spans="1:12" x14ac:dyDescent="0.25">
      <c r="A53" t="s">
        <v>0</v>
      </c>
      <c r="B53" t="s">
        <v>56</v>
      </c>
      <c r="C53">
        <f t="shared" si="3"/>
        <v>703</v>
      </c>
      <c r="D53" s="3">
        <v>375</v>
      </c>
      <c r="E53" s="66">
        <f t="shared" si="4"/>
        <v>0.53342816500711232</v>
      </c>
      <c r="F53" s="59">
        <v>375</v>
      </c>
      <c r="G53" s="69">
        <f t="shared" si="1"/>
        <v>0.53342816500711232</v>
      </c>
      <c r="H53">
        <v>28</v>
      </c>
      <c r="I53">
        <v>107</v>
      </c>
      <c r="J53">
        <v>193</v>
      </c>
      <c r="K53">
        <v>0</v>
      </c>
      <c r="L53">
        <v>0</v>
      </c>
    </row>
    <row r="54" spans="1:12" x14ac:dyDescent="0.25">
      <c r="A54" t="s">
        <v>0</v>
      </c>
      <c r="B54" t="s">
        <v>57</v>
      </c>
      <c r="C54">
        <f t="shared" si="3"/>
        <v>1082</v>
      </c>
      <c r="D54" s="3">
        <v>761</v>
      </c>
      <c r="E54" s="66">
        <f t="shared" si="4"/>
        <v>0.70332717190388172</v>
      </c>
      <c r="F54" s="59">
        <v>761</v>
      </c>
      <c r="G54" s="69">
        <f t="shared" si="1"/>
        <v>0.70332717190388172</v>
      </c>
      <c r="H54">
        <v>61</v>
      </c>
      <c r="I54">
        <v>121</v>
      </c>
      <c r="J54">
        <v>139</v>
      </c>
      <c r="K54">
        <v>0</v>
      </c>
      <c r="L54">
        <v>0</v>
      </c>
    </row>
    <row r="55" spans="1:12" x14ac:dyDescent="0.25">
      <c r="A55" t="s">
        <v>0</v>
      </c>
      <c r="B55" t="s">
        <v>58</v>
      </c>
      <c r="C55">
        <f t="shared" si="3"/>
        <v>524</v>
      </c>
      <c r="D55" s="3">
        <v>365</v>
      </c>
      <c r="E55" s="66">
        <f t="shared" si="4"/>
        <v>0.69656488549618323</v>
      </c>
      <c r="F55" s="59">
        <v>365</v>
      </c>
      <c r="G55" s="69">
        <f t="shared" si="1"/>
        <v>0.69656488549618323</v>
      </c>
      <c r="H55">
        <v>29</v>
      </c>
      <c r="I55">
        <v>65</v>
      </c>
      <c r="J55">
        <v>65</v>
      </c>
      <c r="K55">
        <v>0</v>
      </c>
      <c r="L55">
        <v>0</v>
      </c>
    </row>
    <row r="56" spans="1:12" x14ac:dyDescent="0.25">
      <c r="A56" t="s">
        <v>0</v>
      </c>
      <c r="B56" t="s">
        <v>44</v>
      </c>
      <c r="C56">
        <f t="shared" si="3"/>
        <v>5473</v>
      </c>
      <c r="D56" s="3">
        <v>3692</v>
      </c>
      <c r="E56" s="66">
        <f t="shared" si="4"/>
        <v>0.67458432304038007</v>
      </c>
      <c r="F56" s="59">
        <v>3693</v>
      </c>
      <c r="G56" s="69">
        <f t="shared" si="1"/>
        <v>0.67476703818746575</v>
      </c>
      <c r="H56">
        <v>81</v>
      </c>
      <c r="I56">
        <v>729</v>
      </c>
      <c r="J56">
        <v>970</v>
      </c>
      <c r="K56">
        <v>1</v>
      </c>
      <c r="L56">
        <v>0</v>
      </c>
    </row>
    <row r="57" spans="1:12" x14ac:dyDescent="0.25">
      <c r="A57" t="s">
        <v>0</v>
      </c>
      <c r="B57" t="s">
        <v>45</v>
      </c>
      <c r="C57">
        <f t="shared" si="3"/>
        <v>6426</v>
      </c>
      <c r="D57" s="3">
        <v>4068</v>
      </c>
      <c r="E57" s="66">
        <f t="shared" si="4"/>
        <v>0.63305322128851538</v>
      </c>
      <c r="F57" s="59">
        <v>4072</v>
      </c>
      <c r="G57" s="69">
        <f t="shared" si="1"/>
        <v>0.63367569249922195</v>
      </c>
      <c r="H57">
        <v>122</v>
      </c>
      <c r="I57">
        <v>1117</v>
      </c>
      <c r="J57">
        <v>1115</v>
      </c>
      <c r="K57">
        <v>4</v>
      </c>
      <c r="L57">
        <v>0</v>
      </c>
    </row>
    <row r="58" spans="1:12" x14ac:dyDescent="0.25">
      <c r="A58" t="s">
        <v>0</v>
      </c>
      <c r="B58" t="s">
        <v>46</v>
      </c>
      <c r="C58">
        <f t="shared" si="3"/>
        <v>21092</v>
      </c>
      <c r="D58" s="3">
        <v>14546</v>
      </c>
      <c r="E58" s="66">
        <f t="shared" si="4"/>
        <v>0.68964536317087044</v>
      </c>
      <c r="F58" s="59">
        <v>14554</v>
      </c>
      <c r="G58" s="69">
        <f t="shared" si="1"/>
        <v>0.69002465389721224</v>
      </c>
      <c r="H58">
        <v>256</v>
      </c>
      <c r="I58">
        <v>2715</v>
      </c>
      <c r="J58">
        <v>3567</v>
      </c>
      <c r="K58">
        <v>8</v>
      </c>
      <c r="L58">
        <v>0</v>
      </c>
    </row>
    <row r="59" spans="1:12" x14ac:dyDescent="0.25">
      <c r="A59" t="s">
        <v>0</v>
      </c>
      <c r="B59" t="s">
        <v>47</v>
      </c>
      <c r="C59">
        <f t="shared" si="3"/>
        <v>16863</v>
      </c>
      <c r="D59" s="3">
        <v>11925</v>
      </c>
      <c r="E59" s="66">
        <f t="shared" si="4"/>
        <v>0.7071695427859811</v>
      </c>
      <c r="F59" s="59">
        <v>11927</v>
      </c>
      <c r="G59" s="69">
        <f t="shared" si="1"/>
        <v>0.70728814564430997</v>
      </c>
      <c r="H59">
        <v>247</v>
      </c>
      <c r="I59">
        <v>2029</v>
      </c>
      <c r="J59">
        <v>2660</v>
      </c>
      <c r="K59">
        <v>2</v>
      </c>
      <c r="L59">
        <v>0</v>
      </c>
    </row>
    <row r="60" spans="1:12" x14ac:dyDescent="0.25">
      <c r="A60" t="s">
        <v>0</v>
      </c>
      <c r="B60" t="s">
        <v>48</v>
      </c>
      <c r="C60">
        <f t="shared" si="3"/>
        <v>2008</v>
      </c>
      <c r="D60" s="3">
        <v>1394</v>
      </c>
      <c r="E60" s="66">
        <f t="shared" si="4"/>
        <v>0.69422310756972117</v>
      </c>
      <c r="F60" s="59">
        <v>1394</v>
      </c>
      <c r="G60" s="69">
        <f t="shared" si="1"/>
        <v>0.69422310756972117</v>
      </c>
      <c r="H60">
        <v>73</v>
      </c>
      <c r="I60">
        <v>213</v>
      </c>
      <c r="J60">
        <v>328</v>
      </c>
      <c r="K60">
        <v>0</v>
      </c>
      <c r="L60">
        <v>0</v>
      </c>
    </row>
    <row r="61" spans="1:12" x14ac:dyDescent="0.25">
      <c r="A61" t="s">
        <v>0</v>
      </c>
      <c r="B61" t="s">
        <v>49</v>
      </c>
      <c r="C61">
        <f t="shared" si="3"/>
        <v>14610</v>
      </c>
      <c r="D61" s="3">
        <v>10224</v>
      </c>
      <c r="E61" s="66">
        <f t="shared" si="4"/>
        <v>0.69979466119096512</v>
      </c>
      <c r="F61" s="59">
        <v>10227</v>
      </c>
      <c r="G61" s="69">
        <f t="shared" si="1"/>
        <v>0.7</v>
      </c>
      <c r="H61">
        <v>187</v>
      </c>
      <c r="I61">
        <v>1672</v>
      </c>
      <c r="J61">
        <v>2524</v>
      </c>
      <c r="K61">
        <v>3</v>
      </c>
      <c r="L61">
        <v>0</v>
      </c>
    </row>
    <row r="62" spans="1:12" x14ac:dyDescent="0.25">
      <c r="A62" t="s">
        <v>0</v>
      </c>
      <c r="B62" t="s">
        <v>50</v>
      </c>
      <c r="C62">
        <f t="shared" si="3"/>
        <v>19713</v>
      </c>
      <c r="D62" s="3">
        <v>13771</v>
      </c>
      <c r="E62" s="66">
        <f t="shared" si="4"/>
        <v>0.69857454471668445</v>
      </c>
      <c r="F62" s="59">
        <v>13775</v>
      </c>
      <c r="G62" s="69">
        <f t="shared" si="1"/>
        <v>0.69877745650078626</v>
      </c>
      <c r="H62">
        <v>232</v>
      </c>
      <c r="I62">
        <v>2453</v>
      </c>
      <c r="J62">
        <v>3253</v>
      </c>
      <c r="K62">
        <v>4</v>
      </c>
      <c r="L62">
        <v>0</v>
      </c>
    </row>
    <row r="63" spans="1:12" x14ac:dyDescent="0.25">
      <c r="A63" t="s">
        <v>0</v>
      </c>
      <c r="B63" t="s">
        <v>51</v>
      </c>
      <c r="C63">
        <f t="shared" si="3"/>
        <v>1483</v>
      </c>
      <c r="D63" s="3">
        <v>994</v>
      </c>
      <c r="E63" s="66">
        <f t="shared" si="4"/>
        <v>0.67026298044504384</v>
      </c>
      <c r="F63" s="59">
        <v>994</v>
      </c>
      <c r="G63" s="69">
        <f t="shared" si="1"/>
        <v>0.67026298044504384</v>
      </c>
      <c r="H63">
        <v>24</v>
      </c>
      <c r="I63">
        <v>207</v>
      </c>
      <c r="J63">
        <v>258</v>
      </c>
      <c r="K63">
        <v>0</v>
      </c>
      <c r="L63">
        <v>0</v>
      </c>
    </row>
    <row r="64" spans="1:12" x14ac:dyDescent="0.25">
      <c r="A64" t="s">
        <v>0</v>
      </c>
      <c r="B64" t="s">
        <v>52</v>
      </c>
      <c r="C64">
        <f t="shared" si="3"/>
        <v>415</v>
      </c>
      <c r="D64" s="3">
        <v>303</v>
      </c>
      <c r="E64" s="66">
        <f t="shared" si="4"/>
        <v>0.73012048192771084</v>
      </c>
      <c r="F64" s="59">
        <v>305</v>
      </c>
      <c r="G64" s="69">
        <f t="shared" ref="G64:G94" si="5">F64/C64</f>
        <v>0.73493975903614461</v>
      </c>
      <c r="H64">
        <v>14</v>
      </c>
      <c r="I64">
        <v>32</v>
      </c>
      <c r="J64">
        <v>64</v>
      </c>
      <c r="K64">
        <v>2</v>
      </c>
      <c r="L64">
        <v>0</v>
      </c>
    </row>
    <row r="65" spans="1:12" x14ac:dyDescent="0.25">
      <c r="A65" t="s">
        <v>1</v>
      </c>
      <c r="B65" t="s">
        <v>53</v>
      </c>
      <c r="C65">
        <f t="shared" si="3"/>
        <v>5662</v>
      </c>
      <c r="D65" s="3">
        <v>3331</v>
      </c>
      <c r="E65" s="66">
        <f t="shared" si="4"/>
        <v>0.58830801836806779</v>
      </c>
      <c r="F65" s="59">
        <v>3339</v>
      </c>
      <c r="G65" s="69">
        <f t="shared" si="5"/>
        <v>0.58972094666195696</v>
      </c>
      <c r="H65">
        <v>102</v>
      </c>
      <c r="I65">
        <v>1273</v>
      </c>
      <c r="J65">
        <v>948</v>
      </c>
      <c r="K65">
        <v>8</v>
      </c>
      <c r="L65">
        <v>0</v>
      </c>
    </row>
    <row r="66" spans="1:12" x14ac:dyDescent="0.25">
      <c r="A66" t="s">
        <v>1</v>
      </c>
      <c r="B66" t="s">
        <v>54</v>
      </c>
      <c r="C66">
        <f t="shared" si="3"/>
        <v>21975</v>
      </c>
      <c r="D66" s="3">
        <v>15171</v>
      </c>
      <c r="E66" s="66">
        <f t="shared" si="4"/>
        <v>0.69037542662116036</v>
      </c>
      <c r="F66" s="59">
        <v>15176</v>
      </c>
      <c r="G66" s="69">
        <f t="shared" si="5"/>
        <v>0.69060295790671222</v>
      </c>
      <c r="H66">
        <v>203</v>
      </c>
      <c r="I66">
        <v>2912</v>
      </c>
      <c r="J66">
        <v>3684</v>
      </c>
      <c r="K66">
        <v>5</v>
      </c>
      <c r="L66">
        <v>0</v>
      </c>
    </row>
    <row r="67" spans="1:12" x14ac:dyDescent="0.25">
      <c r="A67" t="s">
        <v>1</v>
      </c>
      <c r="B67" t="s">
        <v>55</v>
      </c>
      <c r="C67">
        <f t="shared" si="3"/>
        <v>12148</v>
      </c>
      <c r="D67" s="3">
        <v>6969</v>
      </c>
      <c r="E67" s="66">
        <f t="shared" si="4"/>
        <v>0.57367467895949953</v>
      </c>
      <c r="F67" s="59">
        <v>6978</v>
      </c>
      <c r="G67" s="69">
        <f t="shared" si="5"/>
        <v>0.57441554165294695</v>
      </c>
      <c r="H67">
        <v>177</v>
      </c>
      <c r="I67">
        <v>2764</v>
      </c>
      <c r="J67">
        <v>2229</v>
      </c>
      <c r="K67">
        <v>9</v>
      </c>
      <c r="L67">
        <v>0</v>
      </c>
    </row>
    <row r="68" spans="1:12" x14ac:dyDescent="0.25">
      <c r="A68" t="s">
        <v>1</v>
      </c>
      <c r="B68" t="s">
        <v>56</v>
      </c>
      <c r="C68">
        <f t="shared" si="3"/>
        <v>744</v>
      </c>
      <c r="D68" s="3">
        <v>415</v>
      </c>
      <c r="E68" s="66">
        <f t="shared" si="4"/>
        <v>0.55779569892473113</v>
      </c>
      <c r="F68" s="59">
        <v>415</v>
      </c>
      <c r="G68" s="69">
        <f t="shared" si="5"/>
        <v>0.55779569892473113</v>
      </c>
      <c r="H68">
        <v>30</v>
      </c>
      <c r="I68">
        <v>105</v>
      </c>
      <c r="J68">
        <v>194</v>
      </c>
      <c r="K68">
        <v>0</v>
      </c>
      <c r="L68">
        <v>0</v>
      </c>
    </row>
    <row r="69" spans="1:12" x14ac:dyDescent="0.25">
      <c r="A69" t="s">
        <v>1</v>
      </c>
      <c r="B69" t="s">
        <v>57</v>
      </c>
      <c r="C69">
        <f t="shared" si="3"/>
        <v>1029</v>
      </c>
      <c r="D69" s="3">
        <v>695</v>
      </c>
      <c r="E69" s="66">
        <f t="shared" si="4"/>
        <v>0.6754130223517979</v>
      </c>
      <c r="F69" s="59">
        <v>696</v>
      </c>
      <c r="G69" s="69">
        <f t="shared" si="5"/>
        <v>0.67638483965014573</v>
      </c>
      <c r="H69">
        <v>40</v>
      </c>
      <c r="I69">
        <v>125</v>
      </c>
      <c r="J69">
        <v>168</v>
      </c>
      <c r="K69">
        <v>1</v>
      </c>
      <c r="L69">
        <v>0</v>
      </c>
    </row>
    <row r="70" spans="1:12" x14ac:dyDescent="0.25">
      <c r="A70" t="s">
        <v>1</v>
      </c>
      <c r="B70" t="s">
        <v>58</v>
      </c>
      <c r="C70">
        <f t="shared" si="3"/>
        <v>545</v>
      </c>
      <c r="D70" s="3">
        <v>359</v>
      </c>
      <c r="E70" s="66">
        <f t="shared" si="4"/>
        <v>0.65871559633027521</v>
      </c>
      <c r="F70" s="59">
        <v>360</v>
      </c>
      <c r="G70" s="69">
        <f t="shared" si="5"/>
        <v>0.66055045871559637</v>
      </c>
      <c r="H70">
        <v>28</v>
      </c>
      <c r="I70">
        <v>74</v>
      </c>
      <c r="J70">
        <v>83</v>
      </c>
      <c r="K70">
        <v>1</v>
      </c>
      <c r="L70">
        <v>0</v>
      </c>
    </row>
    <row r="71" spans="1:12" x14ac:dyDescent="0.25">
      <c r="A71" t="s">
        <v>1</v>
      </c>
      <c r="B71" t="s">
        <v>44</v>
      </c>
      <c r="C71">
        <f t="shared" si="3"/>
        <v>5299</v>
      </c>
      <c r="D71" s="3">
        <v>3550</v>
      </c>
      <c r="E71" s="66">
        <f t="shared" si="4"/>
        <v>0.66993772409888663</v>
      </c>
      <c r="F71" s="59">
        <v>3552</v>
      </c>
      <c r="G71" s="69">
        <f t="shared" si="5"/>
        <v>0.67031515380260431</v>
      </c>
      <c r="H71">
        <v>93</v>
      </c>
      <c r="I71">
        <v>734</v>
      </c>
      <c r="J71">
        <v>920</v>
      </c>
      <c r="K71">
        <v>2</v>
      </c>
      <c r="L71">
        <v>0</v>
      </c>
    </row>
    <row r="72" spans="1:12" x14ac:dyDescent="0.25">
      <c r="A72" t="s">
        <v>1</v>
      </c>
      <c r="B72" t="s">
        <v>45</v>
      </c>
      <c r="C72">
        <f t="shared" si="3"/>
        <v>6963</v>
      </c>
      <c r="D72" s="3">
        <v>4432</v>
      </c>
      <c r="E72" s="66">
        <f t="shared" si="4"/>
        <v>0.63650725262099672</v>
      </c>
      <c r="F72" s="59">
        <v>4433</v>
      </c>
      <c r="G72" s="69">
        <f t="shared" si="5"/>
        <v>0.63665086887835698</v>
      </c>
      <c r="H72">
        <v>134</v>
      </c>
      <c r="I72">
        <v>1173</v>
      </c>
      <c r="J72">
        <v>1223</v>
      </c>
      <c r="K72">
        <v>1</v>
      </c>
      <c r="L72">
        <v>0</v>
      </c>
    </row>
    <row r="73" spans="1:12" x14ac:dyDescent="0.25">
      <c r="A73" t="s">
        <v>1</v>
      </c>
      <c r="B73" t="s">
        <v>46</v>
      </c>
      <c r="C73">
        <f t="shared" si="3"/>
        <v>19969</v>
      </c>
      <c r="D73" s="3">
        <v>13779</v>
      </c>
      <c r="E73" s="66">
        <f t="shared" si="4"/>
        <v>0.69001953027192153</v>
      </c>
      <c r="F73" s="59">
        <v>13786</v>
      </c>
      <c r="G73" s="69">
        <f t="shared" si="5"/>
        <v>0.69037007361410185</v>
      </c>
      <c r="H73">
        <v>232</v>
      </c>
      <c r="I73">
        <v>2596</v>
      </c>
      <c r="J73">
        <v>3355</v>
      </c>
      <c r="K73">
        <v>7</v>
      </c>
      <c r="L73">
        <v>0</v>
      </c>
    </row>
    <row r="74" spans="1:12" x14ac:dyDescent="0.25">
      <c r="A74" t="s">
        <v>1</v>
      </c>
      <c r="B74" t="s">
        <v>47</v>
      </c>
      <c r="C74">
        <f t="shared" si="3"/>
        <v>17593</v>
      </c>
      <c r="D74" s="3">
        <v>12162</v>
      </c>
      <c r="E74" s="66">
        <f t="shared" si="4"/>
        <v>0.69129767521173191</v>
      </c>
      <c r="F74" s="59">
        <v>12165</v>
      </c>
      <c r="G74" s="69">
        <f t="shared" si="5"/>
        <v>0.69146819757858236</v>
      </c>
      <c r="H74">
        <v>276</v>
      </c>
      <c r="I74">
        <v>2350</v>
      </c>
      <c r="J74">
        <v>2802</v>
      </c>
      <c r="K74">
        <v>3</v>
      </c>
      <c r="L74">
        <v>0</v>
      </c>
    </row>
    <row r="75" spans="1:12" x14ac:dyDescent="0.25">
      <c r="A75" t="s">
        <v>1</v>
      </c>
      <c r="B75" t="s">
        <v>48</v>
      </c>
      <c r="C75">
        <f t="shared" si="3"/>
        <v>2581</v>
      </c>
      <c r="D75" s="3">
        <v>1813</v>
      </c>
      <c r="E75" s="66">
        <f t="shared" si="4"/>
        <v>0.70244091437427358</v>
      </c>
      <c r="F75" s="59">
        <v>1813</v>
      </c>
      <c r="G75" s="69">
        <f t="shared" si="5"/>
        <v>0.70244091437427358</v>
      </c>
      <c r="H75">
        <v>61</v>
      </c>
      <c r="I75">
        <v>271</v>
      </c>
      <c r="J75">
        <v>436</v>
      </c>
      <c r="K75">
        <v>0</v>
      </c>
      <c r="L75">
        <v>0</v>
      </c>
    </row>
    <row r="76" spans="1:12" x14ac:dyDescent="0.25">
      <c r="A76" t="s">
        <v>1</v>
      </c>
      <c r="B76" t="s">
        <v>49</v>
      </c>
      <c r="C76">
        <f t="shared" si="3"/>
        <v>18448</v>
      </c>
      <c r="D76" s="3">
        <v>12655</v>
      </c>
      <c r="E76" s="66">
        <f t="shared" si="4"/>
        <v>0.68598222029488287</v>
      </c>
      <c r="F76" s="59">
        <v>12655</v>
      </c>
      <c r="G76" s="69">
        <f t="shared" si="5"/>
        <v>0.68598222029488287</v>
      </c>
      <c r="H76">
        <v>217</v>
      </c>
      <c r="I76">
        <v>2413</v>
      </c>
      <c r="J76">
        <v>3163</v>
      </c>
      <c r="K76">
        <v>0</v>
      </c>
      <c r="L76">
        <v>0</v>
      </c>
    </row>
    <row r="77" spans="1:12" x14ac:dyDescent="0.25">
      <c r="A77" t="s">
        <v>1</v>
      </c>
      <c r="B77" t="s">
        <v>50</v>
      </c>
      <c r="C77">
        <f t="shared" si="3"/>
        <v>19928</v>
      </c>
      <c r="D77" s="3">
        <v>13788</v>
      </c>
      <c r="E77" s="66">
        <f t="shared" si="4"/>
        <v>0.69189080690485749</v>
      </c>
      <c r="F77" s="59">
        <v>13794</v>
      </c>
      <c r="G77" s="69">
        <f t="shared" si="5"/>
        <v>0.69219189080690491</v>
      </c>
      <c r="H77">
        <v>267</v>
      </c>
      <c r="I77">
        <v>2570</v>
      </c>
      <c r="J77">
        <v>3296</v>
      </c>
      <c r="K77">
        <v>7</v>
      </c>
      <c r="L77">
        <v>1</v>
      </c>
    </row>
    <row r="78" spans="1:12" x14ac:dyDescent="0.25">
      <c r="A78" t="s">
        <v>1</v>
      </c>
      <c r="B78" t="s">
        <v>51</v>
      </c>
      <c r="C78">
        <f t="shared" si="3"/>
        <v>1135</v>
      </c>
      <c r="D78" s="3">
        <v>765</v>
      </c>
      <c r="E78" s="66">
        <f t="shared" si="4"/>
        <v>0.67400881057268724</v>
      </c>
      <c r="F78" s="59">
        <v>765</v>
      </c>
      <c r="G78" s="69">
        <f t="shared" si="5"/>
        <v>0.67400881057268724</v>
      </c>
      <c r="H78">
        <v>17</v>
      </c>
      <c r="I78">
        <v>148</v>
      </c>
      <c r="J78">
        <v>205</v>
      </c>
      <c r="K78">
        <v>0</v>
      </c>
      <c r="L78">
        <v>0</v>
      </c>
    </row>
    <row r="79" spans="1:12" x14ac:dyDescent="0.25">
      <c r="A79" t="s">
        <v>1</v>
      </c>
      <c r="B79" t="s">
        <v>52</v>
      </c>
      <c r="C79">
        <f t="shared" si="3"/>
        <v>534</v>
      </c>
      <c r="D79" s="3">
        <v>348</v>
      </c>
      <c r="E79" s="66">
        <f t="shared" si="4"/>
        <v>0.651685393258427</v>
      </c>
      <c r="F79" s="59">
        <v>348</v>
      </c>
      <c r="G79" s="69">
        <f t="shared" si="5"/>
        <v>0.651685393258427</v>
      </c>
      <c r="H79">
        <v>13</v>
      </c>
      <c r="I79">
        <v>80</v>
      </c>
      <c r="J79">
        <v>93</v>
      </c>
      <c r="K79">
        <v>0</v>
      </c>
      <c r="L79">
        <v>0</v>
      </c>
    </row>
    <row r="80" spans="1:12" x14ac:dyDescent="0.25">
      <c r="A80" t="s">
        <v>2</v>
      </c>
      <c r="B80" t="s">
        <v>53</v>
      </c>
      <c r="C80">
        <f t="shared" si="3"/>
        <v>5720</v>
      </c>
      <c r="D80" s="3">
        <v>3285</v>
      </c>
      <c r="E80" s="66">
        <f t="shared" si="4"/>
        <v>0.57430069930069927</v>
      </c>
      <c r="F80" s="59">
        <v>3292</v>
      </c>
      <c r="G80" s="69">
        <f t="shared" si="5"/>
        <v>0.5755244755244755</v>
      </c>
      <c r="H80">
        <v>89</v>
      </c>
      <c r="I80">
        <v>1339</v>
      </c>
      <c r="J80">
        <v>1000</v>
      </c>
      <c r="K80">
        <v>7</v>
      </c>
      <c r="L80">
        <v>0</v>
      </c>
    </row>
    <row r="81" spans="1:12" x14ac:dyDescent="0.25">
      <c r="A81" t="s">
        <v>2</v>
      </c>
      <c r="B81" t="s">
        <v>54</v>
      </c>
      <c r="C81">
        <f t="shared" si="3"/>
        <v>19974</v>
      </c>
      <c r="D81" s="3">
        <v>13786</v>
      </c>
      <c r="E81" s="66">
        <f t="shared" si="4"/>
        <v>0.69019725643336338</v>
      </c>
      <c r="F81" s="59">
        <v>13789</v>
      </c>
      <c r="G81" s="69">
        <f t="shared" si="5"/>
        <v>0.69034745168719336</v>
      </c>
      <c r="H81">
        <v>198</v>
      </c>
      <c r="I81">
        <v>2672</v>
      </c>
      <c r="J81">
        <v>3315</v>
      </c>
      <c r="K81">
        <v>3</v>
      </c>
      <c r="L81">
        <v>0</v>
      </c>
    </row>
    <row r="82" spans="1:12" x14ac:dyDescent="0.25">
      <c r="A82" t="s">
        <v>2</v>
      </c>
      <c r="B82" t="s">
        <v>55</v>
      </c>
      <c r="C82">
        <f t="shared" si="3"/>
        <v>10158</v>
      </c>
      <c r="D82" s="3">
        <v>5726</v>
      </c>
      <c r="E82" s="66">
        <f t="shared" si="4"/>
        <v>0.56369364048040949</v>
      </c>
      <c r="F82" s="59">
        <v>5731</v>
      </c>
      <c r="G82" s="69">
        <f t="shared" si="5"/>
        <v>0.56418586335892895</v>
      </c>
      <c r="H82">
        <v>164</v>
      </c>
      <c r="I82">
        <v>2344</v>
      </c>
      <c r="J82">
        <v>1919</v>
      </c>
      <c r="K82">
        <v>5</v>
      </c>
      <c r="L82">
        <v>0</v>
      </c>
    </row>
    <row r="83" spans="1:12" x14ac:dyDescent="0.25">
      <c r="A83" t="s">
        <v>2</v>
      </c>
      <c r="B83" t="s">
        <v>56</v>
      </c>
      <c r="C83">
        <f t="shared" si="3"/>
        <v>770</v>
      </c>
      <c r="D83" s="3">
        <v>394</v>
      </c>
      <c r="E83" s="66">
        <f t="shared" si="4"/>
        <v>0.51168831168831164</v>
      </c>
      <c r="F83" s="59">
        <v>394</v>
      </c>
      <c r="G83" s="69">
        <f t="shared" si="5"/>
        <v>0.51168831168831164</v>
      </c>
      <c r="H83">
        <v>52</v>
      </c>
      <c r="I83">
        <v>107</v>
      </c>
      <c r="J83">
        <v>217</v>
      </c>
      <c r="K83">
        <v>0</v>
      </c>
      <c r="L83">
        <v>0</v>
      </c>
    </row>
    <row r="84" spans="1:12" x14ac:dyDescent="0.25">
      <c r="A84" t="s">
        <v>2</v>
      </c>
      <c r="B84" t="s">
        <v>57</v>
      </c>
      <c r="C84">
        <f t="shared" si="3"/>
        <v>1081</v>
      </c>
      <c r="D84" s="3">
        <v>714</v>
      </c>
      <c r="E84" s="66">
        <f t="shared" si="4"/>
        <v>0.66049953746530987</v>
      </c>
      <c r="F84" s="59">
        <v>715</v>
      </c>
      <c r="G84" s="69">
        <f t="shared" si="5"/>
        <v>0.66142460684551341</v>
      </c>
      <c r="H84">
        <v>83</v>
      </c>
      <c r="I84">
        <v>142</v>
      </c>
      <c r="J84">
        <v>141</v>
      </c>
      <c r="K84">
        <v>1</v>
      </c>
      <c r="L84">
        <v>0</v>
      </c>
    </row>
    <row r="85" spans="1:12" x14ac:dyDescent="0.25">
      <c r="A85" t="s">
        <v>2</v>
      </c>
      <c r="B85" t="s">
        <v>58</v>
      </c>
      <c r="C85">
        <f t="shared" si="3"/>
        <v>671</v>
      </c>
      <c r="D85" s="3">
        <v>473</v>
      </c>
      <c r="E85" s="66">
        <f t="shared" si="4"/>
        <v>0.70491803278688525</v>
      </c>
      <c r="F85" s="59">
        <v>474</v>
      </c>
      <c r="G85" s="69">
        <f t="shared" si="5"/>
        <v>0.70640834575260802</v>
      </c>
      <c r="H85">
        <v>35</v>
      </c>
      <c r="I85">
        <v>73</v>
      </c>
      <c r="J85">
        <v>89</v>
      </c>
      <c r="K85">
        <v>1</v>
      </c>
      <c r="L85">
        <v>0</v>
      </c>
    </row>
    <row r="86" spans="1:12" x14ac:dyDescent="0.25">
      <c r="A86" t="s">
        <v>2</v>
      </c>
      <c r="B86" t="s">
        <v>44</v>
      </c>
      <c r="C86">
        <f t="shared" si="3"/>
        <v>4107</v>
      </c>
      <c r="D86" s="3">
        <v>2833</v>
      </c>
      <c r="E86" s="66">
        <f t="shared" si="4"/>
        <v>0.68979790601412228</v>
      </c>
      <c r="F86" s="59">
        <v>2835</v>
      </c>
      <c r="G86" s="69">
        <f t="shared" si="5"/>
        <v>0.69028487947406869</v>
      </c>
      <c r="H86">
        <v>76</v>
      </c>
      <c r="I86">
        <v>504</v>
      </c>
      <c r="J86">
        <v>692</v>
      </c>
      <c r="K86">
        <v>2</v>
      </c>
      <c r="L86">
        <v>0</v>
      </c>
    </row>
    <row r="87" spans="1:12" x14ac:dyDescent="0.25">
      <c r="A87" t="s">
        <v>2</v>
      </c>
      <c r="B87" t="s">
        <v>45</v>
      </c>
      <c r="C87">
        <f t="shared" si="3"/>
        <v>4955</v>
      </c>
      <c r="D87" s="3">
        <v>3078</v>
      </c>
      <c r="E87" s="66">
        <f t="shared" si="4"/>
        <v>0.62119071644803225</v>
      </c>
      <c r="F87" s="59">
        <v>3082</v>
      </c>
      <c r="G87" s="69">
        <f t="shared" si="5"/>
        <v>0.62199798183652877</v>
      </c>
      <c r="H87">
        <v>94</v>
      </c>
      <c r="I87">
        <v>819</v>
      </c>
      <c r="J87">
        <v>960</v>
      </c>
      <c r="K87">
        <v>4</v>
      </c>
      <c r="L87">
        <v>0</v>
      </c>
    </row>
    <row r="88" spans="1:12" x14ac:dyDescent="0.25">
      <c r="A88" t="s">
        <v>2</v>
      </c>
      <c r="B88" t="s">
        <v>46</v>
      </c>
      <c r="C88">
        <f t="shared" si="3"/>
        <v>18218</v>
      </c>
      <c r="D88" s="3">
        <v>12482</v>
      </c>
      <c r="E88" s="66">
        <f t="shared" si="4"/>
        <v>0.68514655834888571</v>
      </c>
      <c r="F88" s="59">
        <v>12486</v>
      </c>
      <c r="G88" s="69">
        <f t="shared" si="5"/>
        <v>0.68536612141837738</v>
      </c>
      <c r="H88">
        <v>218</v>
      </c>
      <c r="I88">
        <v>2417</v>
      </c>
      <c r="J88">
        <v>3097</v>
      </c>
      <c r="K88">
        <v>4</v>
      </c>
      <c r="L88">
        <v>0</v>
      </c>
    </row>
    <row r="89" spans="1:12" x14ac:dyDescent="0.25">
      <c r="A89" t="s">
        <v>2</v>
      </c>
      <c r="B89" t="s">
        <v>47</v>
      </c>
      <c r="C89">
        <f t="shared" si="3"/>
        <v>16709</v>
      </c>
      <c r="D89" s="3">
        <v>11552</v>
      </c>
      <c r="E89" s="66">
        <f t="shared" si="4"/>
        <v>0.6913639356035669</v>
      </c>
      <c r="F89" s="59">
        <v>11557</v>
      </c>
      <c r="G89" s="69">
        <f t="shared" si="5"/>
        <v>0.69166317553414325</v>
      </c>
      <c r="H89">
        <v>234</v>
      </c>
      <c r="I89">
        <v>2230</v>
      </c>
      <c r="J89">
        <v>2688</v>
      </c>
      <c r="K89">
        <v>5</v>
      </c>
      <c r="L89">
        <v>0</v>
      </c>
    </row>
    <row r="90" spans="1:12" x14ac:dyDescent="0.25">
      <c r="A90" t="s">
        <v>2</v>
      </c>
      <c r="B90" t="s">
        <v>48</v>
      </c>
      <c r="C90">
        <f t="shared" si="3"/>
        <v>2420</v>
      </c>
      <c r="D90" s="3">
        <v>1603</v>
      </c>
      <c r="E90" s="66">
        <f t="shared" si="4"/>
        <v>0.66239669421487601</v>
      </c>
      <c r="F90" s="59">
        <v>1604</v>
      </c>
      <c r="G90" s="69">
        <f t="shared" si="5"/>
        <v>0.66280991735537187</v>
      </c>
      <c r="H90">
        <v>75</v>
      </c>
      <c r="I90">
        <v>324</v>
      </c>
      <c r="J90">
        <v>417</v>
      </c>
      <c r="K90">
        <v>1</v>
      </c>
      <c r="L90">
        <v>0</v>
      </c>
    </row>
    <row r="91" spans="1:12" x14ac:dyDescent="0.25">
      <c r="A91" t="s">
        <v>2</v>
      </c>
      <c r="B91" t="s">
        <v>49</v>
      </c>
      <c r="C91">
        <f t="shared" si="3"/>
        <v>12709</v>
      </c>
      <c r="D91" s="3">
        <v>8611</v>
      </c>
      <c r="E91" s="66">
        <f t="shared" si="4"/>
        <v>0.6775513415689669</v>
      </c>
      <c r="F91" s="59">
        <v>8614</v>
      </c>
      <c r="G91" s="69">
        <f t="shared" si="5"/>
        <v>0.67778739475961913</v>
      </c>
      <c r="H91">
        <v>176</v>
      </c>
      <c r="I91">
        <v>1696</v>
      </c>
      <c r="J91">
        <v>2223</v>
      </c>
      <c r="K91">
        <v>3</v>
      </c>
      <c r="L91">
        <v>0</v>
      </c>
    </row>
    <row r="92" spans="1:12" x14ac:dyDescent="0.25">
      <c r="A92" t="s">
        <v>2</v>
      </c>
      <c r="B92" t="s">
        <v>50</v>
      </c>
      <c r="C92">
        <f t="shared" si="3"/>
        <v>21136</v>
      </c>
      <c r="D92" s="3">
        <v>14560</v>
      </c>
      <c r="E92" s="66">
        <f t="shared" si="4"/>
        <v>0.68887206661619982</v>
      </c>
      <c r="F92" s="59">
        <v>14566</v>
      </c>
      <c r="G92" s="69">
        <f t="shared" si="5"/>
        <v>0.68915594246782741</v>
      </c>
      <c r="H92">
        <v>246</v>
      </c>
      <c r="I92">
        <v>2840</v>
      </c>
      <c r="J92">
        <v>3481</v>
      </c>
      <c r="K92">
        <v>9</v>
      </c>
      <c r="L92">
        <v>3</v>
      </c>
    </row>
    <row r="93" spans="1:12" x14ac:dyDescent="0.25">
      <c r="A93" t="s">
        <v>2</v>
      </c>
      <c r="B93" t="s">
        <v>51</v>
      </c>
      <c r="C93">
        <f t="shared" si="3"/>
        <v>864</v>
      </c>
      <c r="D93" s="3">
        <v>567</v>
      </c>
      <c r="E93" s="66">
        <f t="shared" si="4"/>
        <v>0.65625</v>
      </c>
      <c r="F93" s="59">
        <v>567</v>
      </c>
      <c r="G93" s="69">
        <f t="shared" si="5"/>
        <v>0.65625</v>
      </c>
      <c r="H93">
        <v>17</v>
      </c>
      <c r="I93">
        <v>117</v>
      </c>
      <c r="J93">
        <v>163</v>
      </c>
      <c r="K93">
        <v>0</v>
      </c>
      <c r="L93">
        <v>0</v>
      </c>
    </row>
    <row r="94" spans="1:12" x14ac:dyDescent="0.25">
      <c r="A94" t="s">
        <v>2</v>
      </c>
      <c r="B94" t="s">
        <v>52</v>
      </c>
      <c r="C94">
        <f t="shared" si="3"/>
        <v>434</v>
      </c>
      <c r="D94" s="3">
        <v>291</v>
      </c>
      <c r="E94" s="66">
        <f t="shared" si="4"/>
        <v>0.67050691244239635</v>
      </c>
      <c r="F94" s="59">
        <v>291</v>
      </c>
      <c r="G94" s="69">
        <f t="shared" si="5"/>
        <v>0.67050691244239635</v>
      </c>
      <c r="H94">
        <v>11</v>
      </c>
      <c r="I94">
        <v>50</v>
      </c>
      <c r="J94">
        <v>82</v>
      </c>
      <c r="K94">
        <v>0</v>
      </c>
      <c r="L94">
        <v>0</v>
      </c>
    </row>
    <row r="99" spans="3:7" x14ac:dyDescent="0.25">
      <c r="C99" s="6" t="s">
        <v>17</v>
      </c>
      <c r="E99" s="66">
        <f>MIN(E2:E96)</f>
        <v>0.48760951188986235</v>
      </c>
      <c r="G99" s="69">
        <f>MIN(G2:G96)</f>
        <v>0.48861076345431792</v>
      </c>
    </row>
    <row r="100" spans="3:7" x14ac:dyDescent="0.25">
      <c r="C100" s="6" t="s">
        <v>25</v>
      </c>
      <c r="E100" s="66">
        <f>AVERAGE(E2:E98)</f>
        <v>0.65047832968244212</v>
      </c>
      <c r="G100" s="69">
        <f>AVERAGE(G2:G98)</f>
        <v>0.65097797401780555</v>
      </c>
    </row>
    <row r="101" spans="3:7" x14ac:dyDescent="0.25">
      <c r="C101" s="6" t="s">
        <v>18</v>
      </c>
      <c r="E101" s="66">
        <f>MAX(E2:E98)</f>
        <v>0.73012048192771084</v>
      </c>
      <c r="G101" s="69">
        <f>MAX(G2:G98)</f>
        <v>0.73493975903614461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L100"/>
  <sheetViews>
    <sheetView topLeftCell="A22" zoomScaleNormal="100" workbookViewId="0">
      <selection activeCell="A50" sqref="A50"/>
    </sheetView>
  </sheetViews>
  <sheetFormatPr defaultColWidth="8.85546875" defaultRowHeight="15" x14ac:dyDescent="0.25"/>
  <cols>
    <col min="1" max="1" width="10.140625" customWidth="1"/>
    <col min="2" max="2" width="8.5703125" bestFit="1" customWidth="1"/>
    <col min="3" max="3" width="15.85546875" bestFit="1" customWidth="1"/>
    <col min="4" max="4" width="9" style="3" bestFit="1" customWidth="1"/>
    <col min="5" max="5" width="7.140625" style="66" bestFit="1" customWidth="1"/>
    <col min="6" max="6" width="9" style="59" bestFit="1" customWidth="1"/>
    <col min="7" max="7" width="7.140625" style="69" bestFit="1" customWidth="1"/>
    <col min="8" max="8" width="22.42578125" bestFit="1" customWidth="1"/>
    <col min="9" max="9" width="25.42578125" bestFit="1" customWidth="1"/>
    <col min="10" max="10" width="23" bestFit="1" customWidth="1"/>
    <col min="11" max="12" width="21.85546875" bestFit="1" customWidth="1"/>
  </cols>
  <sheetData>
    <row r="1" spans="1:12" s="54" customFormat="1" x14ac:dyDescent="0.25">
      <c r="D1" s="38" t="s">
        <v>21</v>
      </c>
      <c r="E1" s="65"/>
      <c r="F1" s="67" t="s">
        <v>22</v>
      </c>
      <c r="G1" s="68"/>
      <c r="K1" s="54" t="s">
        <v>21</v>
      </c>
      <c r="L1" s="54" t="s">
        <v>22</v>
      </c>
    </row>
    <row r="2" spans="1:12" s="54" customFormat="1" x14ac:dyDescent="0.25">
      <c r="A2" s="54" t="s">
        <v>63</v>
      </c>
      <c r="C2" s="54" t="s">
        <v>19</v>
      </c>
      <c r="D2" s="38" t="s">
        <v>9</v>
      </c>
      <c r="E2" s="65" t="s">
        <v>20</v>
      </c>
      <c r="F2" s="67" t="s">
        <v>9</v>
      </c>
      <c r="G2" s="68" t="s">
        <v>20</v>
      </c>
      <c r="H2" s="54" t="s">
        <v>10</v>
      </c>
      <c r="I2" s="54" t="s">
        <v>11</v>
      </c>
      <c r="J2" s="54" t="s">
        <v>12</v>
      </c>
      <c r="K2" s="54" t="s">
        <v>13</v>
      </c>
      <c r="L2" s="54" t="s">
        <v>13</v>
      </c>
    </row>
    <row r="3" spans="1:12" x14ac:dyDescent="0.25">
      <c r="A3" t="s">
        <v>0</v>
      </c>
      <c r="B3" t="s">
        <v>53</v>
      </c>
      <c r="C3">
        <f>D3+H3+I3+J3+K3</f>
        <v>8217</v>
      </c>
      <c r="D3" s="3">
        <v>4741</v>
      </c>
      <c r="E3" s="66">
        <f>D3/C3</f>
        <v>0.57697456492637211</v>
      </c>
      <c r="F3" s="59">
        <v>4747</v>
      </c>
      <c r="G3" s="69">
        <f>F3/C3</f>
        <v>0.57770475842765001</v>
      </c>
      <c r="H3">
        <v>214</v>
      </c>
      <c r="I3">
        <v>2749</v>
      </c>
      <c r="J3">
        <v>507</v>
      </c>
      <c r="K3">
        <v>6</v>
      </c>
      <c r="L3">
        <v>0</v>
      </c>
    </row>
    <row r="4" spans="1:12" x14ac:dyDescent="0.25">
      <c r="A4" t="s">
        <v>0</v>
      </c>
      <c r="B4" t="s">
        <v>54</v>
      </c>
      <c r="C4">
        <f t="shared" ref="C4:C47" si="0">D4+H4+I4+J4+K4</f>
        <v>24051</v>
      </c>
      <c r="D4" s="3">
        <v>18511</v>
      </c>
      <c r="E4" s="66">
        <f t="shared" ref="E4:E47" si="1">D4/C4</f>
        <v>0.76965614735354038</v>
      </c>
      <c r="F4" s="59">
        <v>18523</v>
      </c>
      <c r="G4" s="69">
        <f t="shared" ref="G4:G47" si="2">F4/C4</f>
        <v>0.77015508710656522</v>
      </c>
      <c r="H4">
        <v>326</v>
      </c>
      <c r="I4">
        <v>3080</v>
      </c>
      <c r="J4">
        <v>2119</v>
      </c>
      <c r="K4">
        <v>15</v>
      </c>
      <c r="L4">
        <v>3</v>
      </c>
    </row>
    <row r="5" spans="1:12" x14ac:dyDescent="0.25">
      <c r="A5" t="s">
        <v>0</v>
      </c>
      <c r="B5" t="s">
        <v>55</v>
      </c>
      <c r="C5">
        <f t="shared" si="0"/>
        <v>14986</v>
      </c>
      <c r="D5" s="3">
        <v>9940</v>
      </c>
      <c r="E5" s="66">
        <f t="shared" si="1"/>
        <v>0.66328573335112773</v>
      </c>
      <c r="F5" s="59">
        <v>9949</v>
      </c>
      <c r="G5" s="69">
        <f t="shared" si="2"/>
        <v>0.66388629387428266</v>
      </c>
      <c r="H5">
        <v>319</v>
      </c>
      <c r="I5">
        <v>3455</v>
      </c>
      <c r="J5">
        <v>1263</v>
      </c>
      <c r="K5">
        <v>9</v>
      </c>
      <c r="L5">
        <v>0</v>
      </c>
    </row>
    <row r="6" spans="1:12" x14ac:dyDescent="0.25">
      <c r="A6" t="s">
        <v>0</v>
      </c>
      <c r="B6" t="s">
        <v>56</v>
      </c>
      <c r="C6">
        <f t="shared" si="0"/>
        <v>2241</v>
      </c>
      <c r="D6" s="3">
        <v>1564</v>
      </c>
      <c r="E6" s="66">
        <f t="shared" si="1"/>
        <v>0.69790272199910752</v>
      </c>
      <c r="F6" s="59">
        <v>1566</v>
      </c>
      <c r="G6" s="69">
        <f t="shared" si="2"/>
        <v>0.6987951807228916</v>
      </c>
      <c r="H6">
        <v>142</v>
      </c>
      <c r="I6">
        <v>241</v>
      </c>
      <c r="J6">
        <v>292</v>
      </c>
      <c r="K6">
        <v>2</v>
      </c>
      <c r="L6">
        <v>0</v>
      </c>
    </row>
    <row r="7" spans="1:12" x14ac:dyDescent="0.25">
      <c r="A7" t="s">
        <v>0</v>
      </c>
      <c r="B7" t="s">
        <v>57</v>
      </c>
      <c r="C7">
        <f t="shared" si="0"/>
        <v>1184</v>
      </c>
      <c r="D7" s="3">
        <v>841</v>
      </c>
      <c r="E7" s="66">
        <f t="shared" si="1"/>
        <v>0.71030405405405406</v>
      </c>
      <c r="F7" s="59">
        <v>841</v>
      </c>
      <c r="G7" s="69">
        <f t="shared" si="2"/>
        <v>0.71030405405405406</v>
      </c>
      <c r="H7">
        <v>106</v>
      </c>
      <c r="I7">
        <v>131</v>
      </c>
      <c r="J7">
        <v>106</v>
      </c>
      <c r="K7">
        <v>0</v>
      </c>
      <c r="L7">
        <v>0</v>
      </c>
    </row>
    <row r="8" spans="1:12" x14ac:dyDescent="0.25">
      <c r="A8" t="s">
        <v>0</v>
      </c>
      <c r="B8" t="s">
        <v>58</v>
      </c>
      <c r="C8">
        <f t="shared" si="0"/>
        <v>627</v>
      </c>
      <c r="D8" s="3">
        <v>415</v>
      </c>
      <c r="E8" s="66">
        <f t="shared" si="1"/>
        <v>0.6618819776714514</v>
      </c>
      <c r="F8" s="59">
        <v>415</v>
      </c>
      <c r="G8" s="69">
        <f t="shared" si="2"/>
        <v>0.6618819776714514</v>
      </c>
      <c r="H8">
        <v>81</v>
      </c>
      <c r="I8">
        <v>67</v>
      </c>
      <c r="J8">
        <v>64</v>
      </c>
      <c r="K8">
        <v>0</v>
      </c>
      <c r="L8">
        <v>0</v>
      </c>
    </row>
    <row r="9" spans="1:12" x14ac:dyDescent="0.25">
      <c r="A9" t="s">
        <v>0</v>
      </c>
      <c r="B9" t="s">
        <v>44</v>
      </c>
      <c r="C9">
        <f t="shared" si="0"/>
        <v>6551</v>
      </c>
      <c r="D9" s="3">
        <v>4930</v>
      </c>
      <c r="E9" s="66">
        <f t="shared" si="1"/>
        <v>0.75255686154785528</v>
      </c>
      <c r="F9" s="59">
        <v>4932</v>
      </c>
      <c r="G9" s="69">
        <f t="shared" si="2"/>
        <v>0.75286215844909177</v>
      </c>
      <c r="H9">
        <v>98</v>
      </c>
      <c r="I9">
        <v>852</v>
      </c>
      <c r="J9">
        <v>668</v>
      </c>
      <c r="K9">
        <v>3</v>
      </c>
      <c r="L9">
        <v>1</v>
      </c>
    </row>
    <row r="10" spans="1:12" x14ac:dyDescent="0.25">
      <c r="A10" t="s">
        <v>0</v>
      </c>
      <c r="B10" t="s">
        <v>45</v>
      </c>
      <c r="C10">
        <f t="shared" si="0"/>
        <v>12646</v>
      </c>
      <c r="D10" s="3">
        <v>9217</v>
      </c>
      <c r="E10" s="66">
        <f t="shared" si="1"/>
        <v>0.72884706626601292</v>
      </c>
      <c r="F10" s="59">
        <v>9243</v>
      </c>
      <c r="G10" s="69">
        <f t="shared" si="2"/>
        <v>0.73090305234856867</v>
      </c>
      <c r="H10">
        <v>252</v>
      </c>
      <c r="I10">
        <v>2014</v>
      </c>
      <c r="J10">
        <v>1136</v>
      </c>
      <c r="K10">
        <v>27</v>
      </c>
      <c r="L10">
        <v>1</v>
      </c>
    </row>
    <row r="11" spans="1:12" x14ac:dyDescent="0.25">
      <c r="A11" t="s">
        <v>0</v>
      </c>
      <c r="B11" t="s">
        <v>46</v>
      </c>
      <c r="C11">
        <f t="shared" si="0"/>
        <v>34455</v>
      </c>
      <c r="D11" s="3">
        <v>26843</v>
      </c>
      <c r="E11" s="66">
        <f t="shared" si="1"/>
        <v>0.77907415469452912</v>
      </c>
      <c r="F11" s="59">
        <v>26881</v>
      </c>
      <c r="G11" s="69">
        <f t="shared" si="2"/>
        <v>0.78017704251922793</v>
      </c>
      <c r="H11">
        <v>330</v>
      </c>
      <c r="I11">
        <v>4256</v>
      </c>
      <c r="J11">
        <v>2985</v>
      </c>
      <c r="K11">
        <v>41</v>
      </c>
      <c r="L11">
        <v>3</v>
      </c>
    </row>
    <row r="12" spans="1:12" x14ac:dyDescent="0.25">
      <c r="A12" t="s">
        <v>0</v>
      </c>
      <c r="B12" t="s">
        <v>47</v>
      </c>
      <c r="C12">
        <f t="shared" si="0"/>
        <v>17664</v>
      </c>
      <c r="D12" s="3">
        <v>13771</v>
      </c>
      <c r="E12" s="66">
        <f t="shared" si="1"/>
        <v>0.77960824275362317</v>
      </c>
      <c r="F12" s="59">
        <v>13779</v>
      </c>
      <c r="G12" s="69">
        <f t="shared" si="2"/>
        <v>0.78006114130434778</v>
      </c>
      <c r="H12">
        <v>271</v>
      </c>
      <c r="I12">
        <v>2106</v>
      </c>
      <c r="J12">
        <v>1505</v>
      </c>
      <c r="K12">
        <v>11</v>
      </c>
      <c r="L12">
        <v>3</v>
      </c>
    </row>
    <row r="13" spans="1:12" x14ac:dyDescent="0.25">
      <c r="A13" t="s">
        <v>0</v>
      </c>
      <c r="B13" t="s">
        <v>48</v>
      </c>
      <c r="C13">
        <f t="shared" si="0"/>
        <v>3502</v>
      </c>
      <c r="D13" s="3">
        <v>2512</v>
      </c>
      <c r="E13" s="66">
        <f t="shared" si="1"/>
        <v>0.71730439748715025</v>
      </c>
      <c r="F13" s="59">
        <v>2513</v>
      </c>
      <c r="G13" s="69">
        <f t="shared" si="2"/>
        <v>0.7175899486007995</v>
      </c>
      <c r="H13">
        <v>261</v>
      </c>
      <c r="I13">
        <v>373</v>
      </c>
      <c r="J13">
        <v>352</v>
      </c>
      <c r="K13">
        <v>4</v>
      </c>
      <c r="L13">
        <v>3</v>
      </c>
    </row>
    <row r="14" spans="1:12" x14ac:dyDescent="0.25">
      <c r="A14" t="s">
        <v>0</v>
      </c>
      <c r="B14" t="s">
        <v>49</v>
      </c>
      <c r="C14">
        <f t="shared" si="0"/>
        <v>33723</v>
      </c>
      <c r="D14" s="3">
        <v>26354</v>
      </c>
      <c r="E14" s="66">
        <f t="shared" si="1"/>
        <v>0.78148444681671259</v>
      </c>
      <c r="F14" s="59">
        <v>26396</v>
      </c>
      <c r="G14" s="69">
        <f t="shared" si="2"/>
        <v>0.78272988761379469</v>
      </c>
      <c r="H14">
        <v>429</v>
      </c>
      <c r="I14">
        <v>4088</v>
      </c>
      <c r="J14">
        <v>2807</v>
      </c>
      <c r="K14">
        <v>45</v>
      </c>
      <c r="L14">
        <v>3</v>
      </c>
    </row>
    <row r="15" spans="1:12" x14ac:dyDescent="0.25">
      <c r="A15" t="s">
        <v>0</v>
      </c>
      <c r="B15" t="s">
        <v>50</v>
      </c>
      <c r="C15">
        <f t="shared" si="0"/>
        <v>24715</v>
      </c>
      <c r="D15" s="3">
        <v>19055</v>
      </c>
      <c r="E15" s="66">
        <f t="shared" si="1"/>
        <v>0.77098927776653858</v>
      </c>
      <c r="F15" s="59">
        <v>19066</v>
      </c>
      <c r="G15" s="69">
        <f t="shared" si="2"/>
        <v>0.77143435160833507</v>
      </c>
      <c r="H15">
        <v>350</v>
      </c>
      <c r="I15">
        <v>3151</v>
      </c>
      <c r="J15">
        <v>2147</v>
      </c>
      <c r="K15">
        <v>12</v>
      </c>
      <c r="L15">
        <v>1</v>
      </c>
    </row>
    <row r="16" spans="1:12" x14ac:dyDescent="0.25">
      <c r="A16" t="s">
        <v>0</v>
      </c>
      <c r="B16" t="s">
        <v>51</v>
      </c>
      <c r="C16">
        <f t="shared" si="0"/>
        <v>4559</v>
      </c>
      <c r="D16" s="3">
        <v>3470</v>
      </c>
      <c r="E16" s="66">
        <f t="shared" si="1"/>
        <v>0.76113182715507788</v>
      </c>
      <c r="F16" s="59">
        <v>3476</v>
      </c>
      <c r="G16" s="69">
        <f t="shared" si="2"/>
        <v>0.76244790524237771</v>
      </c>
      <c r="H16">
        <v>115</v>
      </c>
      <c r="I16">
        <v>583</v>
      </c>
      <c r="J16">
        <v>385</v>
      </c>
      <c r="K16">
        <v>6</v>
      </c>
      <c r="L16">
        <v>0</v>
      </c>
    </row>
    <row r="17" spans="1:12" x14ac:dyDescent="0.25">
      <c r="A17" t="s">
        <v>0</v>
      </c>
      <c r="B17" t="s">
        <v>52</v>
      </c>
      <c r="C17">
        <f t="shared" si="0"/>
        <v>565</v>
      </c>
      <c r="D17" s="3">
        <v>348</v>
      </c>
      <c r="E17" s="66">
        <f t="shared" si="1"/>
        <v>0.61592920353982306</v>
      </c>
      <c r="F17" s="59">
        <v>348</v>
      </c>
      <c r="G17" s="69">
        <f t="shared" si="2"/>
        <v>0.61592920353982306</v>
      </c>
      <c r="H17">
        <v>74</v>
      </c>
      <c r="I17">
        <v>53</v>
      </c>
      <c r="J17">
        <v>90</v>
      </c>
      <c r="K17">
        <v>0</v>
      </c>
      <c r="L17">
        <v>0</v>
      </c>
    </row>
    <row r="18" spans="1:12" x14ac:dyDescent="0.25">
      <c r="A18" t="s">
        <v>1</v>
      </c>
      <c r="B18" t="s">
        <v>53</v>
      </c>
      <c r="C18">
        <f t="shared" si="0"/>
        <v>7925</v>
      </c>
      <c r="D18" s="3">
        <v>4600</v>
      </c>
      <c r="E18" s="66">
        <f t="shared" si="1"/>
        <v>0.58044164037854895</v>
      </c>
      <c r="F18" s="59">
        <v>4605</v>
      </c>
      <c r="G18" s="69">
        <f t="shared" si="2"/>
        <v>0.5810725552050473</v>
      </c>
      <c r="H18">
        <v>207</v>
      </c>
      <c r="I18">
        <v>2638</v>
      </c>
      <c r="J18">
        <v>475</v>
      </c>
      <c r="K18">
        <v>5</v>
      </c>
      <c r="L18">
        <v>0</v>
      </c>
    </row>
    <row r="19" spans="1:12" x14ac:dyDescent="0.25">
      <c r="A19" t="s">
        <v>1</v>
      </c>
      <c r="B19" t="s">
        <v>54</v>
      </c>
      <c r="C19">
        <f t="shared" si="0"/>
        <v>24423</v>
      </c>
      <c r="D19" s="3">
        <v>18783</v>
      </c>
      <c r="E19" s="66">
        <f t="shared" si="1"/>
        <v>0.76907013880358677</v>
      </c>
      <c r="F19" s="59">
        <v>18807</v>
      </c>
      <c r="G19" s="69">
        <f t="shared" si="2"/>
        <v>0.77005281906399703</v>
      </c>
      <c r="H19">
        <v>304</v>
      </c>
      <c r="I19">
        <v>3218</v>
      </c>
      <c r="J19">
        <v>2093</v>
      </c>
      <c r="K19">
        <v>25</v>
      </c>
      <c r="L19">
        <v>1</v>
      </c>
    </row>
    <row r="20" spans="1:12" x14ac:dyDescent="0.25">
      <c r="A20" t="s">
        <v>1</v>
      </c>
      <c r="B20" t="s">
        <v>55</v>
      </c>
      <c r="C20">
        <f t="shared" si="0"/>
        <v>14092</v>
      </c>
      <c r="D20" s="3">
        <v>9403</v>
      </c>
      <c r="E20" s="66">
        <f t="shared" si="1"/>
        <v>0.66725801873403345</v>
      </c>
      <c r="F20" s="59">
        <v>9412</v>
      </c>
      <c r="G20" s="69">
        <f t="shared" si="2"/>
        <v>0.66789667896678961</v>
      </c>
      <c r="H20">
        <v>272</v>
      </c>
      <c r="I20">
        <v>3238</v>
      </c>
      <c r="J20">
        <v>1170</v>
      </c>
      <c r="K20">
        <v>9</v>
      </c>
      <c r="L20">
        <v>0</v>
      </c>
    </row>
    <row r="21" spans="1:12" x14ac:dyDescent="0.25">
      <c r="A21" t="s">
        <v>1</v>
      </c>
      <c r="B21" t="s">
        <v>56</v>
      </c>
      <c r="C21">
        <f t="shared" si="0"/>
        <v>2259</v>
      </c>
      <c r="D21" s="3">
        <v>1532</v>
      </c>
      <c r="E21" s="66">
        <f t="shared" si="1"/>
        <v>0.67817618415227976</v>
      </c>
      <c r="F21" s="59">
        <v>1533</v>
      </c>
      <c r="G21" s="69">
        <f t="shared" si="2"/>
        <v>0.67861885790172638</v>
      </c>
      <c r="H21">
        <v>172</v>
      </c>
      <c r="I21">
        <v>252</v>
      </c>
      <c r="J21">
        <v>302</v>
      </c>
      <c r="K21">
        <v>1</v>
      </c>
      <c r="L21">
        <v>0</v>
      </c>
    </row>
    <row r="22" spans="1:12" x14ac:dyDescent="0.25">
      <c r="A22" t="s">
        <v>1</v>
      </c>
      <c r="B22" t="s">
        <v>57</v>
      </c>
      <c r="C22">
        <f t="shared" si="0"/>
        <v>1124</v>
      </c>
      <c r="D22" s="3">
        <v>775</v>
      </c>
      <c r="E22" s="66">
        <f t="shared" si="1"/>
        <v>0.68950177935943058</v>
      </c>
      <c r="F22" s="59">
        <v>776</v>
      </c>
      <c r="G22" s="69">
        <f t="shared" si="2"/>
        <v>0.69039145907473309</v>
      </c>
      <c r="H22">
        <v>86</v>
      </c>
      <c r="I22">
        <v>136</v>
      </c>
      <c r="J22">
        <v>126</v>
      </c>
      <c r="K22">
        <v>1</v>
      </c>
      <c r="L22">
        <v>0</v>
      </c>
    </row>
    <row r="23" spans="1:12" x14ac:dyDescent="0.25">
      <c r="A23" t="s">
        <v>1</v>
      </c>
      <c r="B23" t="s">
        <v>58</v>
      </c>
      <c r="C23">
        <f t="shared" si="0"/>
        <v>746</v>
      </c>
      <c r="D23" s="3">
        <v>490</v>
      </c>
      <c r="E23" s="66">
        <f t="shared" si="1"/>
        <v>0.65683646112600536</v>
      </c>
      <c r="F23" s="59">
        <v>490</v>
      </c>
      <c r="G23" s="69">
        <f t="shared" si="2"/>
        <v>0.65683646112600536</v>
      </c>
      <c r="H23">
        <v>74</v>
      </c>
      <c r="I23">
        <v>103</v>
      </c>
      <c r="J23">
        <v>79</v>
      </c>
      <c r="K23">
        <v>0</v>
      </c>
      <c r="L23">
        <v>0</v>
      </c>
    </row>
    <row r="24" spans="1:12" x14ac:dyDescent="0.25">
      <c r="A24" t="s">
        <v>1</v>
      </c>
      <c r="B24" t="s">
        <v>44</v>
      </c>
      <c r="C24">
        <f t="shared" si="0"/>
        <v>6510</v>
      </c>
      <c r="D24" s="3">
        <v>4915</v>
      </c>
      <c r="E24" s="66">
        <f t="shared" si="1"/>
        <v>0.75499231950844858</v>
      </c>
      <c r="F24" s="59">
        <v>4921</v>
      </c>
      <c r="G24" s="69">
        <f t="shared" si="2"/>
        <v>0.75591397849462361</v>
      </c>
      <c r="H24">
        <v>125</v>
      </c>
      <c r="I24">
        <v>872</v>
      </c>
      <c r="J24">
        <v>592</v>
      </c>
      <c r="K24">
        <v>6</v>
      </c>
      <c r="L24">
        <v>0</v>
      </c>
    </row>
    <row r="25" spans="1:12" x14ac:dyDescent="0.25">
      <c r="A25" t="s">
        <v>1</v>
      </c>
      <c r="B25" t="s">
        <v>45</v>
      </c>
      <c r="C25">
        <f t="shared" si="0"/>
        <v>13687</v>
      </c>
      <c r="D25" s="3">
        <v>10018</v>
      </c>
      <c r="E25" s="66">
        <f t="shared" si="1"/>
        <v>0.7319354131657777</v>
      </c>
      <c r="F25" s="59">
        <v>10044</v>
      </c>
      <c r="G25" s="69">
        <f t="shared" si="2"/>
        <v>0.73383502593702055</v>
      </c>
      <c r="H25">
        <v>253</v>
      </c>
      <c r="I25">
        <v>2163</v>
      </c>
      <c r="J25">
        <v>1225</v>
      </c>
      <c r="K25">
        <v>28</v>
      </c>
      <c r="L25">
        <v>2</v>
      </c>
    </row>
    <row r="26" spans="1:12" x14ac:dyDescent="0.25">
      <c r="A26" t="s">
        <v>1</v>
      </c>
      <c r="B26" t="s">
        <v>46</v>
      </c>
      <c r="C26">
        <f t="shared" si="0"/>
        <v>33262</v>
      </c>
      <c r="D26" s="3">
        <v>25803</v>
      </c>
      <c r="E26" s="66">
        <f t="shared" si="1"/>
        <v>0.77575010522518184</v>
      </c>
      <c r="F26" s="59">
        <v>25852</v>
      </c>
      <c r="G26" s="69">
        <f t="shared" si="2"/>
        <v>0.77722325777163126</v>
      </c>
      <c r="H26">
        <v>314</v>
      </c>
      <c r="I26">
        <v>4105</v>
      </c>
      <c r="J26">
        <v>2989</v>
      </c>
      <c r="K26">
        <v>51</v>
      </c>
      <c r="L26">
        <v>2</v>
      </c>
    </row>
    <row r="27" spans="1:12" x14ac:dyDescent="0.25">
      <c r="A27" t="s">
        <v>1</v>
      </c>
      <c r="B27" t="s">
        <v>47</v>
      </c>
      <c r="C27">
        <f t="shared" si="0"/>
        <v>18488</v>
      </c>
      <c r="D27" s="3">
        <v>14212</v>
      </c>
      <c r="E27" s="66">
        <f t="shared" si="1"/>
        <v>0.76871484205971441</v>
      </c>
      <c r="F27" s="59">
        <v>14227</v>
      </c>
      <c r="G27" s="69">
        <f t="shared" si="2"/>
        <v>0.76952617914322807</v>
      </c>
      <c r="H27">
        <v>308</v>
      </c>
      <c r="I27">
        <v>2442</v>
      </c>
      <c r="J27">
        <v>1506</v>
      </c>
      <c r="K27">
        <v>20</v>
      </c>
      <c r="L27">
        <v>5</v>
      </c>
    </row>
    <row r="28" spans="1:12" x14ac:dyDescent="0.25">
      <c r="A28" t="s">
        <v>1</v>
      </c>
      <c r="B28" t="s">
        <v>48</v>
      </c>
      <c r="C28">
        <f t="shared" si="0"/>
        <v>4111</v>
      </c>
      <c r="D28" s="3">
        <v>3083</v>
      </c>
      <c r="E28" s="66">
        <f t="shared" si="1"/>
        <v>0.74993918754560929</v>
      </c>
      <c r="F28" s="59">
        <v>3084</v>
      </c>
      <c r="G28" s="69">
        <f t="shared" si="2"/>
        <v>0.75018243736317203</v>
      </c>
      <c r="H28">
        <v>220</v>
      </c>
      <c r="I28">
        <v>421</v>
      </c>
      <c r="J28">
        <v>386</v>
      </c>
      <c r="K28">
        <v>1</v>
      </c>
      <c r="L28">
        <v>0</v>
      </c>
    </row>
    <row r="29" spans="1:12" x14ac:dyDescent="0.25">
      <c r="A29" t="s">
        <v>1</v>
      </c>
      <c r="B29" t="s">
        <v>49</v>
      </c>
      <c r="C29">
        <f t="shared" si="0"/>
        <v>39119</v>
      </c>
      <c r="D29" s="3">
        <v>30345</v>
      </c>
      <c r="E29" s="66">
        <f t="shared" si="1"/>
        <v>0.77571001303714304</v>
      </c>
      <c r="F29" s="59">
        <v>30402</v>
      </c>
      <c r="G29" s="69">
        <f t="shared" si="2"/>
        <v>0.77716710549860679</v>
      </c>
      <c r="H29">
        <v>420</v>
      </c>
      <c r="I29">
        <v>4928</v>
      </c>
      <c r="J29">
        <v>3368</v>
      </c>
      <c r="K29">
        <v>58</v>
      </c>
      <c r="L29">
        <v>1</v>
      </c>
    </row>
    <row r="30" spans="1:12" x14ac:dyDescent="0.25">
      <c r="A30" t="s">
        <v>1</v>
      </c>
      <c r="B30" t="s">
        <v>50</v>
      </c>
      <c r="C30">
        <f t="shared" si="0"/>
        <v>24711</v>
      </c>
      <c r="D30" s="3">
        <v>19064</v>
      </c>
      <c r="E30" s="66">
        <f t="shared" si="1"/>
        <v>0.77147828902108373</v>
      </c>
      <c r="F30" s="59">
        <v>19086</v>
      </c>
      <c r="G30" s="69">
        <f t="shared" si="2"/>
        <v>0.77236858079397841</v>
      </c>
      <c r="H30">
        <v>346</v>
      </c>
      <c r="I30">
        <v>3205</v>
      </c>
      <c r="J30">
        <v>2071</v>
      </c>
      <c r="K30">
        <v>25</v>
      </c>
      <c r="L30">
        <v>3</v>
      </c>
    </row>
    <row r="31" spans="1:12" x14ac:dyDescent="0.25">
      <c r="A31" t="s">
        <v>1</v>
      </c>
      <c r="B31" t="s">
        <v>51</v>
      </c>
      <c r="C31">
        <f t="shared" si="0"/>
        <v>3427</v>
      </c>
      <c r="D31" s="3">
        <v>2606</v>
      </c>
      <c r="E31" s="66">
        <f t="shared" si="1"/>
        <v>0.76043186460461043</v>
      </c>
      <c r="F31" s="59">
        <v>2617</v>
      </c>
      <c r="G31" s="69">
        <f t="shared" si="2"/>
        <v>0.76364166909833675</v>
      </c>
      <c r="H31">
        <v>84</v>
      </c>
      <c r="I31">
        <v>396</v>
      </c>
      <c r="J31">
        <v>330</v>
      </c>
      <c r="K31">
        <v>11</v>
      </c>
      <c r="L31">
        <v>0</v>
      </c>
    </row>
    <row r="32" spans="1:12" x14ac:dyDescent="0.25">
      <c r="A32" t="s">
        <v>1</v>
      </c>
      <c r="B32" t="s">
        <v>52</v>
      </c>
      <c r="C32">
        <f t="shared" si="0"/>
        <v>670</v>
      </c>
      <c r="D32" s="3">
        <v>403</v>
      </c>
      <c r="E32" s="66">
        <f t="shared" si="1"/>
        <v>0.60149253731343288</v>
      </c>
      <c r="F32" s="59">
        <v>403</v>
      </c>
      <c r="G32" s="69">
        <f t="shared" si="2"/>
        <v>0.60149253731343288</v>
      </c>
      <c r="H32">
        <v>69</v>
      </c>
      <c r="I32">
        <v>98</v>
      </c>
      <c r="J32">
        <v>98</v>
      </c>
      <c r="K32">
        <v>2</v>
      </c>
      <c r="L32">
        <v>2</v>
      </c>
    </row>
    <row r="33" spans="1:12" x14ac:dyDescent="0.25">
      <c r="A33" t="s">
        <v>2</v>
      </c>
      <c r="B33" t="s">
        <v>53</v>
      </c>
      <c r="C33">
        <f t="shared" si="0"/>
        <v>7990</v>
      </c>
      <c r="D33" s="3">
        <v>4500</v>
      </c>
      <c r="E33" s="66">
        <f t="shared" si="1"/>
        <v>0.56320400500625778</v>
      </c>
      <c r="F33" s="59">
        <v>4501</v>
      </c>
      <c r="G33" s="69">
        <f t="shared" si="2"/>
        <v>0.56332916145181477</v>
      </c>
      <c r="H33">
        <v>250</v>
      </c>
      <c r="I33">
        <v>2719</v>
      </c>
      <c r="J33">
        <v>520</v>
      </c>
      <c r="K33">
        <v>1</v>
      </c>
      <c r="L33">
        <v>0</v>
      </c>
    </row>
    <row r="34" spans="1:12" x14ac:dyDescent="0.25">
      <c r="A34" t="s">
        <v>2</v>
      </c>
      <c r="B34" t="s">
        <v>54</v>
      </c>
      <c r="C34">
        <f t="shared" si="0"/>
        <v>22174</v>
      </c>
      <c r="D34" s="3">
        <v>16941</v>
      </c>
      <c r="E34" s="66">
        <f t="shared" si="1"/>
        <v>0.76400288626319113</v>
      </c>
      <c r="F34" s="59">
        <v>16958</v>
      </c>
      <c r="G34" s="69">
        <f t="shared" si="2"/>
        <v>0.76476954992333368</v>
      </c>
      <c r="H34">
        <v>322</v>
      </c>
      <c r="I34">
        <v>2934</v>
      </c>
      <c r="J34">
        <v>1960</v>
      </c>
      <c r="K34">
        <v>17</v>
      </c>
      <c r="L34">
        <v>0</v>
      </c>
    </row>
    <row r="35" spans="1:12" x14ac:dyDescent="0.25">
      <c r="A35" t="s">
        <v>2</v>
      </c>
      <c r="B35" t="s">
        <v>55</v>
      </c>
      <c r="C35">
        <f t="shared" si="0"/>
        <v>11947</v>
      </c>
      <c r="D35" s="3">
        <v>7754</v>
      </c>
      <c r="E35" s="66">
        <f t="shared" si="1"/>
        <v>0.64903323009960656</v>
      </c>
      <c r="F35" s="59">
        <v>7760</v>
      </c>
      <c r="G35" s="69">
        <f t="shared" si="2"/>
        <v>0.64953544822968112</v>
      </c>
      <c r="H35">
        <v>315</v>
      </c>
      <c r="I35">
        <v>2759</v>
      </c>
      <c r="J35">
        <v>1113</v>
      </c>
      <c r="K35">
        <v>6</v>
      </c>
      <c r="L35">
        <v>0</v>
      </c>
    </row>
    <row r="36" spans="1:12" x14ac:dyDescent="0.25">
      <c r="A36" t="s">
        <v>2</v>
      </c>
      <c r="B36" t="s">
        <v>56</v>
      </c>
      <c r="C36">
        <f t="shared" si="0"/>
        <v>2741</v>
      </c>
      <c r="D36" s="3">
        <v>1867</v>
      </c>
      <c r="E36" s="66">
        <f t="shared" si="1"/>
        <v>0.68113827070412258</v>
      </c>
      <c r="F36" s="59">
        <v>1869</v>
      </c>
      <c r="G36" s="69">
        <f t="shared" si="2"/>
        <v>0.6818679314118935</v>
      </c>
      <c r="H36">
        <v>219</v>
      </c>
      <c r="I36">
        <v>299</v>
      </c>
      <c r="J36">
        <v>354</v>
      </c>
      <c r="K36">
        <v>2</v>
      </c>
      <c r="L36">
        <v>0</v>
      </c>
    </row>
    <row r="37" spans="1:12" x14ac:dyDescent="0.25">
      <c r="A37" t="s">
        <v>2</v>
      </c>
      <c r="B37" t="s">
        <v>57</v>
      </c>
      <c r="C37">
        <f t="shared" si="0"/>
        <v>1168</v>
      </c>
      <c r="D37" s="3">
        <v>795</v>
      </c>
      <c r="E37" s="66">
        <f t="shared" si="1"/>
        <v>0.68065068493150682</v>
      </c>
      <c r="F37" s="59">
        <v>797</v>
      </c>
      <c r="G37" s="69">
        <f t="shared" si="2"/>
        <v>0.68236301369863017</v>
      </c>
      <c r="H37">
        <v>127</v>
      </c>
      <c r="I37">
        <v>146</v>
      </c>
      <c r="J37">
        <v>98</v>
      </c>
      <c r="K37">
        <v>2</v>
      </c>
      <c r="L37">
        <v>0</v>
      </c>
    </row>
    <row r="38" spans="1:12" x14ac:dyDescent="0.25">
      <c r="A38" t="s">
        <v>2</v>
      </c>
      <c r="B38" t="s">
        <v>58</v>
      </c>
      <c r="C38">
        <f t="shared" si="0"/>
        <v>828</v>
      </c>
      <c r="D38" s="3">
        <v>540</v>
      </c>
      <c r="E38" s="66">
        <f t="shared" si="1"/>
        <v>0.65217391304347827</v>
      </c>
      <c r="F38" s="59">
        <v>541</v>
      </c>
      <c r="G38" s="69">
        <f t="shared" si="2"/>
        <v>0.65338164251207731</v>
      </c>
      <c r="H38">
        <v>105</v>
      </c>
      <c r="I38">
        <v>92</v>
      </c>
      <c r="J38">
        <v>90</v>
      </c>
      <c r="K38">
        <v>1</v>
      </c>
      <c r="L38">
        <v>0</v>
      </c>
    </row>
    <row r="39" spans="1:12" x14ac:dyDescent="0.25">
      <c r="A39" t="s">
        <v>2</v>
      </c>
      <c r="B39" t="s">
        <v>44</v>
      </c>
      <c r="C39">
        <f t="shared" si="0"/>
        <v>4899</v>
      </c>
      <c r="D39" s="3">
        <v>3739</v>
      </c>
      <c r="E39" s="66">
        <f t="shared" si="1"/>
        <v>0.76321698305776686</v>
      </c>
      <c r="F39" s="59">
        <v>3741</v>
      </c>
      <c r="G39" s="69">
        <f t="shared" si="2"/>
        <v>0.76362522963870183</v>
      </c>
      <c r="H39">
        <v>105</v>
      </c>
      <c r="I39">
        <v>598</v>
      </c>
      <c r="J39">
        <v>454</v>
      </c>
      <c r="K39">
        <v>3</v>
      </c>
      <c r="L39">
        <v>1</v>
      </c>
    </row>
    <row r="40" spans="1:12" x14ac:dyDescent="0.25">
      <c r="A40" t="s">
        <v>2</v>
      </c>
      <c r="B40" t="s">
        <v>45</v>
      </c>
      <c r="C40">
        <f t="shared" si="0"/>
        <v>9417</v>
      </c>
      <c r="D40" s="3">
        <v>6809</v>
      </c>
      <c r="E40" s="66">
        <f t="shared" si="1"/>
        <v>0.72305405118402888</v>
      </c>
      <c r="F40" s="59">
        <v>6824</v>
      </c>
      <c r="G40" s="69">
        <f t="shared" si="2"/>
        <v>0.72464691515344593</v>
      </c>
      <c r="H40">
        <v>216</v>
      </c>
      <c r="I40">
        <v>1386</v>
      </c>
      <c r="J40">
        <v>990</v>
      </c>
      <c r="K40">
        <v>16</v>
      </c>
      <c r="L40">
        <v>1</v>
      </c>
    </row>
    <row r="41" spans="1:12" x14ac:dyDescent="0.25">
      <c r="A41" t="s">
        <v>2</v>
      </c>
      <c r="B41" t="s">
        <v>46</v>
      </c>
      <c r="C41">
        <f t="shared" si="0"/>
        <v>31266</v>
      </c>
      <c r="D41" s="3">
        <v>24255</v>
      </c>
      <c r="E41" s="66">
        <f t="shared" si="1"/>
        <v>0.77576280944156595</v>
      </c>
      <c r="F41" s="59">
        <v>24288</v>
      </c>
      <c r="G41" s="69">
        <f t="shared" si="2"/>
        <v>0.77681826904624829</v>
      </c>
      <c r="H41">
        <v>300</v>
      </c>
      <c r="I41">
        <v>3953</v>
      </c>
      <c r="J41">
        <v>2721</v>
      </c>
      <c r="K41">
        <v>37</v>
      </c>
      <c r="L41">
        <v>4</v>
      </c>
    </row>
    <row r="42" spans="1:12" x14ac:dyDescent="0.25">
      <c r="A42" t="s">
        <v>2</v>
      </c>
      <c r="B42" t="s">
        <v>47</v>
      </c>
      <c r="C42">
        <f t="shared" si="0"/>
        <v>17446</v>
      </c>
      <c r="D42" s="3">
        <v>13420</v>
      </c>
      <c r="E42" s="66">
        <f t="shared" si="1"/>
        <v>0.76923076923076927</v>
      </c>
      <c r="F42" s="59">
        <v>13433</v>
      </c>
      <c r="G42" s="69">
        <f t="shared" si="2"/>
        <v>0.7699759257136306</v>
      </c>
      <c r="H42">
        <v>259</v>
      </c>
      <c r="I42">
        <v>2315</v>
      </c>
      <c r="J42">
        <v>1436</v>
      </c>
      <c r="K42">
        <v>16</v>
      </c>
      <c r="L42">
        <v>3</v>
      </c>
    </row>
    <row r="43" spans="1:12" x14ac:dyDescent="0.25">
      <c r="A43" t="s">
        <v>2</v>
      </c>
      <c r="B43" t="s">
        <v>48</v>
      </c>
      <c r="C43">
        <f t="shared" si="0"/>
        <v>4391</v>
      </c>
      <c r="D43" s="3">
        <v>3102</v>
      </c>
      <c r="E43" s="66">
        <f t="shared" si="1"/>
        <v>0.7064450011386928</v>
      </c>
      <c r="F43" s="59">
        <v>3105</v>
      </c>
      <c r="G43" s="69">
        <f t="shared" si="2"/>
        <v>0.70712821680710547</v>
      </c>
      <c r="H43">
        <v>327</v>
      </c>
      <c r="I43">
        <v>562</v>
      </c>
      <c r="J43">
        <v>397</v>
      </c>
      <c r="K43">
        <v>3</v>
      </c>
      <c r="L43">
        <v>0</v>
      </c>
    </row>
    <row r="44" spans="1:12" x14ac:dyDescent="0.25">
      <c r="A44" t="s">
        <v>2</v>
      </c>
      <c r="B44" t="s">
        <v>49</v>
      </c>
      <c r="C44">
        <f t="shared" si="0"/>
        <v>32523</v>
      </c>
      <c r="D44" s="3">
        <v>25171</v>
      </c>
      <c r="E44" s="66">
        <f t="shared" si="1"/>
        <v>0.77394459305722108</v>
      </c>
      <c r="F44" s="59">
        <v>25224</v>
      </c>
      <c r="G44" s="69">
        <f t="shared" si="2"/>
        <v>0.77557420902130803</v>
      </c>
      <c r="H44">
        <v>402</v>
      </c>
      <c r="I44">
        <v>4173</v>
      </c>
      <c r="J44">
        <v>2721</v>
      </c>
      <c r="K44">
        <v>56</v>
      </c>
      <c r="L44">
        <v>3</v>
      </c>
    </row>
    <row r="45" spans="1:12" x14ac:dyDescent="0.25">
      <c r="A45" t="s">
        <v>2</v>
      </c>
      <c r="B45" t="s">
        <v>50</v>
      </c>
      <c r="C45">
        <f t="shared" si="0"/>
        <v>26352</v>
      </c>
      <c r="D45" s="3">
        <v>20162</v>
      </c>
      <c r="E45" s="66">
        <f t="shared" si="1"/>
        <v>0.76510321797207048</v>
      </c>
      <c r="F45" s="59">
        <v>20188</v>
      </c>
      <c r="G45" s="69">
        <f t="shared" si="2"/>
        <v>0.76608986035215543</v>
      </c>
      <c r="H45">
        <v>372</v>
      </c>
      <c r="I45">
        <v>3613</v>
      </c>
      <c r="J45">
        <v>2175</v>
      </c>
      <c r="K45">
        <v>30</v>
      </c>
      <c r="L45">
        <v>4</v>
      </c>
    </row>
    <row r="46" spans="1:12" x14ac:dyDescent="0.25">
      <c r="A46" t="s">
        <v>2</v>
      </c>
      <c r="B46" t="s">
        <v>51</v>
      </c>
      <c r="C46">
        <f t="shared" si="0"/>
        <v>2884</v>
      </c>
      <c r="D46" s="3">
        <v>2133</v>
      </c>
      <c r="E46" s="66">
        <f t="shared" si="1"/>
        <v>0.73959778085991679</v>
      </c>
      <c r="F46" s="59">
        <v>2144</v>
      </c>
      <c r="G46" s="69">
        <f t="shared" si="2"/>
        <v>0.7434119278779473</v>
      </c>
      <c r="H46">
        <v>87</v>
      </c>
      <c r="I46">
        <v>380</v>
      </c>
      <c r="J46">
        <v>273</v>
      </c>
      <c r="K46">
        <v>11</v>
      </c>
      <c r="L46">
        <v>0</v>
      </c>
    </row>
    <row r="47" spans="1:12" x14ac:dyDescent="0.25">
      <c r="A47" t="s">
        <v>2</v>
      </c>
      <c r="B47" t="s">
        <v>52</v>
      </c>
      <c r="C47">
        <f t="shared" si="0"/>
        <v>619</v>
      </c>
      <c r="D47" s="3">
        <v>363</v>
      </c>
      <c r="E47" s="66">
        <f t="shared" si="1"/>
        <v>0.58642972536348947</v>
      </c>
      <c r="F47" s="59">
        <v>364</v>
      </c>
      <c r="G47" s="69">
        <f t="shared" si="2"/>
        <v>0.58804523424878841</v>
      </c>
      <c r="H47">
        <v>82</v>
      </c>
      <c r="I47">
        <v>73</v>
      </c>
      <c r="J47">
        <v>100</v>
      </c>
      <c r="K47">
        <v>1</v>
      </c>
      <c r="L47">
        <v>0</v>
      </c>
    </row>
    <row r="49" spans="1:12" s="54" customFormat="1" x14ac:dyDescent="0.25">
      <c r="A49" s="54" t="s">
        <v>64</v>
      </c>
      <c r="D49" s="38" t="s">
        <v>9</v>
      </c>
      <c r="E49" s="65"/>
      <c r="F49" s="67" t="s">
        <v>9</v>
      </c>
      <c r="G49" s="68"/>
      <c r="H49" s="54" t="s">
        <v>10</v>
      </c>
      <c r="I49" s="54" t="s">
        <v>11</v>
      </c>
      <c r="J49" s="54" t="s">
        <v>12</v>
      </c>
      <c r="K49" s="54" t="s">
        <v>13</v>
      </c>
      <c r="L49" s="54" t="s">
        <v>13</v>
      </c>
    </row>
    <row r="50" spans="1:12" x14ac:dyDescent="0.25">
      <c r="A50" t="s">
        <v>0</v>
      </c>
      <c r="B50" t="s">
        <v>53</v>
      </c>
      <c r="C50">
        <f>D50+H50+I50+J50+K50</f>
        <v>5921</v>
      </c>
      <c r="D50" s="3">
        <v>4017</v>
      </c>
      <c r="E50" s="66">
        <f t="shared" ref="E50:E94" si="3">D50/C50</f>
        <v>0.67843269717953048</v>
      </c>
      <c r="F50" s="59">
        <v>4020</v>
      </c>
      <c r="G50" s="69">
        <f>F50/C50</f>
        <v>0.67893936834994084</v>
      </c>
      <c r="H50">
        <v>110</v>
      </c>
      <c r="I50">
        <v>1363</v>
      </c>
      <c r="J50">
        <v>428</v>
      </c>
      <c r="K50">
        <v>3</v>
      </c>
      <c r="L50">
        <v>0</v>
      </c>
    </row>
    <row r="51" spans="1:12" x14ac:dyDescent="0.25">
      <c r="A51" t="s">
        <v>0</v>
      </c>
      <c r="B51" t="s">
        <v>54</v>
      </c>
      <c r="C51">
        <f t="shared" ref="C51:C94" si="4">D51+H51+I51+J51+K51</f>
        <v>21760</v>
      </c>
      <c r="D51" s="3">
        <v>16869</v>
      </c>
      <c r="E51" s="66">
        <f t="shared" si="3"/>
        <v>0.77522977941176474</v>
      </c>
      <c r="F51" s="59">
        <v>16880</v>
      </c>
      <c r="G51" s="69">
        <f t="shared" ref="G51:G94" si="5">F51/C51</f>
        <v>0.77573529411764708</v>
      </c>
      <c r="H51">
        <v>218</v>
      </c>
      <c r="I51">
        <v>2813</v>
      </c>
      <c r="J51">
        <v>1846</v>
      </c>
      <c r="K51">
        <v>14</v>
      </c>
      <c r="L51">
        <v>3</v>
      </c>
    </row>
    <row r="52" spans="1:12" x14ac:dyDescent="0.25">
      <c r="A52" t="s">
        <v>0</v>
      </c>
      <c r="B52" t="s">
        <v>55</v>
      </c>
      <c r="C52">
        <f t="shared" si="4"/>
        <v>12572</v>
      </c>
      <c r="D52" s="3">
        <v>8402</v>
      </c>
      <c r="E52" s="66">
        <f t="shared" si="3"/>
        <v>0.66831053133948459</v>
      </c>
      <c r="F52" s="59">
        <v>8404</v>
      </c>
      <c r="G52" s="69">
        <f t="shared" si="5"/>
        <v>0.66846961501749924</v>
      </c>
      <c r="H52">
        <v>183</v>
      </c>
      <c r="I52">
        <v>2919</v>
      </c>
      <c r="J52">
        <v>1066</v>
      </c>
      <c r="K52">
        <v>2</v>
      </c>
      <c r="L52">
        <v>0</v>
      </c>
    </row>
    <row r="53" spans="1:12" x14ac:dyDescent="0.25">
      <c r="A53" t="s">
        <v>0</v>
      </c>
      <c r="B53" t="s">
        <v>56</v>
      </c>
      <c r="C53">
        <f t="shared" si="4"/>
        <v>703</v>
      </c>
      <c r="D53" s="3">
        <v>393</v>
      </c>
      <c r="E53" s="66">
        <f t="shared" si="3"/>
        <v>0.55903271692745382</v>
      </c>
      <c r="F53" s="59">
        <v>393</v>
      </c>
      <c r="G53" s="69">
        <f t="shared" si="5"/>
        <v>0.55903271692745382</v>
      </c>
      <c r="H53">
        <v>28</v>
      </c>
      <c r="I53">
        <v>107</v>
      </c>
      <c r="J53">
        <v>175</v>
      </c>
      <c r="K53">
        <v>0</v>
      </c>
      <c r="L53">
        <v>0</v>
      </c>
    </row>
    <row r="54" spans="1:12" x14ac:dyDescent="0.25">
      <c r="A54" t="s">
        <v>0</v>
      </c>
      <c r="B54" t="s">
        <v>57</v>
      </c>
      <c r="C54">
        <f t="shared" si="4"/>
        <v>1082</v>
      </c>
      <c r="D54" s="3">
        <v>807</v>
      </c>
      <c r="E54" s="66">
        <f t="shared" si="3"/>
        <v>0.74584103512014788</v>
      </c>
      <c r="F54" s="59">
        <v>807</v>
      </c>
      <c r="G54" s="69">
        <f t="shared" si="5"/>
        <v>0.74584103512014788</v>
      </c>
      <c r="H54">
        <v>61</v>
      </c>
      <c r="I54">
        <v>121</v>
      </c>
      <c r="J54">
        <v>93</v>
      </c>
      <c r="K54">
        <v>0</v>
      </c>
      <c r="L54">
        <v>0</v>
      </c>
    </row>
    <row r="55" spans="1:12" x14ac:dyDescent="0.25">
      <c r="A55" t="s">
        <v>0</v>
      </c>
      <c r="B55" t="s">
        <v>58</v>
      </c>
      <c r="C55">
        <f t="shared" si="4"/>
        <v>524</v>
      </c>
      <c r="D55" s="3">
        <v>386</v>
      </c>
      <c r="E55" s="66">
        <f t="shared" si="3"/>
        <v>0.73664122137404575</v>
      </c>
      <c r="F55" s="59">
        <v>386</v>
      </c>
      <c r="G55" s="69">
        <f t="shared" si="5"/>
        <v>0.73664122137404575</v>
      </c>
      <c r="H55">
        <v>29</v>
      </c>
      <c r="I55">
        <v>65</v>
      </c>
      <c r="J55">
        <v>44</v>
      </c>
      <c r="K55">
        <v>0</v>
      </c>
      <c r="L55">
        <v>0</v>
      </c>
    </row>
    <row r="56" spans="1:12" x14ac:dyDescent="0.25">
      <c r="A56" t="s">
        <v>0</v>
      </c>
      <c r="B56" t="s">
        <v>44</v>
      </c>
      <c r="C56">
        <f t="shared" si="4"/>
        <v>5473</v>
      </c>
      <c r="D56" s="3">
        <v>4096</v>
      </c>
      <c r="E56" s="66">
        <f t="shared" si="3"/>
        <v>0.74840124246300022</v>
      </c>
      <c r="F56" s="59">
        <v>4098</v>
      </c>
      <c r="G56" s="69">
        <f t="shared" si="5"/>
        <v>0.74876667275717157</v>
      </c>
      <c r="H56">
        <v>81</v>
      </c>
      <c r="I56">
        <v>729</v>
      </c>
      <c r="J56">
        <v>564</v>
      </c>
      <c r="K56">
        <v>3</v>
      </c>
      <c r="L56">
        <v>1</v>
      </c>
    </row>
    <row r="57" spans="1:12" x14ac:dyDescent="0.25">
      <c r="A57" t="s">
        <v>0</v>
      </c>
      <c r="B57" t="s">
        <v>45</v>
      </c>
      <c r="C57">
        <f t="shared" si="4"/>
        <v>6426</v>
      </c>
      <c r="D57" s="3">
        <v>4587</v>
      </c>
      <c r="E57" s="66">
        <f t="shared" si="3"/>
        <v>0.71381886087768442</v>
      </c>
      <c r="F57" s="59">
        <v>4596</v>
      </c>
      <c r="G57" s="69">
        <f t="shared" si="5"/>
        <v>0.71521942110177406</v>
      </c>
      <c r="H57">
        <v>122</v>
      </c>
      <c r="I57">
        <v>1117</v>
      </c>
      <c r="J57">
        <v>590</v>
      </c>
      <c r="K57">
        <v>10</v>
      </c>
      <c r="L57">
        <v>1</v>
      </c>
    </row>
    <row r="58" spans="1:12" x14ac:dyDescent="0.25">
      <c r="A58" t="s">
        <v>0</v>
      </c>
      <c r="B58" t="s">
        <v>46</v>
      </c>
      <c r="C58">
        <f t="shared" si="4"/>
        <v>21092</v>
      </c>
      <c r="D58" s="3">
        <v>16162</v>
      </c>
      <c r="E58" s="66">
        <f t="shared" si="3"/>
        <v>0.76626208989190214</v>
      </c>
      <c r="F58" s="59">
        <v>16178</v>
      </c>
      <c r="G58" s="69">
        <f t="shared" si="5"/>
        <v>0.76702067134458563</v>
      </c>
      <c r="H58">
        <v>256</v>
      </c>
      <c r="I58">
        <v>2715</v>
      </c>
      <c r="J58">
        <v>1940</v>
      </c>
      <c r="K58">
        <v>19</v>
      </c>
      <c r="L58">
        <v>3</v>
      </c>
    </row>
    <row r="59" spans="1:12" x14ac:dyDescent="0.25">
      <c r="A59" t="s">
        <v>0</v>
      </c>
      <c r="B59" t="s">
        <v>47</v>
      </c>
      <c r="C59">
        <f t="shared" si="4"/>
        <v>16863</v>
      </c>
      <c r="D59" s="3">
        <v>13150</v>
      </c>
      <c r="E59" s="66">
        <f t="shared" si="3"/>
        <v>0.77981379351242364</v>
      </c>
      <c r="F59" s="59">
        <v>13156</v>
      </c>
      <c r="G59" s="69">
        <f t="shared" si="5"/>
        <v>0.78016960208741026</v>
      </c>
      <c r="H59">
        <v>247</v>
      </c>
      <c r="I59">
        <v>2029</v>
      </c>
      <c r="J59">
        <v>1428</v>
      </c>
      <c r="K59">
        <v>9</v>
      </c>
      <c r="L59">
        <v>3</v>
      </c>
    </row>
    <row r="60" spans="1:12" x14ac:dyDescent="0.25">
      <c r="A60" t="s">
        <v>0</v>
      </c>
      <c r="B60" t="s">
        <v>48</v>
      </c>
      <c r="C60">
        <f t="shared" si="4"/>
        <v>2008</v>
      </c>
      <c r="D60" s="3">
        <v>1532</v>
      </c>
      <c r="E60" s="66">
        <f t="shared" si="3"/>
        <v>0.76294820717131473</v>
      </c>
      <c r="F60" s="59">
        <v>1532</v>
      </c>
      <c r="G60" s="69">
        <f t="shared" si="5"/>
        <v>0.76294820717131473</v>
      </c>
      <c r="H60">
        <v>73</v>
      </c>
      <c r="I60">
        <v>213</v>
      </c>
      <c r="J60">
        <v>187</v>
      </c>
      <c r="K60">
        <v>3</v>
      </c>
      <c r="L60">
        <v>3</v>
      </c>
    </row>
    <row r="61" spans="1:12" x14ac:dyDescent="0.25">
      <c r="A61" t="s">
        <v>0</v>
      </c>
      <c r="B61" t="s">
        <v>49</v>
      </c>
      <c r="C61">
        <f t="shared" si="4"/>
        <v>14610</v>
      </c>
      <c r="D61" s="3">
        <v>11352</v>
      </c>
      <c r="E61" s="66">
        <f t="shared" si="3"/>
        <v>0.77700205338809036</v>
      </c>
      <c r="F61" s="59">
        <v>11368</v>
      </c>
      <c r="G61" s="69">
        <f t="shared" si="5"/>
        <v>0.77809719370294317</v>
      </c>
      <c r="H61">
        <v>187</v>
      </c>
      <c r="I61">
        <v>1672</v>
      </c>
      <c r="J61">
        <v>1381</v>
      </c>
      <c r="K61">
        <v>18</v>
      </c>
      <c r="L61">
        <v>2</v>
      </c>
    </row>
    <row r="62" spans="1:12" x14ac:dyDescent="0.25">
      <c r="A62" t="s">
        <v>0</v>
      </c>
      <c r="B62" t="s">
        <v>50</v>
      </c>
      <c r="C62">
        <f t="shared" si="4"/>
        <v>19713</v>
      </c>
      <c r="D62" s="3">
        <v>15274</v>
      </c>
      <c r="E62" s="66">
        <f t="shared" si="3"/>
        <v>0.77481864759295893</v>
      </c>
      <c r="F62" s="59">
        <v>15279</v>
      </c>
      <c r="G62" s="69">
        <f t="shared" si="5"/>
        <v>0.77507228732308631</v>
      </c>
      <c r="H62">
        <v>232</v>
      </c>
      <c r="I62">
        <v>2453</v>
      </c>
      <c r="J62">
        <v>1749</v>
      </c>
      <c r="K62">
        <v>5</v>
      </c>
      <c r="L62">
        <v>0</v>
      </c>
    </row>
    <row r="63" spans="1:12" x14ac:dyDescent="0.25">
      <c r="A63" t="s">
        <v>0</v>
      </c>
      <c r="B63" t="s">
        <v>51</v>
      </c>
      <c r="C63">
        <f t="shared" si="4"/>
        <v>1483</v>
      </c>
      <c r="D63" s="3">
        <v>1104</v>
      </c>
      <c r="E63" s="66">
        <f t="shared" si="3"/>
        <v>0.74443695212407279</v>
      </c>
      <c r="F63" s="59">
        <v>1105</v>
      </c>
      <c r="G63" s="69">
        <f t="shared" si="5"/>
        <v>0.74511126095751856</v>
      </c>
      <c r="H63">
        <v>24</v>
      </c>
      <c r="I63">
        <v>207</v>
      </c>
      <c r="J63">
        <v>147</v>
      </c>
      <c r="K63">
        <v>1</v>
      </c>
      <c r="L63">
        <v>0</v>
      </c>
    </row>
    <row r="64" spans="1:12" x14ac:dyDescent="0.25">
      <c r="A64" t="s">
        <v>0</v>
      </c>
      <c r="B64" t="s">
        <v>52</v>
      </c>
      <c r="C64">
        <f t="shared" si="4"/>
        <v>415</v>
      </c>
      <c r="D64" s="3">
        <v>320</v>
      </c>
      <c r="E64" s="66">
        <f t="shared" si="3"/>
        <v>0.77108433734939763</v>
      </c>
      <c r="F64" s="59">
        <v>321</v>
      </c>
      <c r="G64" s="69">
        <f t="shared" si="5"/>
        <v>0.77349397590361446</v>
      </c>
      <c r="H64">
        <v>14</v>
      </c>
      <c r="I64">
        <v>32</v>
      </c>
      <c r="J64">
        <v>48</v>
      </c>
      <c r="K64">
        <v>1</v>
      </c>
      <c r="L64">
        <v>0</v>
      </c>
    </row>
    <row r="65" spans="1:12" x14ac:dyDescent="0.25">
      <c r="A65" t="s">
        <v>1</v>
      </c>
      <c r="B65" t="s">
        <v>53</v>
      </c>
      <c r="C65">
        <f t="shared" si="4"/>
        <v>5662</v>
      </c>
      <c r="D65" s="3">
        <v>3892</v>
      </c>
      <c r="E65" s="66">
        <f t="shared" si="3"/>
        <v>0.68738961497703988</v>
      </c>
      <c r="F65" s="59">
        <v>3896</v>
      </c>
      <c r="G65" s="69">
        <f t="shared" si="5"/>
        <v>0.68809607912398441</v>
      </c>
      <c r="H65">
        <v>102</v>
      </c>
      <c r="I65">
        <v>1273</v>
      </c>
      <c r="J65">
        <v>391</v>
      </c>
      <c r="K65">
        <v>4</v>
      </c>
      <c r="L65">
        <v>0</v>
      </c>
    </row>
    <row r="66" spans="1:12" x14ac:dyDescent="0.25">
      <c r="A66" t="s">
        <v>1</v>
      </c>
      <c r="B66" t="s">
        <v>54</v>
      </c>
      <c r="C66">
        <f t="shared" si="4"/>
        <v>21975</v>
      </c>
      <c r="D66" s="3">
        <v>17002</v>
      </c>
      <c r="E66" s="66">
        <f t="shared" si="3"/>
        <v>0.77369738339021621</v>
      </c>
      <c r="F66" s="59">
        <v>17022</v>
      </c>
      <c r="G66" s="69">
        <f t="shared" si="5"/>
        <v>0.77460750853242322</v>
      </c>
      <c r="H66">
        <v>203</v>
      </c>
      <c r="I66">
        <v>2912</v>
      </c>
      <c r="J66">
        <v>1838</v>
      </c>
      <c r="K66">
        <v>20</v>
      </c>
      <c r="L66">
        <v>0</v>
      </c>
    </row>
    <row r="67" spans="1:12" x14ac:dyDescent="0.25">
      <c r="A67" t="s">
        <v>1</v>
      </c>
      <c r="B67" t="s">
        <v>55</v>
      </c>
      <c r="C67">
        <f t="shared" si="4"/>
        <v>12148</v>
      </c>
      <c r="D67" s="3">
        <v>8210</v>
      </c>
      <c r="E67" s="66">
        <f t="shared" si="3"/>
        <v>0.67583141257820223</v>
      </c>
      <c r="F67" s="59">
        <v>8217</v>
      </c>
      <c r="G67" s="69">
        <f t="shared" si="5"/>
        <v>0.6764076391175502</v>
      </c>
      <c r="H67">
        <v>177</v>
      </c>
      <c r="I67">
        <v>2764</v>
      </c>
      <c r="J67">
        <v>990</v>
      </c>
      <c r="K67">
        <v>7</v>
      </c>
      <c r="L67">
        <v>0</v>
      </c>
    </row>
    <row r="68" spans="1:12" x14ac:dyDescent="0.25">
      <c r="A68" t="s">
        <v>1</v>
      </c>
      <c r="B68" t="s">
        <v>56</v>
      </c>
      <c r="C68">
        <f t="shared" si="4"/>
        <v>744</v>
      </c>
      <c r="D68" s="3">
        <v>435</v>
      </c>
      <c r="E68" s="66">
        <f t="shared" si="3"/>
        <v>0.58467741935483875</v>
      </c>
      <c r="F68" s="59">
        <v>435</v>
      </c>
      <c r="G68" s="69">
        <f t="shared" si="5"/>
        <v>0.58467741935483875</v>
      </c>
      <c r="H68">
        <v>30</v>
      </c>
      <c r="I68">
        <v>105</v>
      </c>
      <c r="J68">
        <v>174</v>
      </c>
      <c r="K68">
        <v>0</v>
      </c>
      <c r="L68">
        <v>0</v>
      </c>
    </row>
    <row r="69" spans="1:12" x14ac:dyDescent="0.25">
      <c r="A69" t="s">
        <v>1</v>
      </c>
      <c r="B69" t="s">
        <v>57</v>
      </c>
      <c r="C69">
        <f t="shared" si="4"/>
        <v>1029</v>
      </c>
      <c r="D69" s="3">
        <v>749</v>
      </c>
      <c r="E69" s="66">
        <f t="shared" si="3"/>
        <v>0.72789115646258506</v>
      </c>
      <c r="F69" s="59">
        <v>750</v>
      </c>
      <c r="G69" s="69">
        <f t="shared" si="5"/>
        <v>0.7288629737609329</v>
      </c>
      <c r="H69">
        <v>40</v>
      </c>
      <c r="I69">
        <v>125</v>
      </c>
      <c r="J69">
        <v>114</v>
      </c>
      <c r="K69">
        <v>1</v>
      </c>
      <c r="L69">
        <v>0</v>
      </c>
    </row>
    <row r="70" spans="1:12" x14ac:dyDescent="0.25">
      <c r="A70" t="s">
        <v>1</v>
      </c>
      <c r="B70" t="s">
        <v>58</v>
      </c>
      <c r="C70">
        <f t="shared" si="4"/>
        <v>545</v>
      </c>
      <c r="D70" s="3">
        <v>389</v>
      </c>
      <c r="E70" s="66">
        <f t="shared" si="3"/>
        <v>0.71376146788990824</v>
      </c>
      <c r="F70" s="59">
        <v>389</v>
      </c>
      <c r="G70" s="69">
        <f t="shared" si="5"/>
        <v>0.71376146788990824</v>
      </c>
      <c r="H70">
        <v>28</v>
      </c>
      <c r="I70">
        <v>74</v>
      </c>
      <c r="J70">
        <v>54</v>
      </c>
      <c r="K70">
        <v>0</v>
      </c>
      <c r="L70">
        <v>0</v>
      </c>
    </row>
    <row r="71" spans="1:12" x14ac:dyDescent="0.25">
      <c r="A71" t="s">
        <v>1</v>
      </c>
      <c r="B71" t="s">
        <v>44</v>
      </c>
      <c r="C71">
        <f t="shared" si="4"/>
        <v>5299</v>
      </c>
      <c r="D71" s="3">
        <v>3973</v>
      </c>
      <c r="E71" s="66">
        <f t="shared" si="3"/>
        <v>0.74976410643517644</v>
      </c>
      <c r="F71" s="59">
        <v>3977</v>
      </c>
      <c r="G71" s="69">
        <f t="shared" si="5"/>
        <v>0.7505189658426118</v>
      </c>
      <c r="H71">
        <v>93</v>
      </c>
      <c r="I71">
        <v>734</v>
      </c>
      <c r="J71">
        <v>495</v>
      </c>
      <c r="K71">
        <v>4</v>
      </c>
      <c r="L71">
        <v>0</v>
      </c>
    </row>
    <row r="72" spans="1:12" x14ac:dyDescent="0.25">
      <c r="A72" t="s">
        <v>1</v>
      </c>
      <c r="B72" t="s">
        <v>45</v>
      </c>
      <c r="C72">
        <f t="shared" si="4"/>
        <v>6963</v>
      </c>
      <c r="D72" s="3">
        <v>4994</v>
      </c>
      <c r="E72" s="66">
        <f t="shared" si="3"/>
        <v>0.71721958925750395</v>
      </c>
      <c r="F72" s="59">
        <v>4996</v>
      </c>
      <c r="G72" s="69">
        <f t="shared" si="5"/>
        <v>0.71750682177222458</v>
      </c>
      <c r="H72">
        <v>134</v>
      </c>
      <c r="I72">
        <v>1173</v>
      </c>
      <c r="J72">
        <v>658</v>
      </c>
      <c r="K72">
        <v>4</v>
      </c>
      <c r="L72">
        <v>2</v>
      </c>
    </row>
    <row r="73" spans="1:12" x14ac:dyDescent="0.25">
      <c r="A73" t="s">
        <v>1</v>
      </c>
      <c r="B73" t="s">
        <v>46</v>
      </c>
      <c r="C73">
        <f t="shared" si="4"/>
        <v>19969</v>
      </c>
      <c r="D73" s="3">
        <v>15325</v>
      </c>
      <c r="E73" s="66">
        <f t="shared" si="3"/>
        <v>0.76743953127347386</v>
      </c>
      <c r="F73" s="59">
        <v>15348</v>
      </c>
      <c r="G73" s="69">
        <f t="shared" si="5"/>
        <v>0.76859131654063795</v>
      </c>
      <c r="H73">
        <v>232</v>
      </c>
      <c r="I73">
        <v>2596</v>
      </c>
      <c r="J73">
        <v>1792</v>
      </c>
      <c r="K73">
        <v>24</v>
      </c>
      <c r="L73">
        <v>1</v>
      </c>
    </row>
    <row r="74" spans="1:12" x14ac:dyDescent="0.25">
      <c r="A74" t="s">
        <v>1</v>
      </c>
      <c r="B74" t="s">
        <v>47</v>
      </c>
      <c r="C74">
        <f t="shared" si="4"/>
        <v>17593</v>
      </c>
      <c r="D74" s="3">
        <v>13512</v>
      </c>
      <c r="E74" s="66">
        <f t="shared" si="3"/>
        <v>0.76803274029443525</v>
      </c>
      <c r="F74" s="59">
        <v>13527</v>
      </c>
      <c r="G74" s="69">
        <f t="shared" si="5"/>
        <v>0.76888535212868758</v>
      </c>
      <c r="H74">
        <v>276</v>
      </c>
      <c r="I74">
        <v>2350</v>
      </c>
      <c r="J74">
        <v>1436</v>
      </c>
      <c r="K74">
        <v>19</v>
      </c>
      <c r="L74">
        <v>4</v>
      </c>
    </row>
    <row r="75" spans="1:12" x14ac:dyDescent="0.25">
      <c r="A75" t="s">
        <v>1</v>
      </c>
      <c r="B75" t="s">
        <v>48</v>
      </c>
      <c r="C75">
        <f t="shared" si="4"/>
        <v>2581</v>
      </c>
      <c r="D75" s="3">
        <v>2025</v>
      </c>
      <c r="E75" s="66">
        <f t="shared" si="3"/>
        <v>0.7845796203022084</v>
      </c>
      <c r="F75" s="59">
        <v>2025</v>
      </c>
      <c r="G75" s="69">
        <f t="shared" si="5"/>
        <v>0.7845796203022084</v>
      </c>
      <c r="H75">
        <v>61</v>
      </c>
      <c r="I75">
        <v>271</v>
      </c>
      <c r="J75">
        <v>224</v>
      </c>
      <c r="K75">
        <v>0</v>
      </c>
      <c r="L75">
        <v>0</v>
      </c>
    </row>
    <row r="76" spans="1:12" x14ac:dyDescent="0.25">
      <c r="A76" t="s">
        <v>1</v>
      </c>
      <c r="B76" t="s">
        <v>49</v>
      </c>
      <c r="C76">
        <f t="shared" si="4"/>
        <v>18448</v>
      </c>
      <c r="D76" s="3">
        <v>14076</v>
      </c>
      <c r="E76" s="66">
        <f t="shared" si="3"/>
        <v>0.76300954032957502</v>
      </c>
      <c r="F76" s="59">
        <v>14090</v>
      </c>
      <c r="G76" s="69">
        <f t="shared" si="5"/>
        <v>0.76376843018213358</v>
      </c>
      <c r="H76">
        <v>217</v>
      </c>
      <c r="I76">
        <v>2413</v>
      </c>
      <c r="J76">
        <v>1728</v>
      </c>
      <c r="K76">
        <v>14</v>
      </c>
      <c r="L76">
        <v>0</v>
      </c>
    </row>
    <row r="77" spans="1:12" x14ac:dyDescent="0.25">
      <c r="A77" t="s">
        <v>1</v>
      </c>
      <c r="B77" t="s">
        <v>50</v>
      </c>
      <c r="C77">
        <f t="shared" si="4"/>
        <v>19928</v>
      </c>
      <c r="D77" s="3">
        <v>15372</v>
      </c>
      <c r="E77" s="66">
        <f t="shared" si="3"/>
        <v>0.77137695704536335</v>
      </c>
      <c r="F77" s="59">
        <v>15388</v>
      </c>
      <c r="G77" s="69">
        <f t="shared" si="5"/>
        <v>0.77217984745082291</v>
      </c>
      <c r="H77">
        <v>267</v>
      </c>
      <c r="I77">
        <v>2570</v>
      </c>
      <c r="J77">
        <v>1701</v>
      </c>
      <c r="K77">
        <v>18</v>
      </c>
      <c r="L77">
        <v>2</v>
      </c>
    </row>
    <row r="78" spans="1:12" x14ac:dyDescent="0.25">
      <c r="A78" t="s">
        <v>1</v>
      </c>
      <c r="B78" t="s">
        <v>51</v>
      </c>
      <c r="C78">
        <f t="shared" si="4"/>
        <v>1135</v>
      </c>
      <c r="D78" s="3">
        <v>866</v>
      </c>
      <c r="E78" s="66">
        <f t="shared" si="3"/>
        <v>0.76299559471365641</v>
      </c>
      <c r="F78" s="59">
        <v>867</v>
      </c>
      <c r="G78" s="69">
        <f t="shared" si="5"/>
        <v>0.76387665198237886</v>
      </c>
      <c r="H78">
        <v>17</v>
      </c>
      <c r="I78">
        <v>148</v>
      </c>
      <c r="J78">
        <v>103</v>
      </c>
      <c r="K78">
        <v>1</v>
      </c>
      <c r="L78">
        <v>0</v>
      </c>
    </row>
    <row r="79" spans="1:12" x14ac:dyDescent="0.25">
      <c r="A79" t="s">
        <v>1</v>
      </c>
      <c r="B79" t="s">
        <v>52</v>
      </c>
      <c r="C79">
        <f t="shared" si="4"/>
        <v>534</v>
      </c>
      <c r="D79" s="3">
        <v>389</v>
      </c>
      <c r="E79" s="66">
        <f t="shared" si="3"/>
        <v>0.72846441947565543</v>
      </c>
      <c r="F79" s="59">
        <v>389</v>
      </c>
      <c r="G79" s="69">
        <f t="shared" si="5"/>
        <v>0.72846441947565543</v>
      </c>
      <c r="H79">
        <v>13</v>
      </c>
      <c r="I79">
        <v>80</v>
      </c>
      <c r="J79">
        <v>50</v>
      </c>
      <c r="K79">
        <v>2</v>
      </c>
      <c r="L79">
        <v>2</v>
      </c>
    </row>
    <row r="80" spans="1:12" x14ac:dyDescent="0.25">
      <c r="A80" t="s">
        <v>2</v>
      </c>
      <c r="B80" t="s">
        <v>53</v>
      </c>
      <c r="C80">
        <f t="shared" si="4"/>
        <v>5720</v>
      </c>
      <c r="D80" s="3">
        <v>3860</v>
      </c>
      <c r="E80" s="66">
        <f t="shared" si="3"/>
        <v>0.67482517482517479</v>
      </c>
      <c r="F80" s="59">
        <v>3861</v>
      </c>
      <c r="G80" s="69">
        <f t="shared" si="5"/>
        <v>0.67500000000000004</v>
      </c>
      <c r="H80">
        <v>89</v>
      </c>
      <c r="I80">
        <v>1339</v>
      </c>
      <c r="J80">
        <v>431</v>
      </c>
      <c r="K80">
        <v>1</v>
      </c>
      <c r="L80">
        <v>0</v>
      </c>
    </row>
    <row r="81" spans="1:12" x14ac:dyDescent="0.25">
      <c r="A81" t="s">
        <v>2</v>
      </c>
      <c r="B81" t="s">
        <v>54</v>
      </c>
      <c r="C81">
        <f t="shared" si="4"/>
        <v>19974</v>
      </c>
      <c r="D81" s="3">
        <v>15365</v>
      </c>
      <c r="E81" s="66">
        <f t="shared" si="3"/>
        <v>0.76925002503254225</v>
      </c>
      <c r="F81" s="59">
        <v>15382</v>
      </c>
      <c r="G81" s="69">
        <f t="shared" si="5"/>
        <v>0.77010113147091219</v>
      </c>
      <c r="H81">
        <v>198</v>
      </c>
      <c r="I81">
        <v>2672</v>
      </c>
      <c r="J81">
        <v>1722</v>
      </c>
      <c r="K81">
        <v>17</v>
      </c>
      <c r="L81">
        <v>0</v>
      </c>
    </row>
    <row r="82" spans="1:12" x14ac:dyDescent="0.25">
      <c r="A82" t="s">
        <v>2</v>
      </c>
      <c r="B82" t="s">
        <v>55</v>
      </c>
      <c r="C82">
        <f t="shared" si="4"/>
        <v>10158</v>
      </c>
      <c r="D82" s="3">
        <v>6697</v>
      </c>
      <c r="E82" s="66">
        <f t="shared" si="3"/>
        <v>0.65928332348887575</v>
      </c>
      <c r="F82" s="59">
        <v>6700</v>
      </c>
      <c r="G82" s="69">
        <f t="shared" si="5"/>
        <v>0.65957865721598741</v>
      </c>
      <c r="H82">
        <v>164</v>
      </c>
      <c r="I82">
        <v>2344</v>
      </c>
      <c r="J82">
        <v>950</v>
      </c>
      <c r="K82">
        <v>3</v>
      </c>
      <c r="L82">
        <v>0</v>
      </c>
    </row>
    <row r="83" spans="1:12" x14ac:dyDescent="0.25">
      <c r="A83" t="s">
        <v>2</v>
      </c>
      <c r="B83" t="s">
        <v>56</v>
      </c>
      <c r="C83">
        <f t="shared" si="4"/>
        <v>770</v>
      </c>
      <c r="D83" s="3">
        <v>414</v>
      </c>
      <c r="E83" s="66">
        <f t="shared" si="3"/>
        <v>0.53766233766233762</v>
      </c>
      <c r="F83" s="59">
        <v>414</v>
      </c>
      <c r="G83" s="69">
        <f t="shared" si="5"/>
        <v>0.53766233766233762</v>
      </c>
      <c r="H83">
        <v>52</v>
      </c>
      <c r="I83">
        <v>107</v>
      </c>
      <c r="J83">
        <v>197</v>
      </c>
      <c r="K83">
        <v>0</v>
      </c>
      <c r="L83">
        <v>0</v>
      </c>
    </row>
    <row r="84" spans="1:12" x14ac:dyDescent="0.25">
      <c r="A84" t="s">
        <v>2</v>
      </c>
      <c r="B84" t="s">
        <v>57</v>
      </c>
      <c r="C84">
        <f t="shared" si="4"/>
        <v>1081</v>
      </c>
      <c r="D84" s="3">
        <v>768</v>
      </c>
      <c r="E84" s="66">
        <f t="shared" si="3"/>
        <v>0.7104532839962997</v>
      </c>
      <c r="F84" s="59">
        <v>769</v>
      </c>
      <c r="G84" s="69">
        <f t="shared" si="5"/>
        <v>0.71137835337650324</v>
      </c>
      <c r="H84">
        <v>83</v>
      </c>
      <c r="I84">
        <v>142</v>
      </c>
      <c r="J84">
        <v>87</v>
      </c>
      <c r="K84">
        <v>1</v>
      </c>
      <c r="L84">
        <v>0</v>
      </c>
    </row>
    <row r="85" spans="1:12" x14ac:dyDescent="0.25">
      <c r="A85" t="s">
        <v>2</v>
      </c>
      <c r="B85" t="s">
        <v>58</v>
      </c>
      <c r="C85">
        <f t="shared" si="4"/>
        <v>671</v>
      </c>
      <c r="D85" s="3">
        <v>501</v>
      </c>
      <c r="E85" s="66">
        <f t="shared" si="3"/>
        <v>0.74664679582712368</v>
      </c>
      <c r="F85" s="59">
        <v>502</v>
      </c>
      <c r="G85" s="69">
        <f t="shared" si="5"/>
        <v>0.74813710879284645</v>
      </c>
      <c r="H85">
        <v>35</v>
      </c>
      <c r="I85">
        <v>73</v>
      </c>
      <c r="J85">
        <v>61</v>
      </c>
      <c r="K85">
        <v>1</v>
      </c>
      <c r="L85">
        <v>0</v>
      </c>
    </row>
    <row r="86" spans="1:12" x14ac:dyDescent="0.25">
      <c r="A86" t="s">
        <v>2</v>
      </c>
      <c r="B86" t="s">
        <v>44</v>
      </c>
      <c r="C86">
        <f t="shared" si="4"/>
        <v>4107</v>
      </c>
      <c r="D86" s="3">
        <v>3137</v>
      </c>
      <c r="E86" s="66">
        <f t="shared" si="3"/>
        <v>0.76381787192598005</v>
      </c>
      <c r="F86" s="59">
        <v>3139</v>
      </c>
      <c r="G86" s="69">
        <f t="shared" si="5"/>
        <v>0.76430484538592647</v>
      </c>
      <c r="H86">
        <v>76</v>
      </c>
      <c r="I86">
        <v>504</v>
      </c>
      <c r="J86">
        <v>387</v>
      </c>
      <c r="K86">
        <v>3</v>
      </c>
      <c r="L86">
        <v>1</v>
      </c>
    </row>
    <row r="87" spans="1:12" x14ac:dyDescent="0.25">
      <c r="A87" t="s">
        <v>2</v>
      </c>
      <c r="B87" t="s">
        <v>45</v>
      </c>
      <c r="C87">
        <f t="shared" si="4"/>
        <v>4955</v>
      </c>
      <c r="D87" s="3">
        <v>3473</v>
      </c>
      <c r="E87" s="66">
        <f t="shared" si="3"/>
        <v>0.70090817356205848</v>
      </c>
      <c r="F87" s="59">
        <v>3476</v>
      </c>
      <c r="G87" s="69">
        <f t="shared" si="5"/>
        <v>0.70151362260343086</v>
      </c>
      <c r="H87">
        <v>94</v>
      </c>
      <c r="I87">
        <v>819</v>
      </c>
      <c r="J87">
        <v>566</v>
      </c>
      <c r="K87">
        <v>3</v>
      </c>
      <c r="L87">
        <v>0</v>
      </c>
    </row>
    <row r="88" spans="1:12" x14ac:dyDescent="0.25">
      <c r="A88" t="s">
        <v>2</v>
      </c>
      <c r="B88" t="s">
        <v>46</v>
      </c>
      <c r="C88">
        <f t="shared" si="4"/>
        <v>18218</v>
      </c>
      <c r="D88" s="3">
        <v>13883</v>
      </c>
      <c r="E88" s="66">
        <f t="shared" si="3"/>
        <v>0.76204852343835772</v>
      </c>
      <c r="F88" s="59">
        <v>13896</v>
      </c>
      <c r="G88" s="69">
        <f t="shared" si="5"/>
        <v>0.76276210341420569</v>
      </c>
      <c r="H88">
        <v>218</v>
      </c>
      <c r="I88">
        <v>2417</v>
      </c>
      <c r="J88">
        <v>1684</v>
      </c>
      <c r="K88">
        <v>16</v>
      </c>
      <c r="L88">
        <v>3</v>
      </c>
    </row>
    <row r="89" spans="1:12" x14ac:dyDescent="0.25">
      <c r="A89" t="s">
        <v>2</v>
      </c>
      <c r="B89" t="s">
        <v>47</v>
      </c>
      <c r="C89">
        <f t="shared" si="4"/>
        <v>16709</v>
      </c>
      <c r="D89" s="3">
        <v>12842</v>
      </c>
      <c r="E89" s="66">
        <f t="shared" si="3"/>
        <v>0.76856783769226167</v>
      </c>
      <c r="F89" s="59">
        <v>12855</v>
      </c>
      <c r="G89" s="69">
        <f t="shared" si="5"/>
        <v>0.7693458615117601</v>
      </c>
      <c r="H89">
        <v>234</v>
      </c>
      <c r="I89">
        <v>2230</v>
      </c>
      <c r="J89">
        <v>1387</v>
      </c>
      <c r="K89">
        <v>16</v>
      </c>
      <c r="L89">
        <v>3</v>
      </c>
    </row>
    <row r="90" spans="1:12" x14ac:dyDescent="0.25">
      <c r="A90" t="s">
        <v>2</v>
      </c>
      <c r="B90" t="s">
        <v>48</v>
      </c>
      <c r="C90">
        <f t="shared" si="4"/>
        <v>2420</v>
      </c>
      <c r="D90" s="3">
        <v>1794</v>
      </c>
      <c r="E90" s="66">
        <f t="shared" si="3"/>
        <v>0.74132231404958682</v>
      </c>
      <c r="F90" s="59">
        <v>1795</v>
      </c>
      <c r="G90" s="69">
        <f t="shared" si="5"/>
        <v>0.74173553719008267</v>
      </c>
      <c r="H90">
        <v>75</v>
      </c>
      <c r="I90">
        <v>324</v>
      </c>
      <c r="J90">
        <v>226</v>
      </c>
      <c r="K90">
        <v>1</v>
      </c>
      <c r="L90">
        <v>0</v>
      </c>
    </row>
    <row r="91" spans="1:12" x14ac:dyDescent="0.25">
      <c r="A91" t="s">
        <v>2</v>
      </c>
      <c r="B91" t="s">
        <v>49</v>
      </c>
      <c r="C91">
        <f t="shared" si="4"/>
        <v>12709</v>
      </c>
      <c r="D91" s="3">
        <v>9602</v>
      </c>
      <c r="E91" s="66">
        <f t="shared" si="3"/>
        <v>0.75552757888110789</v>
      </c>
      <c r="F91" s="59">
        <v>9611</v>
      </c>
      <c r="G91" s="69">
        <f t="shared" si="5"/>
        <v>0.7562357384530648</v>
      </c>
      <c r="H91">
        <v>176</v>
      </c>
      <c r="I91">
        <v>1696</v>
      </c>
      <c r="J91">
        <v>1224</v>
      </c>
      <c r="K91">
        <v>11</v>
      </c>
      <c r="L91">
        <v>2</v>
      </c>
    </row>
    <row r="92" spans="1:12" x14ac:dyDescent="0.25">
      <c r="A92" t="s">
        <v>2</v>
      </c>
      <c r="B92" t="s">
        <v>50</v>
      </c>
      <c r="C92">
        <f t="shared" si="4"/>
        <v>21136</v>
      </c>
      <c r="D92" s="3">
        <v>16235</v>
      </c>
      <c r="E92" s="66">
        <f t="shared" si="3"/>
        <v>0.76812074186222556</v>
      </c>
      <c r="F92" s="59">
        <v>16251</v>
      </c>
      <c r="G92" s="69">
        <f t="shared" si="5"/>
        <v>0.7688777441332324</v>
      </c>
      <c r="H92">
        <v>246</v>
      </c>
      <c r="I92">
        <v>2840</v>
      </c>
      <c r="J92">
        <v>1796</v>
      </c>
      <c r="K92">
        <v>19</v>
      </c>
      <c r="L92">
        <v>3</v>
      </c>
    </row>
    <row r="93" spans="1:12" x14ac:dyDescent="0.25">
      <c r="A93" t="s">
        <v>2</v>
      </c>
      <c r="B93" t="s">
        <v>51</v>
      </c>
      <c r="C93">
        <f t="shared" si="4"/>
        <v>864</v>
      </c>
      <c r="D93" s="3">
        <v>642</v>
      </c>
      <c r="E93" s="66">
        <f t="shared" si="3"/>
        <v>0.74305555555555558</v>
      </c>
      <c r="F93" s="59">
        <v>642</v>
      </c>
      <c r="G93" s="69">
        <f t="shared" si="5"/>
        <v>0.74305555555555558</v>
      </c>
      <c r="H93">
        <v>17</v>
      </c>
      <c r="I93">
        <v>117</v>
      </c>
      <c r="J93">
        <v>88</v>
      </c>
      <c r="K93">
        <v>0</v>
      </c>
      <c r="L93">
        <v>0</v>
      </c>
    </row>
    <row r="94" spans="1:12" x14ac:dyDescent="0.25">
      <c r="A94" t="s">
        <v>2</v>
      </c>
      <c r="B94" t="s">
        <v>52</v>
      </c>
      <c r="C94">
        <f t="shared" si="4"/>
        <v>434</v>
      </c>
      <c r="D94" s="3">
        <v>322</v>
      </c>
      <c r="E94" s="66">
        <f t="shared" si="3"/>
        <v>0.74193548387096775</v>
      </c>
      <c r="F94" s="59">
        <v>323</v>
      </c>
      <c r="G94" s="69">
        <f t="shared" si="5"/>
        <v>0.74423963133640558</v>
      </c>
      <c r="H94">
        <v>11</v>
      </c>
      <c r="I94">
        <v>50</v>
      </c>
      <c r="J94">
        <v>50</v>
      </c>
      <c r="K94">
        <v>1</v>
      </c>
      <c r="L94">
        <v>0</v>
      </c>
    </row>
    <row r="98" spans="3:7" x14ac:dyDescent="0.25">
      <c r="C98" s="6" t="s">
        <v>17</v>
      </c>
      <c r="E98" s="66">
        <f>MIN(E2:E95)</f>
        <v>0.53766233766233762</v>
      </c>
      <c r="G98" s="69">
        <f>MIN(G2:G95)</f>
        <v>0.53766233766233762</v>
      </c>
    </row>
    <row r="99" spans="3:7" x14ac:dyDescent="0.25">
      <c r="C99" s="6" t="s">
        <v>25</v>
      </c>
      <c r="E99" s="66">
        <f>AVERAGE(E1:E97)</f>
        <v>0.72125863482161268</v>
      </c>
      <c r="G99" s="69">
        <f>AVERAGE(G1:G97)</f>
        <v>0.72203239406375264</v>
      </c>
    </row>
    <row r="100" spans="3:7" x14ac:dyDescent="0.25">
      <c r="C100" s="6" t="s">
        <v>18</v>
      </c>
      <c r="E100" s="66">
        <f>MAX(E2:E97)</f>
        <v>0.7845796203022084</v>
      </c>
      <c r="G100" s="69">
        <f>MAX(G2:G97)</f>
        <v>0.7845796203022084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M101"/>
  <sheetViews>
    <sheetView topLeftCell="B22" zoomScaleNormal="100" workbookViewId="0">
      <selection activeCell="B50" sqref="B50"/>
    </sheetView>
  </sheetViews>
  <sheetFormatPr defaultColWidth="8.85546875" defaultRowHeight="15" x14ac:dyDescent="0.25"/>
  <cols>
    <col min="1" max="1" width="15" bestFit="1" customWidth="1"/>
    <col min="2" max="2" width="9.42578125" customWidth="1"/>
    <col min="3" max="3" width="8.5703125" bestFit="1" customWidth="1"/>
    <col min="4" max="4" width="15.85546875" bestFit="1" customWidth="1"/>
    <col min="5" max="5" width="9" style="3" bestFit="1" customWidth="1"/>
    <col min="6" max="6" width="7.140625" style="66" bestFit="1" customWidth="1"/>
    <col min="7" max="7" width="9" style="59" bestFit="1" customWidth="1"/>
    <col min="8" max="8" width="7.140625" style="69" bestFit="1" customWidth="1"/>
    <col min="9" max="9" width="22.42578125" bestFit="1" customWidth="1"/>
    <col min="10" max="10" width="25.42578125" bestFit="1" customWidth="1"/>
    <col min="11" max="11" width="23" bestFit="1" customWidth="1"/>
    <col min="12" max="13" width="21.85546875" bestFit="1" customWidth="1"/>
  </cols>
  <sheetData>
    <row r="1" spans="1:13" s="54" customFormat="1" x14ac:dyDescent="0.25">
      <c r="E1" s="38" t="s">
        <v>21</v>
      </c>
      <c r="F1" s="65"/>
      <c r="G1" s="67" t="s">
        <v>22</v>
      </c>
      <c r="H1" s="68"/>
      <c r="L1" s="54" t="s">
        <v>21</v>
      </c>
      <c r="M1" s="54" t="s">
        <v>22</v>
      </c>
    </row>
    <row r="2" spans="1:13" s="54" customFormat="1" x14ac:dyDescent="0.25">
      <c r="A2" s="54" t="s">
        <v>23</v>
      </c>
      <c r="B2" s="54" t="s">
        <v>63</v>
      </c>
      <c r="D2" s="54" t="s">
        <v>19</v>
      </c>
      <c r="E2" s="38" t="s">
        <v>9</v>
      </c>
      <c r="F2" s="65" t="s">
        <v>20</v>
      </c>
      <c r="G2" s="67" t="s">
        <v>9</v>
      </c>
      <c r="H2" s="68" t="s">
        <v>20</v>
      </c>
      <c r="I2" s="54" t="s">
        <v>10</v>
      </c>
      <c r="J2" s="54" t="s">
        <v>11</v>
      </c>
      <c r="K2" s="54" t="s">
        <v>12</v>
      </c>
      <c r="L2" s="54" t="s">
        <v>13</v>
      </c>
      <c r="M2" s="54" t="s">
        <v>13</v>
      </c>
    </row>
    <row r="3" spans="1:13" x14ac:dyDescent="0.25">
      <c r="A3" t="s">
        <v>0</v>
      </c>
      <c r="B3" t="s">
        <v>0</v>
      </c>
      <c r="C3" t="s">
        <v>53</v>
      </c>
      <c r="D3">
        <f>E3+I3+J3+K3+L3</f>
        <v>8217</v>
      </c>
      <c r="E3" s="3">
        <v>4717</v>
      </c>
      <c r="F3" s="66">
        <f>E3/D3</f>
        <v>0.57405379092126085</v>
      </c>
      <c r="G3" s="59">
        <v>4728</v>
      </c>
      <c r="H3" s="69">
        <f>G3/D3</f>
        <v>0.5753924790069368</v>
      </c>
      <c r="I3">
        <v>214</v>
      </c>
      <c r="J3">
        <v>2749</v>
      </c>
      <c r="K3">
        <v>526</v>
      </c>
      <c r="L3">
        <v>11</v>
      </c>
      <c r="M3">
        <v>0</v>
      </c>
    </row>
    <row r="4" spans="1:13" x14ac:dyDescent="0.25">
      <c r="A4" t="s">
        <v>0</v>
      </c>
      <c r="B4" t="s">
        <v>0</v>
      </c>
      <c r="C4" t="s">
        <v>54</v>
      </c>
      <c r="D4">
        <f t="shared" ref="D4:D47" si="0">E4+I4+J4+K4+L4</f>
        <v>24051</v>
      </c>
      <c r="E4" s="3">
        <v>18358</v>
      </c>
      <c r="F4" s="66">
        <f t="shared" ref="F4:F47" si="1">E4/D4</f>
        <v>0.76329466550247393</v>
      </c>
      <c r="G4" s="59">
        <v>18380</v>
      </c>
      <c r="H4" s="69">
        <f t="shared" ref="H4:H63" si="2">G4/D4</f>
        <v>0.76420938838301944</v>
      </c>
      <c r="I4">
        <v>326</v>
      </c>
      <c r="J4">
        <v>3080</v>
      </c>
      <c r="K4">
        <v>2263</v>
      </c>
      <c r="L4">
        <v>24</v>
      </c>
      <c r="M4">
        <v>2</v>
      </c>
    </row>
    <row r="5" spans="1:13" x14ac:dyDescent="0.25">
      <c r="A5" t="s">
        <v>0</v>
      </c>
      <c r="B5" t="s">
        <v>0</v>
      </c>
      <c r="C5" t="s">
        <v>55</v>
      </c>
      <c r="D5">
        <f t="shared" si="0"/>
        <v>14986</v>
      </c>
      <c r="E5" s="3">
        <v>9952</v>
      </c>
      <c r="F5" s="66">
        <f t="shared" si="1"/>
        <v>0.66408648071533427</v>
      </c>
      <c r="G5" s="59">
        <v>9962</v>
      </c>
      <c r="H5" s="69">
        <f t="shared" si="2"/>
        <v>0.66475377018550652</v>
      </c>
      <c r="I5">
        <v>319</v>
      </c>
      <c r="J5">
        <v>3455</v>
      </c>
      <c r="K5">
        <v>1250</v>
      </c>
      <c r="L5">
        <v>10</v>
      </c>
      <c r="M5">
        <v>0</v>
      </c>
    </row>
    <row r="6" spans="1:13" x14ac:dyDescent="0.25">
      <c r="A6" t="s">
        <v>0</v>
      </c>
      <c r="B6" t="s">
        <v>0</v>
      </c>
      <c r="C6" t="s">
        <v>56</v>
      </c>
      <c r="D6">
        <f t="shared" si="0"/>
        <v>2241</v>
      </c>
      <c r="E6" s="3">
        <v>1489</v>
      </c>
      <c r="F6" s="66">
        <f t="shared" si="1"/>
        <v>0.66443551985720661</v>
      </c>
      <c r="G6" s="59">
        <v>1491</v>
      </c>
      <c r="H6" s="69">
        <f t="shared" si="2"/>
        <v>0.66532797858099058</v>
      </c>
      <c r="I6">
        <v>142</v>
      </c>
      <c r="J6">
        <v>241</v>
      </c>
      <c r="K6">
        <v>367</v>
      </c>
      <c r="L6">
        <v>2</v>
      </c>
      <c r="M6">
        <v>0</v>
      </c>
    </row>
    <row r="7" spans="1:13" x14ac:dyDescent="0.25">
      <c r="A7" t="s">
        <v>0</v>
      </c>
      <c r="B7" t="s">
        <v>0</v>
      </c>
      <c r="C7" t="s">
        <v>57</v>
      </c>
      <c r="D7">
        <f t="shared" si="0"/>
        <v>1184</v>
      </c>
      <c r="E7" s="3">
        <v>821</v>
      </c>
      <c r="F7" s="66">
        <f t="shared" si="1"/>
        <v>0.69341216216216217</v>
      </c>
      <c r="G7" s="59">
        <v>822</v>
      </c>
      <c r="H7" s="69">
        <f t="shared" si="2"/>
        <v>0.6942567567567568</v>
      </c>
      <c r="I7">
        <v>106</v>
      </c>
      <c r="J7">
        <v>131</v>
      </c>
      <c r="K7">
        <v>125</v>
      </c>
      <c r="L7">
        <v>1</v>
      </c>
      <c r="M7">
        <v>0</v>
      </c>
    </row>
    <row r="8" spans="1:13" x14ac:dyDescent="0.25">
      <c r="A8" t="s">
        <v>0</v>
      </c>
      <c r="B8" t="s">
        <v>0</v>
      </c>
      <c r="C8" t="s">
        <v>58</v>
      </c>
      <c r="D8">
        <f t="shared" si="0"/>
        <v>627</v>
      </c>
      <c r="E8" s="3">
        <v>414</v>
      </c>
      <c r="F8" s="66">
        <f t="shared" si="1"/>
        <v>0.66028708133971292</v>
      </c>
      <c r="G8" s="59">
        <v>414</v>
      </c>
      <c r="H8" s="69">
        <f t="shared" si="2"/>
        <v>0.66028708133971292</v>
      </c>
      <c r="I8">
        <v>81</v>
      </c>
      <c r="J8">
        <v>67</v>
      </c>
      <c r="K8">
        <v>65</v>
      </c>
      <c r="L8">
        <v>0</v>
      </c>
      <c r="M8">
        <v>0</v>
      </c>
    </row>
    <row r="9" spans="1:13" x14ac:dyDescent="0.25">
      <c r="A9" t="s">
        <v>0</v>
      </c>
      <c r="B9" t="s">
        <v>0</v>
      </c>
      <c r="C9" t="s">
        <v>44</v>
      </c>
      <c r="D9">
        <f t="shared" si="0"/>
        <v>6551</v>
      </c>
      <c r="E9" s="3">
        <v>4908</v>
      </c>
      <c r="F9" s="66">
        <f t="shared" si="1"/>
        <v>0.74919859563425428</v>
      </c>
      <c r="G9" s="59">
        <v>4911</v>
      </c>
      <c r="H9" s="69">
        <f t="shared" si="2"/>
        <v>0.74965654098610901</v>
      </c>
      <c r="I9">
        <v>98</v>
      </c>
      <c r="J9">
        <v>852</v>
      </c>
      <c r="K9">
        <v>689</v>
      </c>
      <c r="L9">
        <v>4</v>
      </c>
      <c r="M9">
        <v>1</v>
      </c>
    </row>
    <row r="10" spans="1:13" x14ac:dyDescent="0.25">
      <c r="A10" t="s">
        <v>0</v>
      </c>
      <c r="B10" t="s">
        <v>0</v>
      </c>
      <c r="C10" t="s">
        <v>45</v>
      </c>
      <c r="D10">
        <f t="shared" si="0"/>
        <v>12646</v>
      </c>
      <c r="E10" s="3">
        <v>9228</v>
      </c>
      <c r="F10" s="66">
        <f t="shared" si="1"/>
        <v>0.72971690653170962</v>
      </c>
      <c r="G10" s="59">
        <v>9256</v>
      </c>
      <c r="H10" s="69">
        <f t="shared" si="2"/>
        <v>0.73193104538984655</v>
      </c>
      <c r="I10">
        <v>252</v>
      </c>
      <c r="J10">
        <v>2014</v>
      </c>
      <c r="K10">
        <v>1124</v>
      </c>
      <c r="L10">
        <v>28</v>
      </c>
      <c r="M10">
        <v>0</v>
      </c>
    </row>
    <row r="11" spans="1:13" x14ac:dyDescent="0.25">
      <c r="A11" t="s">
        <v>0</v>
      </c>
      <c r="B11" t="s">
        <v>0</v>
      </c>
      <c r="C11" t="s">
        <v>46</v>
      </c>
      <c r="D11">
        <f t="shared" si="0"/>
        <v>34455</v>
      </c>
      <c r="E11" s="3">
        <v>26777</v>
      </c>
      <c r="F11" s="66">
        <f t="shared" si="1"/>
        <v>0.77715861268320996</v>
      </c>
      <c r="G11" s="59">
        <v>26818</v>
      </c>
      <c r="H11" s="69">
        <f t="shared" si="2"/>
        <v>0.77834857059933249</v>
      </c>
      <c r="I11">
        <v>330</v>
      </c>
      <c r="J11">
        <v>4256</v>
      </c>
      <c r="K11">
        <v>3049</v>
      </c>
      <c r="L11">
        <v>43</v>
      </c>
      <c r="M11">
        <v>2</v>
      </c>
    </row>
    <row r="12" spans="1:13" x14ac:dyDescent="0.25">
      <c r="A12" t="s">
        <v>0</v>
      </c>
      <c r="B12" t="s">
        <v>0</v>
      </c>
      <c r="C12" t="s">
        <v>47</v>
      </c>
      <c r="D12">
        <f t="shared" si="0"/>
        <v>17664</v>
      </c>
      <c r="E12" s="3">
        <v>13630</v>
      </c>
      <c r="F12" s="66">
        <f t="shared" si="1"/>
        <v>0.77162590579710144</v>
      </c>
      <c r="G12" s="59">
        <v>13644</v>
      </c>
      <c r="H12" s="69">
        <f t="shared" si="2"/>
        <v>0.77241847826086951</v>
      </c>
      <c r="I12">
        <v>271</v>
      </c>
      <c r="J12">
        <v>2106</v>
      </c>
      <c r="K12">
        <v>1641</v>
      </c>
      <c r="L12">
        <v>16</v>
      </c>
      <c r="M12">
        <v>2</v>
      </c>
    </row>
    <row r="13" spans="1:13" x14ac:dyDescent="0.25">
      <c r="A13" t="s">
        <v>0</v>
      </c>
      <c r="B13" t="s">
        <v>0</v>
      </c>
      <c r="C13" t="s">
        <v>48</v>
      </c>
      <c r="D13">
        <f t="shared" si="0"/>
        <v>3502</v>
      </c>
      <c r="E13" s="3">
        <v>2493</v>
      </c>
      <c r="F13" s="66">
        <f t="shared" si="1"/>
        <v>0.71187892632781269</v>
      </c>
      <c r="G13" s="59">
        <v>2495</v>
      </c>
      <c r="H13" s="69">
        <f t="shared" si="2"/>
        <v>0.71245002855511141</v>
      </c>
      <c r="I13">
        <v>261</v>
      </c>
      <c r="J13">
        <v>373</v>
      </c>
      <c r="K13">
        <v>373</v>
      </c>
      <c r="L13">
        <v>2</v>
      </c>
      <c r="M13">
        <v>0</v>
      </c>
    </row>
    <row r="14" spans="1:13" x14ac:dyDescent="0.25">
      <c r="A14" t="s">
        <v>0</v>
      </c>
      <c r="B14" t="s">
        <v>0</v>
      </c>
      <c r="C14" t="s">
        <v>49</v>
      </c>
      <c r="D14">
        <f t="shared" si="0"/>
        <v>33723</v>
      </c>
      <c r="E14" s="3">
        <v>26203</v>
      </c>
      <c r="F14" s="66">
        <f t="shared" si="1"/>
        <v>0.7770067906176793</v>
      </c>
      <c r="G14" s="59">
        <v>26247</v>
      </c>
      <c r="H14" s="69">
        <f t="shared" si="2"/>
        <v>0.77831153811938436</v>
      </c>
      <c r="I14">
        <v>429</v>
      </c>
      <c r="J14">
        <v>4088</v>
      </c>
      <c r="K14">
        <v>2957</v>
      </c>
      <c r="L14">
        <v>46</v>
      </c>
      <c r="M14">
        <v>2</v>
      </c>
    </row>
    <row r="15" spans="1:13" x14ac:dyDescent="0.25">
      <c r="A15" t="s">
        <v>0</v>
      </c>
      <c r="B15" t="s">
        <v>0</v>
      </c>
      <c r="C15" t="s">
        <v>50</v>
      </c>
      <c r="D15">
        <f t="shared" si="0"/>
        <v>24715</v>
      </c>
      <c r="E15" s="3">
        <v>18926</v>
      </c>
      <c r="F15" s="66">
        <f t="shared" si="1"/>
        <v>0.76576977544001623</v>
      </c>
      <c r="G15" s="59">
        <v>18945</v>
      </c>
      <c r="H15" s="69">
        <f t="shared" si="2"/>
        <v>0.76653853934857374</v>
      </c>
      <c r="I15">
        <v>350</v>
      </c>
      <c r="J15">
        <v>3151</v>
      </c>
      <c r="K15">
        <v>2269</v>
      </c>
      <c r="L15">
        <v>19</v>
      </c>
      <c r="M15">
        <v>0</v>
      </c>
    </row>
    <row r="16" spans="1:13" x14ac:dyDescent="0.25">
      <c r="A16" t="s">
        <v>0</v>
      </c>
      <c r="B16" t="s">
        <v>0</v>
      </c>
      <c r="C16" t="s">
        <v>51</v>
      </c>
      <c r="D16">
        <f t="shared" si="0"/>
        <v>4559</v>
      </c>
      <c r="E16" s="3">
        <v>3478</v>
      </c>
      <c r="F16" s="66">
        <f t="shared" si="1"/>
        <v>0.76288659793814428</v>
      </c>
      <c r="G16" s="59">
        <v>3484</v>
      </c>
      <c r="H16" s="69">
        <f t="shared" si="2"/>
        <v>0.76420267602544423</v>
      </c>
      <c r="I16">
        <v>115</v>
      </c>
      <c r="J16">
        <v>583</v>
      </c>
      <c r="K16">
        <v>377</v>
      </c>
      <c r="L16">
        <v>6</v>
      </c>
      <c r="M16">
        <v>0</v>
      </c>
    </row>
    <row r="17" spans="1:13" x14ac:dyDescent="0.25">
      <c r="A17" t="s">
        <v>0</v>
      </c>
      <c r="B17" t="s">
        <v>0</v>
      </c>
      <c r="C17" t="s">
        <v>52</v>
      </c>
      <c r="D17">
        <f t="shared" si="0"/>
        <v>565</v>
      </c>
      <c r="E17" s="3">
        <v>349</v>
      </c>
      <c r="F17" s="66">
        <f t="shared" si="1"/>
        <v>0.61769911504424779</v>
      </c>
      <c r="G17" s="59">
        <v>350</v>
      </c>
      <c r="H17" s="69">
        <f t="shared" si="2"/>
        <v>0.61946902654867253</v>
      </c>
      <c r="I17">
        <v>74</v>
      </c>
      <c r="J17">
        <v>53</v>
      </c>
      <c r="K17">
        <v>88</v>
      </c>
      <c r="L17">
        <v>1</v>
      </c>
      <c r="M17">
        <v>0</v>
      </c>
    </row>
    <row r="18" spans="1:13" x14ac:dyDescent="0.25">
      <c r="A18" t="s">
        <v>1</v>
      </c>
      <c r="B18" t="s">
        <v>1</v>
      </c>
      <c r="C18" t="s">
        <v>53</v>
      </c>
      <c r="D18">
        <f t="shared" si="0"/>
        <v>7925</v>
      </c>
      <c r="E18" s="3">
        <v>4568</v>
      </c>
      <c r="F18" s="66">
        <f t="shared" si="1"/>
        <v>0.57640378548895899</v>
      </c>
      <c r="G18" s="59">
        <v>4573</v>
      </c>
      <c r="H18" s="69">
        <f t="shared" si="2"/>
        <v>0.57703470031545745</v>
      </c>
      <c r="I18">
        <v>207</v>
      </c>
      <c r="J18">
        <v>2638</v>
      </c>
      <c r="K18">
        <v>507</v>
      </c>
      <c r="L18">
        <v>5</v>
      </c>
      <c r="M18">
        <v>0</v>
      </c>
    </row>
    <row r="19" spans="1:13" x14ac:dyDescent="0.25">
      <c r="A19" t="s">
        <v>1</v>
      </c>
      <c r="B19" t="s">
        <v>1</v>
      </c>
      <c r="C19" t="s">
        <v>54</v>
      </c>
      <c r="D19">
        <f t="shared" si="0"/>
        <v>24423</v>
      </c>
      <c r="E19" s="3">
        <v>18654</v>
      </c>
      <c r="F19" s="66">
        <f t="shared" si="1"/>
        <v>0.76378823240388161</v>
      </c>
      <c r="G19" s="59">
        <v>18694</v>
      </c>
      <c r="H19" s="69">
        <f t="shared" si="2"/>
        <v>0.76542603283789867</v>
      </c>
      <c r="I19">
        <v>304</v>
      </c>
      <c r="J19">
        <v>3218</v>
      </c>
      <c r="K19">
        <v>2206</v>
      </c>
      <c r="L19">
        <v>41</v>
      </c>
      <c r="M19">
        <v>1</v>
      </c>
    </row>
    <row r="20" spans="1:13" x14ac:dyDescent="0.25">
      <c r="A20" t="s">
        <v>1</v>
      </c>
      <c r="B20" t="s">
        <v>1</v>
      </c>
      <c r="C20" t="s">
        <v>55</v>
      </c>
      <c r="D20">
        <f t="shared" si="0"/>
        <v>14092</v>
      </c>
      <c r="E20" s="3">
        <v>9404</v>
      </c>
      <c r="F20" s="66">
        <f t="shared" si="1"/>
        <v>0.66732898098211746</v>
      </c>
      <c r="G20" s="59">
        <v>9416</v>
      </c>
      <c r="H20" s="69">
        <f t="shared" si="2"/>
        <v>0.66818052795912575</v>
      </c>
      <c r="I20">
        <v>272</v>
      </c>
      <c r="J20">
        <v>3238</v>
      </c>
      <c r="K20">
        <v>1166</v>
      </c>
      <c r="L20">
        <v>12</v>
      </c>
      <c r="M20">
        <v>0</v>
      </c>
    </row>
    <row r="21" spans="1:13" x14ac:dyDescent="0.25">
      <c r="A21" t="s">
        <v>1</v>
      </c>
      <c r="B21" t="s">
        <v>1</v>
      </c>
      <c r="C21" t="s">
        <v>56</v>
      </c>
      <c r="D21">
        <f t="shared" si="0"/>
        <v>2259</v>
      </c>
      <c r="E21" s="3">
        <v>1477</v>
      </c>
      <c r="F21" s="66">
        <f t="shared" si="1"/>
        <v>0.65382912793271364</v>
      </c>
      <c r="G21" s="59">
        <v>1479</v>
      </c>
      <c r="H21" s="69">
        <f t="shared" si="2"/>
        <v>0.65471447543160688</v>
      </c>
      <c r="I21">
        <v>172</v>
      </c>
      <c r="J21">
        <v>252</v>
      </c>
      <c r="K21">
        <v>356</v>
      </c>
      <c r="L21">
        <v>2</v>
      </c>
      <c r="M21">
        <v>0</v>
      </c>
    </row>
    <row r="22" spans="1:13" x14ac:dyDescent="0.25">
      <c r="A22" t="s">
        <v>1</v>
      </c>
      <c r="B22" t="s">
        <v>1</v>
      </c>
      <c r="C22" t="s">
        <v>57</v>
      </c>
      <c r="D22">
        <f t="shared" si="0"/>
        <v>1124</v>
      </c>
      <c r="E22" s="3">
        <v>768</v>
      </c>
      <c r="F22" s="66">
        <f t="shared" si="1"/>
        <v>0.68327402135231319</v>
      </c>
      <c r="G22" s="59">
        <v>769</v>
      </c>
      <c r="H22" s="69">
        <f t="shared" si="2"/>
        <v>0.6841637010676157</v>
      </c>
      <c r="I22">
        <v>86</v>
      </c>
      <c r="J22">
        <v>136</v>
      </c>
      <c r="K22">
        <v>133</v>
      </c>
      <c r="L22">
        <v>1</v>
      </c>
      <c r="M22">
        <v>0</v>
      </c>
    </row>
    <row r="23" spans="1:13" x14ac:dyDescent="0.25">
      <c r="A23" t="s">
        <v>1</v>
      </c>
      <c r="B23" t="s">
        <v>1</v>
      </c>
      <c r="C23" t="s">
        <v>58</v>
      </c>
      <c r="D23">
        <f t="shared" si="0"/>
        <v>746</v>
      </c>
      <c r="E23" s="3">
        <v>479</v>
      </c>
      <c r="F23" s="66">
        <f t="shared" si="1"/>
        <v>0.64209115281501339</v>
      </c>
      <c r="G23" s="59">
        <v>479</v>
      </c>
      <c r="H23" s="69">
        <f t="shared" si="2"/>
        <v>0.64209115281501339</v>
      </c>
      <c r="I23">
        <v>74</v>
      </c>
      <c r="J23">
        <v>103</v>
      </c>
      <c r="K23">
        <v>90</v>
      </c>
      <c r="L23">
        <v>0</v>
      </c>
      <c r="M23">
        <v>0</v>
      </c>
    </row>
    <row r="24" spans="1:13" x14ac:dyDescent="0.25">
      <c r="A24" t="s">
        <v>1</v>
      </c>
      <c r="B24" t="s">
        <v>1</v>
      </c>
      <c r="C24" t="s">
        <v>44</v>
      </c>
      <c r="D24">
        <f t="shared" si="0"/>
        <v>6510</v>
      </c>
      <c r="E24" s="3">
        <v>4874</v>
      </c>
      <c r="F24" s="66">
        <f t="shared" si="1"/>
        <v>0.74869431643625195</v>
      </c>
      <c r="G24" s="59">
        <v>4885</v>
      </c>
      <c r="H24" s="69">
        <f t="shared" si="2"/>
        <v>0.75038402457757292</v>
      </c>
      <c r="I24">
        <v>125</v>
      </c>
      <c r="J24">
        <v>872</v>
      </c>
      <c r="K24">
        <v>628</v>
      </c>
      <c r="L24">
        <v>11</v>
      </c>
      <c r="M24">
        <v>0</v>
      </c>
    </row>
    <row r="25" spans="1:13" x14ac:dyDescent="0.25">
      <c r="A25" t="s">
        <v>1</v>
      </c>
      <c r="B25" t="s">
        <v>1</v>
      </c>
      <c r="C25" t="s">
        <v>45</v>
      </c>
      <c r="D25">
        <f t="shared" si="0"/>
        <v>13687</v>
      </c>
      <c r="E25" s="3">
        <v>10012</v>
      </c>
      <c r="F25" s="66">
        <f t="shared" si="1"/>
        <v>0.73149704098779866</v>
      </c>
      <c r="G25" s="59">
        <v>10036</v>
      </c>
      <c r="H25" s="69">
        <f t="shared" si="2"/>
        <v>0.73325052969971505</v>
      </c>
      <c r="I25">
        <v>253</v>
      </c>
      <c r="J25">
        <v>2163</v>
      </c>
      <c r="K25">
        <v>1233</v>
      </c>
      <c r="L25">
        <v>26</v>
      </c>
      <c r="M25">
        <v>2</v>
      </c>
    </row>
    <row r="26" spans="1:13" x14ac:dyDescent="0.25">
      <c r="A26" t="s">
        <v>1</v>
      </c>
      <c r="B26" t="s">
        <v>1</v>
      </c>
      <c r="C26" t="s">
        <v>46</v>
      </c>
      <c r="D26">
        <f t="shared" si="0"/>
        <v>33262</v>
      </c>
      <c r="E26" s="3">
        <v>25753</v>
      </c>
      <c r="F26" s="66">
        <f t="shared" si="1"/>
        <v>0.77424688834104982</v>
      </c>
      <c r="G26" s="59">
        <v>25802</v>
      </c>
      <c r="H26" s="69">
        <f t="shared" si="2"/>
        <v>0.77572004088749924</v>
      </c>
      <c r="I26">
        <v>314</v>
      </c>
      <c r="J26">
        <v>4105</v>
      </c>
      <c r="K26">
        <v>3039</v>
      </c>
      <c r="L26">
        <v>51</v>
      </c>
      <c r="M26">
        <v>2</v>
      </c>
    </row>
    <row r="27" spans="1:13" x14ac:dyDescent="0.25">
      <c r="A27" t="s">
        <v>1</v>
      </c>
      <c r="B27" t="s">
        <v>1</v>
      </c>
      <c r="C27" t="s">
        <v>47</v>
      </c>
      <c r="D27">
        <f t="shared" si="0"/>
        <v>18488</v>
      </c>
      <c r="E27" s="3">
        <v>14142</v>
      </c>
      <c r="F27" s="66">
        <f t="shared" si="1"/>
        <v>0.76492860233665083</v>
      </c>
      <c r="G27" s="59">
        <v>14159</v>
      </c>
      <c r="H27" s="69">
        <f t="shared" si="2"/>
        <v>0.76584811769796624</v>
      </c>
      <c r="I27">
        <v>308</v>
      </c>
      <c r="J27">
        <v>2442</v>
      </c>
      <c r="K27">
        <v>1578</v>
      </c>
      <c r="L27">
        <v>18</v>
      </c>
      <c r="M27">
        <v>1</v>
      </c>
    </row>
    <row r="28" spans="1:13" x14ac:dyDescent="0.25">
      <c r="A28" t="s">
        <v>1</v>
      </c>
      <c r="B28" t="s">
        <v>1</v>
      </c>
      <c r="C28" t="s">
        <v>48</v>
      </c>
      <c r="D28">
        <f t="shared" si="0"/>
        <v>4111</v>
      </c>
      <c r="E28" s="3">
        <v>3041</v>
      </c>
      <c r="F28" s="66">
        <f t="shared" si="1"/>
        <v>0.73972269520797862</v>
      </c>
      <c r="G28" s="59">
        <v>3044</v>
      </c>
      <c r="H28" s="69">
        <f t="shared" si="2"/>
        <v>0.74045244466066651</v>
      </c>
      <c r="I28">
        <v>220</v>
      </c>
      <c r="J28">
        <v>421</v>
      </c>
      <c r="K28">
        <v>426</v>
      </c>
      <c r="L28">
        <v>3</v>
      </c>
      <c r="M28">
        <v>0</v>
      </c>
    </row>
    <row r="29" spans="1:13" x14ac:dyDescent="0.25">
      <c r="A29" t="s">
        <v>1</v>
      </c>
      <c r="B29" t="s">
        <v>1</v>
      </c>
      <c r="C29" t="s">
        <v>49</v>
      </c>
      <c r="D29">
        <f t="shared" si="0"/>
        <v>39119</v>
      </c>
      <c r="E29" s="3">
        <v>30195</v>
      </c>
      <c r="F29" s="66">
        <f t="shared" si="1"/>
        <v>0.77187555919118589</v>
      </c>
      <c r="G29" s="59">
        <v>30269</v>
      </c>
      <c r="H29" s="69">
        <f t="shared" si="2"/>
        <v>0.77376722308852475</v>
      </c>
      <c r="I29">
        <v>420</v>
      </c>
      <c r="J29">
        <v>4928</v>
      </c>
      <c r="K29">
        <v>3502</v>
      </c>
      <c r="L29">
        <v>74</v>
      </c>
      <c r="M29">
        <v>0</v>
      </c>
    </row>
    <row r="30" spans="1:13" x14ac:dyDescent="0.25">
      <c r="A30" t="s">
        <v>1</v>
      </c>
      <c r="B30" t="s">
        <v>1</v>
      </c>
      <c r="C30" t="s">
        <v>50</v>
      </c>
      <c r="D30">
        <f t="shared" si="0"/>
        <v>24711</v>
      </c>
      <c r="E30" s="3">
        <v>18964</v>
      </c>
      <c r="F30" s="66">
        <f t="shared" si="1"/>
        <v>0.7674315082351989</v>
      </c>
      <c r="G30" s="59">
        <v>18991</v>
      </c>
      <c r="H30" s="69">
        <f t="shared" si="2"/>
        <v>0.76852413904738781</v>
      </c>
      <c r="I30">
        <v>346</v>
      </c>
      <c r="J30">
        <v>3205</v>
      </c>
      <c r="K30">
        <v>2167</v>
      </c>
      <c r="L30">
        <v>29</v>
      </c>
      <c r="M30">
        <v>2</v>
      </c>
    </row>
    <row r="31" spans="1:13" x14ac:dyDescent="0.25">
      <c r="A31" t="s">
        <v>1</v>
      </c>
      <c r="B31" t="s">
        <v>1</v>
      </c>
      <c r="C31" t="s">
        <v>51</v>
      </c>
      <c r="D31">
        <f t="shared" si="0"/>
        <v>3427</v>
      </c>
      <c r="E31" s="3">
        <v>2592</v>
      </c>
      <c r="F31" s="66">
        <f t="shared" si="1"/>
        <v>0.75634665888532249</v>
      </c>
      <c r="G31" s="59">
        <v>2601</v>
      </c>
      <c r="H31" s="69">
        <f t="shared" si="2"/>
        <v>0.75897286256200758</v>
      </c>
      <c r="I31">
        <v>84</v>
      </c>
      <c r="J31">
        <v>396</v>
      </c>
      <c r="K31">
        <v>346</v>
      </c>
      <c r="L31">
        <v>9</v>
      </c>
      <c r="M31">
        <v>0</v>
      </c>
    </row>
    <row r="32" spans="1:13" x14ac:dyDescent="0.25">
      <c r="A32" t="s">
        <v>1</v>
      </c>
      <c r="B32" t="s">
        <v>1</v>
      </c>
      <c r="C32" t="s">
        <v>52</v>
      </c>
      <c r="D32">
        <f t="shared" si="0"/>
        <v>670</v>
      </c>
      <c r="E32" s="3">
        <v>408</v>
      </c>
      <c r="F32" s="66">
        <f t="shared" si="1"/>
        <v>0.60895522388059697</v>
      </c>
      <c r="G32" s="59">
        <v>408</v>
      </c>
      <c r="H32" s="69">
        <f t="shared" si="2"/>
        <v>0.60895522388059697</v>
      </c>
      <c r="I32">
        <v>69</v>
      </c>
      <c r="J32">
        <v>98</v>
      </c>
      <c r="K32">
        <v>95</v>
      </c>
      <c r="L32">
        <v>0</v>
      </c>
      <c r="M32">
        <v>0</v>
      </c>
    </row>
    <row r="33" spans="1:13" x14ac:dyDescent="0.25">
      <c r="A33" t="s">
        <v>2</v>
      </c>
      <c r="B33" t="s">
        <v>2</v>
      </c>
      <c r="C33" t="s">
        <v>53</v>
      </c>
      <c r="D33">
        <f t="shared" si="0"/>
        <v>7990</v>
      </c>
      <c r="E33" s="3">
        <v>4483</v>
      </c>
      <c r="F33" s="66">
        <f t="shared" si="1"/>
        <v>0.56107634543178975</v>
      </c>
      <c r="G33" s="59">
        <v>4484</v>
      </c>
      <c r="H33" s="69">
        <f t="shared" si="2"/>
        <v>0.56120150187734663</v>
      </c>
      <c r="I33">
        <v>250</v>
      </c>
      <c r="J33">
        <v>2719</v>
      </c>
      <c r="K33">
        <v>537</v>
      </c>
      <c r="L33">
        <v>1</v>
      </c>
      <c r="M33">
        <v>0</v>
      </c>
    </row>
    <row r="34" spans="1:13" x14ac:dyDescent="0.25">
      <c r="A34" t="s">
        <v>2</v>
      </c>
      <c r="B34" t="s">
        <v>2</v>
      </c>
      <c r="C34" t="s">
        <v>54</v>
      </c>
      <c r="D34">
        <f t="shared" si="0"/>
        <v>22174</v>
      </c>
      <c r="E34" s="3">
        <v>16746</v>
      </c>
      <c r="F34" s="66">
        <f t="shared" si="1"/>
        <v>0.75520880310273297</v>
      </c>
      <c r="G34" s="59">
        <v>16773</v>
      </c>
      <c r="H34" s="69">
        <f t="shared" si="2"/>
        <v>0.75642644538648873</v>
      </c>
      <c r="I34">
        <v>322</v>
      </c>
      <c r="J34">
        <v>2934</v>
      </c>
      <c r="K34">
        <v>2145</v>
      </c>
      <c r="L34">
        <v>27</v>
      </c>
      <c r="M34">
        <v>0</v>
      </c>
    </row>
    <row r="35" spans="1:13" x14ac:dyDescent="0.25">
      <c r="A35" t="s">
        <v>2</v>
      </c>
      <c r="B35" t="s">
        <v>2</v>
      </c>
      <c r="C35" t="s">
        <v>55</v>
      </c>
      <c r="D35">
        <f t="shared" si="0"/>
        <v>11947</v>
      </c>
      <c r="E35" s="3">
        <v>7755</v>
      </c>
      <c r="F35" s="66">
        <f t="shared" si="1"/>
        <v>0.64911693312128571</v>
      </c>
      <c r="G35" s="59">
        <v>7763</v>
      </c>
      <c r="H35" s="69">
        <f t="shared" si="2"/>
        <v>0.64978655729471835</v>
      </c>
      <c r="I35">
        <v>315</v>
      </c>
      <c r="J35">
        <v>2759</v>
      </c>
      <c r="K35">
        <v>1110</v>
      </c>
      <c r="L35">
        <v>8</v>
      </c>
      <c r="M35">
        <v>0</v>
      </c>
    </row>
    <row r="36" spans="1:13" x14ac:dyDescent="0.25">
      <c r="A36" t="s">
        <v>2</v>
      </c>
      <c r="B36" t="s">
        <v>2</v>
      </c>
      <c r="C36" t="s">
        <v>56</v>
      </c>
      <c r="D36">
        <f t="shared" si="0"/>
        <v>2741</v>
      </c>
      <c r="E36" s="3">
        <v>1823</v>
      </c>
      <c r="F36" s="66">
        <f t="shared" si="1"/>
        <v>0.66508573513316305</v>
      </c>
      <c r="G36" s="59">
        <v>1825</v>
      </c>
      <c r="H36" s="69">
        <f t="shared" si="2"/>
        <v>0.66581539584093397</v>
      </c>
      <c r="I36">
        <v>219</v>
      </c>
      <c r="J36">
        <v>299</v>
      </c>
      <c r="K36">
        <v>398</v>
      </c>
      <c r="L36">
        <v>2</v>
      </c>
      <c r="M36">
        <v>0</v>
      </c>
    </row>
    <row r="37" spans="1:13" x14ac:dyDescent="0.25">
      <c r="A37" t="s">
        <v>2</v>
      </c>
      <c r="B37" t="s">
        <v>2</v>
      </c>
      <c r="C37" t="s">
        <v>57</v>
      </c>
      <c r="D37">
        <f t="shared" si="0"/>
        <v>1168</v>
      </c>
      <c r="E37" s="3">
        <v>773</v>
      </c>
      <c r="F37" s="66">
        <f t="shared" si="1"/>
        <v>0.66181506849315064</v>
      </c>
      <c r="G37" s="59">
        <v>775</v>
      </c>
      <c r="H37" s="69">
        <f t="shared" si="2"/>
        <v>0.66352739726027399</v>
      </c>
      <c r="I37">
        <v>127</v>
      </c>
      <c r="J37">
        <v>146</v>
      </c>
      <c r="K37">
        <v>120</v>
      </c>
      <c r="L37">
        <v>2</v>
      </c>
      <c r="M37">
        <v>0</v>
      </c>
    </row>
    <row r="38" spans="1:13" x14ac:dyDescent="0.25">
      <c r="A38" t="s">
        <v>2</v>
      </c>
      <c r="B38" t="s">
        <v>2</v>
      </c>
      <c r="C38" t="s">
        <v>58</v>
      </c>
      <c r="D38">
        <f t="shared" si="0"/>
        <v>828</v>
      </c>
      <c r="E38" s="3">
        <v>528</v>
      </c>
      <c r="F38" s="66">
        <f t="shared" si="1"/>
        <v>0.6376811594202898</v>
      </c>
      <c r="G38" s="59">
        <v>529</v>
      </c>
      <c r="H38" s="69">
        <f t="shared" si="2"/>
        <v>0.63888888888888884</v>
      </c>
      <c r="I38">
        <v>105</v>
      </c>
      <c r="J38">
        <v>92</v>
      </c>
      <c r="K38">
        <v>102</v>
      </c>
      <c r="L38">
        <v>1</v>
      </c>
      <c r="M38">
        <v>0</v>
      </c>
    </row>
    <row r="39" spans="1:13" x14ac:dyDescent="0.25">
      <c r="A39" t="s">
        <v>2</v>
      </c>
      <c r="B39" t="s">
        <v>2</v>
      </c>
      <c r="C39" t="s">
        <v>44</v>
      </c>
      <c r="D39">
        <f t="shared" si="0"/>
        <v>4899</v>
      </c>
      <c r="E39" s="3">
        <v>3706</v>
      </c>
      <c r="F39" s="66">
        <f t="shared" si="1"/>
        <v>0.75648091447234134</v>
      </c>
      <c r="G39" s="59">
        <v>3708</v>
      </c>
      <c r="H39" s="69">
        <f t="shared" si="2"/>
        <v>0.75688916105327619</v>
      </c>
      <c r="I39">
        <v>105</v>
      </c>
      <c r="J39">
        <v>598</v>
      </c>
      <c r="K39">
        <v>488</v>
      </c>
      <c r="L39">
        <v>2</v>
      </c>
      <c r="M39">
        <v>0</v>
      </c>
    </row>
    <row r="40" spans="1:13" x14ac:dyDescent="0.25">
      <c r="A40" t="s">
        <v>2</v>
      </c>
      <c r="B40" t="s">
        <v>2</v>
      </c>
      <c r="C40" t="s">
        <v>45</v>
      </c>
      <c r="D40">
        <f t="shared" si="0"/>
        <v>9417</v>
      </c>
      <c r="E40" s="3">
        <v>6810</v>
      </c>
      <c r="F40" s="66">
        <f t="shared" si="1"/>
        <v>0.72316024211532337</v>
      </c>
      <c r="G40" s="59">
        <v>6829</v>
      </c>
      <c r="H40" s="69">
        <f t="shared" si="2"/>
        <v>0.72517786980991827</v>
      </c>
      <c r="I40">
        <v>216</v>
      </c>
      <c r="J40">
        <v>1386</v>
      </c>
      <c r="K40">
        <v>985</v>
      </c>
      <c r="L40">
        <v>20</v>
      </c>
      <c r="M40">
        <v>1</v>
      </c>
    </row>
    <row r="41" spans="1:13" x14ac:dyDescent="0.25">
      <c r="A41" t="s">
        <v>2</v>
      </c>
      <c r="B41" t="s">
        <v>2</v>
      </c>
      <c r="C41" t="s">
        <v>46</v>
      </c>
      <c r="D41">
        <f t="shared" si="0"/>
        <v>31266</v>
      </c>
      <c r="E41" s="3">
        <v>24106</v>
      </c>
      <c r="F41" s="66">
        <f t="shared" si="1"/>
        <v>0.77099724940830294</v>
      </c>
      <c r="G41" s="59">
        <v>24143</v>
      </c>
      <c r="H41" s="69">
        <f t="shared" si="2"/>
        <v>0.77218064351052262</v>
      </c>
      <c r="I41">
        <v>300</v>
      </c>
      <c r="J41">
        <v>3953</v>
      </c>
      <c r="K41">
        <v>2869</v>
      </c>
      <c r="L41">
        <v>38</v>
      </c>
      <c r="M41">
        <v>1</v>
      </c>
    </row>
    <row r="42" spans="1:13" x14ac:dyDescent="0.25">
      <c r="A42" t="s">
        <v>2</v>
      </c>
      <c r="B42" t="s">
        <v>2</v>
      </c>
      <c r="C42" t="s">
        <v>47</v>
      </c>
      <c r="D42">
        <f t="shared" si="0"/>
        <v>17446</v>
      </c>
      <c r="E42" s="3">
        <v>13310</v>
      </c>
      <c r="F42" s="66">
        <f t="shared" si="1"/>
        <v>0.76292559899117274</v>
      </c>
      <c r="G42" s="59">
        <v>13328</v>
      </c>
      <c r="H42" s="69">
        <f t="shared" si="2"/>
        <v>0.76395735412128851</v>
      </c>
      <c r="I42">
        <v>259</v>
      </c>
      <c r="J42">
        <v>2315</v>
      </c>
      <c r="K42">
        <v>1544</v>
      </c>
      <c r="L42">
        <v>18</v>
      </c>
      <c r="M42">
        <v>0</v>
      </c>
    </row>
    <row r="43" spans="1:13" x14ac:dyDescent="0.25">
      <c r="A43" t="s">
        <v>2</v>
      </c>
      <c r="B43" t="s">
        <v>2</v>
      </c>
      <c r="C43" t="s">
        <v>48</v>
      </c>
      <c r="D43">
        <f t="shared" si="0"/>
        <v>4391</v>
      </c>
      <c r="E43" s="3">
        <v>3051</v>
      </c>
      <c r="F43" s="66">
        <f t="shared" si="1"/>
        <v>0.69483033477567757</v>
      </c>
      <c r="G43" s="59">
        <v>3054</v>
      </c>
      <c r="H43" s="69">
        <f t="shared" si="2"/>
        <v>0.69551355044409013</v>
      </c>
      <c r="I43">
        <v>327</v>
      </c>
      <c r="J43">
        <v>562</v>
      </c>
      <c r="K43">
        <v>448</v>
      </c>
      <c r="L43">
        <v>3</v>
      </c>
      <c r="M43">
        <v>0</v>
      </c>
    </row>
    <row r="44" spans="1:13" x14ac:dyDescent="0.25">
      <c r="A44" t="s">
        <v>2</v>
      </c>
      <c r="B44" t="s">
        <v>2</v>
      </c>
      <c r="C44" t="s">
        <v>49</v>
      </c>
      <c r="D44">
        <f t="shared" si="0"/>
        <v>32523</v>
      </c>
      <c r="E44" s="3">
        <v>24964</v>
      </c>
      <c r="F44" s="66">
        <f t="shared" si="1"/>
        <v>0.76757986655597576</v>
      </c>
      <c r="G44" s="59">
        <v>25021</v>
      </c>
      <c r="H44" s="69">
        <f t="shared" si="2"/>
        <v>0.76933247240414471</v>
      </c>
      <c r="I44">
        <v>402</v>
      </c>
      <c r="J44">
        <v>4173</v>
      </c>
      <c r="K44">
        <v>2926</v>
      </c>
      <c r="L44">
        <v>58</v>
      </c>
      <c r="M44">
        <v>1</v>
      </c>
    </row>
    <row r="45" spans="1:13" x14ac:dyDescent="0.25">
      <c r="A45" t="s">
        <v>2</v>
      </c>
      <c r="B45" t="s">
        <v>2</v>
      </c>
      <c r="C45" t="s">
        <v>50</v>
      </c>
      <c r="D45">
        <f t="shared" si="0"/>
        <v>26352</v>
      </c>
      <c r="E45" s="3">
        <v>19944</v>
      </c>
      <c r="F45" s="66">
        <f t="shared" si="1"/>
        <v>0.75683060109289613</v>
      </c>
      <c r="G45" s="59">
        <v>19968</v>
      </c>
      <c r="H45" s="69">
        <f t="shared" si="2"/>
        <v>0.75774134790528236</v>
      </c>
      <c r="I45">
        <v>372</v>
      </c>
      <c r="J45">
        <v>3613</v>
      </c>
      <c r="K45">
        <v>2396</v>
      </c>
      <c r="L45">
        <v>27</v>
      </c>
      <c r="M45">
        <v>3</v>
      </c>
    </row>
    <row r="46" spans="1:13" x14ac:dyDescent="0.25">
      <c r="A46" t="s">
        <v>2</v>
      </c>
      <c r="B46" t="s">
        <v>2</v>
      </c>
      <c r="C46" t="s">
        <v>51</v>
      </c>
      <c r="D46">
        <f t="shared" si="0"/>
        <v>2884</v>
      </c>
      <c r="E46" s="3">
        <v>2136</v>
      </c>
      <c r="F46" s="66">
        <f t="shared" si="1"/>
        <v>0.74063800277392511</v>
      </c>
      <c r="G46" s="59">
        <v>2147</v>
      </c>
      <c r="H46" s="69">
        <f t="shared" si="2"/>
        <v>0.74445214979195562</v>
      </c>
      <c r="I46">
        <v>87</v>
      </c>
      <c r="J46">
        <v>380</v>
      </c>
      <c r="K46">
        <v>270</v>
      </c>
      <c r="L46">
        <v>11</v>
      </c>
      <c r="M46">
        <v>0</v>
      </c>
    </row>
    <row r="47" spans="1:13" x14ac:dyDescent="0.25">
      <c r="A47" t="s">
        <v>2</v>
      </c>
      <c r="B47" t="s">
        <v>2</v>
      </c>
      <c r="C47" t="s">
        <v>52</v>
      </c>
      <c r="D47">
        <f t="shared" si="0"/>
        <v>619</v>
      </c>
      <c r="E47" s="3">
        <v>373</v>
      </c>
      <c r="F47" s="66">
        <f t="shared" si="1"/>
        <v>0.60258481421647814</v>
      </c>
      <c r="G47" s="59">
        <v>374</v>
      </c>
      <c r="H47" s="69">
        <f t="shared" si="2"/>
        <v>0.60420032310177707</v>
      </c>
      <c r="I47">
        <v>82</v>
      </c>
      <c r="J47">
        <v>73</v>
      </c>
      <c r="K47">
        <v>90</v>
      </c>
      <c r="L47">
        <v>1</v>
      </c>
      <c r="M47">
        <v>0</v>
      </c>
    </row>
    <row r="49" spans="1:13" s="54" customFormat="1" x14ac:dyDescent="0.25">
      <c r="A49" s="54" t="s">
        <v>24</v>
      </c>
      <c r="B49" s="54" t="s">
        <v>64</v>
      </c>
      <c r="E49" s="38" t="s">
        <v>9</v>
      </c>
      <c r="F49" s="65"/>
      <c r="G49" s="67" t="s">
        <v>9</v>
      </c>
      <c r="H49" s="68"/>
      <c r="I49" s="54" t="s">
        <v>10</v>
      </c>
      <c r="J49" s="54" t="s">
        <v>11</v>
      </c>
      <c r="K49" s="54" t="s">
        <v>12</v>
      </c>
      <c r="L49" s="54" t="s">
        <v>13</v>
      </c>
      <c r="M49" s="54" t="s">
        <v>13</v>
      </c>
    </row>
    <row r="50" spans="1:13" x14ac:dyDescent="0.25">
      <c r="A50" t="s">
        <v>0</v>
      </c>
      <c r="B50" t="s">
        <v>0</v>
      </c>
      <c r="C50" t="s">
        <v>53</v>
      </c>
      <c r="D50">
        <f>E50+I50+J50+K50+L50</f>
        <v>5921</v>
      </c>
      <c r="E50" s="3">
        <v>3994</v>
      </c>
      <c r="F50" s="66">
        <f>E50/D50</f>
        <v>0.67454821820638411</v>
      </c>
      <c r="G50" s="59">
        <v>4002</v>
      </c>
      <c r="H50" s="69">
        <f t="shared" si="2"/>
        <v>0.67589934132747842</v>
      </c>
      <c r="I50">
        <v>110</v>
      </c>
      <c r="J50">
        <v>1363</v>
      </c>
      <c r="K50">
        <v>446</v>
      </c>
      <c r="L50">
        <v>8</v>
      </c>
      <c r="M50">
        <v>0</v>
      </c>
    </row>
    <row r="51" spans="1:13" x14ac:dyDescent="0.25">
      <c r="A51" t="s">
        <v>0</v>
      </c>
      <c r="B51" t="s">
        <v>0</v>
      </c>
      <c r="C51" t="s">
        <v>54</v>
      </c>
      <c r="D51">
        <f>E51+I51+J51+K51+L51</f>
        <v>21760</v>
      </c>
      <c r="E51" s="3">
        <v>16722</v>
      </c>
      <c r="F51" s="66">
        <f t="shared" ref="F51:F94" si="3">E51/D51</f>
        <v>0.76847426470588232</v>
      </c>
      <c r="G51" s="59">
        <v>16742</v>
      </c>
      <c r="H51" s="69">
        <f t="shared" si="2"/>
        <v>0.76939338235294119</v>
      </c>
      <c r="I51">
        <v>218</v>
      </c>
      <c r="J51">
        <v>2813</v>
      </c>
      <c r="K51">
        <v>1985</v>
      </c>
      <c r="L51">
        <v>22</v>
      </c>
      <c r="M51">
        <v>2</v>
      </c>
    </row>
    <row r="52" spans="1:13" x14ac:dyDescent="0.25">
      <c r="A52" t="s">
        <v>0</v>
      </c>
      <c r="B52" t="s">
        <v>0</v>
      </c>
      <c r="C52" t="s">
        <v>55</v>
      </c>
      <c r="D52">
        <f t="shared" ref="D52:D94" si="4">E52+I52+J52+K52+L52</f>
        <v>12572</v>
      </c>
      <c r="E52" s="3">
        <v>8409</v>
      </c>
      <c r="F52" s="66">
        <f t="shared" si="3"/>
        <v>0.66886732421253581</v>
      </c>
      <c r="G52" s="59">
        <v>8411</v>
      </c>
      <c r="H52" s="69">
        <f t="shared" si="2"/>
        <v>0.66902640789055046</v>
      </c>
      <c r="I52">
        <v>183</v>
      </c>
      <c r="J52">
        <v>2919</v>
      </c>
      <c r="K52">
        <v>1059</v>
      </c>
      <c r="L52">
        <v>2</v>
      </c>
      <c r="M52">
        <v>0</v>
      </c>
    </row>
    <row r="53" spans="1:13" x14ac:dyDescent="0.25">
      <c r="A53" t="s">
        <v>0</v>
      </c>
      <c r="B53" t="s">
        <v>0</v>
      </c>
      <c r="C53" t="s">
        <v>56</v>
      </c>
      <c r="D53">
        <f t="shared" si="4"/>
        <v>703</v>
      </c>
      <c r="E53" s="3">
        <v>379</v>
      </c>
      <c r="F53" s="66">
        <f t="shared" si="3"/>
        <v>0.53911806543385488</v>
      </c>
      <c r="G53" s="59">
        <v>379</v>
      </c>
      <c r="H53" s="69">
        <f t="shared" si="2"/>
        <v>0.53911806543385488</v>
      </c>
      <c r="I53">
        <v>28</v>
      </c>
      <c r="J53">
        <v>107</v>
      </c>
      <c r="K53">
        <v>189</v>
      </c>
      <c r="L53">
        <v>0</v>
      </c>
      <c r="M53">
        <v>0</v>
      </c>
    </row>
    <row r="54" spans="1:13" x14ac:dyDescent="0.25">
      <c r="A54" t="s">
        <v>0</v>
      </c>
      <c r="B54" t="s">
        <v>0</v>
      </c>
      <c r="C54" t="s">
        <v>57</v>
      </c>
      <c r="D54">
        <f t="shared" si="4"/>
        <v>1082</v>
      </c>
      <c r="E54" s="3">
        <v>787</v>
      </c>
      <c r="F54" s="66">
        <f t="shared" si="3"/>
        <v>0.72735674676524953</v>
      </c>
      <c r="G54" s="59">
        <v>788</v>
      </c>
      <c r="H54" s="69">
        <f t="shared" si="2"/>
        <v>0.72828096118299446</v>
      </c>
      <c r="I54">
        <v>61</v>
      </c>
      <c r="J54">
        <v>121</v>
      </c>
      <c r="K54">
        <v>112</v>
      </c>
      <c r="L54">
        <v>1</v>
      </c>
      <c r="M54">
        <v>0</v>
      </c>
    </row>
    <row r="55" spans="1:13" x14ac:dyDescent="0.25">
      <c r="A55" t="s">
        <v>0</v>
      </c>
      <c r="B55" t="s">
        <v>0</v>
      </c>
      <c r="C55" t="s">
        <v>58</v>
      </c>
      <c r="D55">
        <f t="shared" si="4"/>
        <v>524</v>
      </c>
      <c r="E55" s="3">
        <v>383</v>
      </c>
      <c r="F55" s="66">
        <f t="shared" si="3"/>
        <v>0.73091603053435117</v>
      </c>
      <c r="G55" s="59">
        <v>383</v>
      </c>
      <c r="H55" s="69">
        <f t="shared" si="2"/>
        <v>0.73091603053435117</v>
      </c>
      <c r="I55">
        <v>29</v>
      </c>
      <c r="J55">
        <v>65</v>
      </c>
      <c r="K55">
        <v>47</v>
      </c>
      <c r="L55">
        <v>0</v>
      </c>
      <c r="M55">
        <v>0</v>
      </c>
    </row>
    <row r="56" spans="1:13" x14ac:dyDescent="0.25">
      <c r="A56" t="s">
        <v>0</v>
      </c>
      <c r="B56" t="s">
        <v>0</v>
      </c>
      <c r="C56" t="s">
        <v>44</v>
      </c>
      <c r="D56">
        <f t="shared" si="4"/>
        <v>5473</v>
      </c>
      <c r="E56" s="3">
        <v>4071</v>
      </c>
      <c r="F56" s="66">
        <f t="shared" si="3"/>
        <v>0.74383336378585785</v>
      </c>
      <c r="G56" s="59">
        <v>4074</v>
      </c>
      <c r="H56" s="69">
        <f t="shared" si="2"/>
        <v>0.74438150922711488</v>
      </c>
      <c r="I56">
        <v>81</v>
      </c>
      <c r="J56">
        <v>729</v>
      </c>
      <c r="K56">
        <v>588</v>
      </c>
      <c r="L56">
        <v>4</v>
      </c>
      <c r="M56">
        <v>1</v>
      </c>
    </row>
    <row r="57" spans="1:13" x14ac:dyDescent="0.25">
      <c r="A57" t="s">
        <v>0</v>
      </c>
      <c r="B57" t="s">
        <v>0</v>
      </c>
      <c r="C57" t="s">
        <v>45</v>
      </c>
      <c r="D57">
        <f t="shared" si="4"/>
        <v>6426</v>
      </c>
      <c r="E57" s="3">
        <v>4597</v>
      </c>
      <c r="F57" s="66">
        <f t="shared" si="3"/>
        <v>0.71537503890445064</v>
      </c>
      <c r="G57" s="59">
        <v>4606</v>
      </c>
      <c r="H57" s="69">
        <f t="shared" si="2"/>
        <v>0.71677559912854028</v>
      </c>
      <c r="I57">
        <v>122</v>
      </c>
      <c r="J57">
        <v>1117</v>
      </c>
      <c r="K57">
        <v>581</v>
      </c>
      <c r="L57">
        <v>9</v>
      </c>
      <c r="M57">
        <v>0</v>
      </c>
    </row>
    <row r="58" spans="1:13" x14ac:dyDescent="0.25">
      <c r="A58" t="s">
        <v>0</v>
      </c>
      <c r="B58" t="s">
        <v>0</v>
      </c>
      <c r="C58" t="s">
        <v>46</v>
      </c>
      <c r="D58">
        <f t="shared" si="4"/>
        <v>21092</v>
      </c>
      <c r="E58" s="3">
        <v>16071</v>
      </c>
      <c r="F58" s="66">
        <f t="shared" si="3"/>
        <v>0.76194765787976482</v>
      </c>
      <c r="G58" s="59">
        <v>16088</v>
      </c>
      <c r="H58" s="69">
        <f t="shared" si="2"/>
        <v>0.76275365067324108</v>
      </c>
      <c r="I58">
        <v>256</v>
      </c>
      <c r="J58">
        <v>2715</v>
      </c>
      <c r="K58">
        <v>2031</v>
      </c>
      <c r="L58">
        <v>19</v>
      </c>
      <c r="M58">
        <v>2</v>
      </c>
    </row>
    <row r="59" spans="1:13" x14ac:dyDescent="0.25">
      <c r="A59" t="s">
        <v>0</v>
      </c>
      <c r="B59" t="s">
        <v>0</v>
      </c>
      <c r="C59" t="s">
        <v>47</v>
      </c>
      <c r="D59">
        <f t="shared" si="4"/>
        <v>16863</v>
      </c>
      <c r="E59" s="3">
        <v>13003</v>
      </c>
      <c r="F59" s="66">
        <f t="shared" si="3"/>
        <v>0.7710964834252505</v>
      </c>
      <c r="G59" s="59">
        <v>13016</v>
      </c>
      <c r="H59" s="69">
        <f t="shared" si="2"/>
        <v>0.7718674020043883</v>
      </c>
      <c r="I59">
        <v>247</v>
      </c>
      <c r="J59">
        <v>2029</v>
      </c>
      <c r="K59">
        <v>1569</v>
      </c>
      <c r="L59">
        <v>15</v>
      </c>
      <c r="M59">
        <v>2</v>
      </c>
    </row>
    <row r="60" spans="1:13" x14ac:dyDescent="0.25">
      <c r="A60" t="s">
        <v>0</v>
      </c>
      <c r="B60" t="s">
        <v>0</v>
      </c>
      <c r="C60" t="s">
        <v>48</v>
      </c>
      <c r="D60">
        <f t="shared" si="4"/>
        <v>2008</v>
      </c>
      <c r="E60" s="3">
        <v>1527</v>
      </c>
      <c r="F60" s="66">
        <f t="shared" si="3"/>
        <v>0.76045816733067728</v>
      </c>
      <c r="G60" s="59">
        <v>1528</v>
      </c>
      <c r="H60" s="69">
        <f t="shared" si="2"/>
        <v>0.76095617529880477</v>
      </c>
      <c r="I60">
        <v>73</v>
      </c>
      <c r="J60">
        <v>213</v>
      </c>
      <c r="K60">
        <v>194</v>
      </c>
      <c r="L60">
        <v>1</v>
      </c>
      <c r="M60">
        <v>0</v>
      </c>
    </row>
    <row r="61" spans="1:13" x14ac:dyDescent="0.25">
      <c r="A61" t="s">
        <v>0</v>
      </c>
      <c r="B61" t="s">
        <v>0</v>
      </c>
      <c r="C61" t="s">
        <v>49</v>
      </c>
      <c r="D61">
        <f t="shared" si="4"/>
        <v>14610</v>
      </c>
      <c r="E61" s="3">
        <v>11318</v>
      </c>
      <c r="F61" s="66">
        <f t="shared" si="3"/>
        <v>0.77467488021902808</v>
      </c>
      <c r="G61" s="59">
        <v>11334</v>
      </c>
      <c r="H61" s="69">
        <f t="shared" si="2"/>
        <v>0.77577002053388089</v>
      </c>
      <c r="I61">
        <v>187</v>
      </c>
      <c r="J61">
        <v>1672</v>
      </c>
      <c r="K61">
        <v>1416</v>
      </c>
      <c r="L61">
        <v>17</v>
      </c>
      <c r="M61">
        <v>1</v>
      </c>
    </row>
    <row r="62" spans="1:13" x14ac:dyDescent="0.25">
      <c r="A62" t="s">
        <v>0</v>
      </c>
      <c r="B62" t="s">
        <v>0</v>
      </c>
      <c r="C62" t="s">
        <v>50</v>
      </c>
      <c r="D62">
        <f t="shared" si="4"/>
        <v>19713</v>
      </c>
      <c r="E62" s="3">
        <v>15146</v>
      </c>
      <c r="F62" s="66">
        <f t="shared" si="3"/>
        <v>0.76832547050169941</v>
      </c>
      <c r="G62" s="59">
        <v>15158</v>
      </c>
      <c r="H62" s="69">
        <f t="shared" si="2"/>
        <v>0.76893420585400496</v>
      </c>
      <c r="I62">
        <v>232</v>
      </c>
      <c r="J62">
        <v>2453</v>
      </c>
      <c r="K62">
        <v>1870</v>
      </c>
      <c r="L62">
        <v>12</v>
      </c>
      <c r="M62">
        <v>0</v>
      </c>
    </row>
    <row r="63" spans="1:13" x14ac:dyDescent="0.25">
      <c r="A63" t="s">
        <v>0</v>
      </c>
      <c r="B63" t="s">
        <v>0</v>
      </c>
      <c r="C63" t="s">
        <v>51</v>
      </c>
      <c r="D63">
        <f t="shared" si="4"/>
        <v>1483</v>
      </c>
      <c r="E63" s="3">
        <v>1110</v>
      </c>
      <c r="F63" s="66">
        <f t="shared" si="3"/>
        <v>0.74848280512474719</v>
      </c>
      <c r="G63" s="59">
        <v>1111</v>
      </c>
      <c r="H63" s="69">
        <f t="shared" si="2"/>
        <v>0.74915711395819284</v>
      </c>
      <c r="I63">
        <v>24</v>
      </c>
      <c r="J63">
        <v>207</v>
      </c>
      <c r="K63">
        <v>141</v>
      </c>
      <c r="L63">
        <v>1</v>
      </c>
      <c r="M63">
        <v>0</v>
      </c>
    </row>
    <row r="64" spans="1:13" x14ac:dyDescent="0.25">
      <c r="A64" t="s">
        <v>0</v>
      </c>
      <c r="B64" t="s">
        <v>0</v>
      </c>
      <c r="C64" t="s">
        <v>52</v>
      </c>
      <c r="D64">
        <f t="shared" si="4"/>
        <v>415</v>
      </c>
      <c r="E64" s="3">
        <v>324</v>
      </c>
      <c r="F64" s="66">
        <f t="shared" si="3"/>
        <v>0.78072289156626506</v>
      </c>
      <c r="G64" s="59">
        <v>324</v>
      </c>
      <c r="H64" s="69">
        <f t="shared" ref="H64:H94" si="5">G64/D64</f>
        <v>0.78072289156626506</v>
      </c>
      <c r="I64">
        <v>14</v>
      </c>
      <c r="J64">
        <v>32</v>
      </c>
      <c r="K64">
        <v>45</v>
      </c>
      <c r="L64">
        <v>0</v>
      </c>
      <c r="M64">
        <v>0</v>
      </c>
    </row>
    <row r="65" spans="1:13" x14ac:dyDescent="0.25">
      <c r="A65" t="s">
        <v>1</v>
      </c>
      <c r="B65" t="s">
        <v>1</v>
      </c>
      <c r="C65" t="s">
        <v>53</v>
      </c>
      <c r="D65">
        <f t="shared" si="4"/>
        <v>5662</v>
      </c>
      <c r="E65" s="3">
        <v>3854</v>
      </c>
      <c r="F65" s="66">
        <f t="shared" si="3"/>
        <v>0.68067820558106673</v>
      </c>
      <c r="G65" s="59">
        <v>3858</v>
      </c>
      <c r="H65" s="69">
        <f t="shared" si="5"/>
        <v>0.68138466972801126</v>
      </c>
      <c r="I65">
        <v>102</v>
      </c>
      <c r="J65">
        <v>1273</v>
      </c>
      <c r="K65">
        <v>429</v>
      </c>
      <c r="L65">
        <v>4</v>
      </c>
      <c r="M65">
        <v>0</v>
      </c>
    </row>
    <row r="66" spans="1:13" x14ac:dyDescent="0.25">
      <c r="A66" t="s">
        <v>1</v>
      </c>
      <c r="B66" t="s">
        <v>1</v>
      </c>
      <c r="C66" t="s">
        <v>54</v>
      </c>
      <c r="D66">
        <f t="shared" si="4"/>
        <v>21975</v>
      </c>
      <c r="E66" s="3">
        <v>16864</v>
      </c>
      <c r="F66" s="66">
        <f t="shared" si="3"/>
        <v>0.76741751990898743</v>
      </c>
      <c r="G66" s="59">
        <v>16897</v>
      </c>
      <c r="H66" s="69">
        <f t="shared" si="5"/>
        <v>0.76891922639362908</v>
      </c>
      <c r="I66">
        <v>203</v>
      </c>
      <c r="J66">
        <v>2912</v>
      </c>
      <c r="K66">
        <v>1963</v>
      </c>
      <c r="L66">
        <v>33</v>
      </c>
      <c r="M66">
        <v>0</v>
      </c>
    </row>
    <row r="67" spans="1:13" x14ac:dyDescent="0.25">
      <c r="A67" t="s">
        <v>1</v>
      </c>
      <c r="B67" t="s">
        <v>1</v>
      </c>
      <c r="C67" t="s">
        <v>55</v>
      </c>
      <c r="D67">
        <f t="shared" si="4"/>
        <v>12148</v>
      </c>
      <c r="E67" s="3">
        <v>8209</v>
      </c>
      <c r="F67" s="66">
        <f t="shared" si="3"/>
        <v>0.6757490945011525</v>
      </c>
      <c r="G67" s="59">
        <v>8217</v>
      </c>
      <c r="H67" s="69">
        <f t="shared" si="5"/>
        <v>0.6764076391175502</v>
      </c>
      <c r="I67">
        <v>177</v>
      </c>
      <c r="J67">
        <v>2764</v>
      </c>
      <c r="K67">
        <v>990</v>
      </c>
      <c r="L67">
        <v>8</v>
      </c>
      <c r="M67">
        <v>0</v>
      </c>
    </row>
    <row r="68" spans="1:13" x14ac:dyDescent="0.25">
      <c r="A68" t="s">
        <v>1</v>
      </c>
      <c r="B68" t="s">
        <v>1</v>
      </c>
      <c r="C68" t="s">
        <v>56</v>
      </c>
      <c r="D68">
        <f t="shared" si="4"/>
        <v>744</v>
      </c>
      <c r="E68" s="3">
        <v>429</v>
      </c>
      <c r="F68" s="66">
        <f t="shared" si="3"/>
        <v>0.57661290322580649</v>
      </c>
      <c r="G68" s="59">
        <v>429</v>
      </c>
      <c r="H68" s="69">
        <f t="shared" si="5"/>
        <v>0.57661290322580649</v>
      </c>
      <c r="I68">
        <v>30</v>
      </c>
      <c r="J68">
        <v>105</v>
      </c>
      <c r="K68">
        <v>180</v>
      </c>
      <c r="L68">
        <v>0</v>
      </c>
      <c r="M68">
        <v>0</v>
      </c>
    </row>
    <row r="69" spans="1:13" x14ac:dyDescent="0.25">
      <c r="A69" t="s">
        <v>1</v>
      </c>
      <c r="B69" t="s">
        <v>1</v>
      </c>
      <c r="C69" t="s">
        <v>57</v>
      </c>
      <c r="D69">
        <f t="shared" si="4"/>
        <v>1029</v>
      </c>
      <c r="E69" s="3">
        <v>742</v>
      </c>
      <c r="F69" s="66">
        <f t="shared" si="3"/>
        <v>0.72108843537414968</v>
      </c>
      <c r="G69" s="59">
        <v>743</v>
      </c>
      <c r="H69" s="69">
        <f t="shared" si="5"/>
        <v>0.72206025267249752</v>
      </c>
      <c r="I69">
        <v>40</v>
      </c>
      <c r="J69">
        <v>125</v>
      </c>
      <c r="K69">
        <v>121</v>
      </c>
      <c r="L69">
        <v>1</v>
      </c>
      <c r="M69">
        <v>0</v>
      </c>
    </row>
    <row r="70" spans="1:13" x14ac:dyDescent="0.25">
      <c r="A70" t="s">
        <v>1</v>
      </c>
      <c r="B70" t="s">
        <v>1</v>
      </c>
      <c r="C70" t="s">
        <v>58</v>
      </c>
      <c r="D70">
        <f t="shared" si="4"/>
        <v>545</v>
      </c>
      <c r="E70" s="3">
        <v>378</v>
      </c>
      <c r="F70" s="66">
        <f t="shared" si="3"/>
        <v>0.69357798165137619</v>
      </c>
      <c r="G70" s="59">
        <v>378</v>
      </c>
      <c r="H70" s="69">
        <f t="shared" si="5"/>
        <v>0.69357798165137619</v>
      </c>
      <c r="I70">
        <v>28</v>
      </c>
      <c r="J70">
        <v>74</v>
      </c>
      <c r="K70">
        <v>65</v>
      </c>
      <c r="L70">
        <v>0</v>
      </c>
      <c r="M70">
        <v>0</v>
      </c>
    </row>
    <row r="71" spans="1:13" x14ac:dyDescent="0.25">
      <c r="A71" t="s">
        <v>1</v>
      </c>
      <c r="B71" t="s">
        <v>1</v>
      </c>
      <c r="C71" t="s">
        <v>44</v>
      </c>
      <c r="D71">
        <f t="shared" si="4"/>
        <v>5299</v>
      </c>
      <c r="E71" s="3">
        <v>3928</v>
      </c>
      <c r="F71" s="66">
        <f t="shared" si="3"/>
        <v>0.74127193810152858</v>
      </c>
      <c r="G71" s="59">
        <v>3934</v>
      </c>
      <c r="H71" s="69">
        <f t="shared" si="5"/>
        <v>0.74240422721268162</v>
      </c>
      <c r="I71">
        <v>93</v>
      </c>
      <c r="J71">
        <v>734</v>
      </c>
      <c r="K71">
        <v>538</v>
      </c>
      <c r="L71">
        <v>6</v>
      </c>
      <c r="M71">
        <v>0</v>
      </c>
    </row>
    <row r="72" spans="1:13" x14ac:dyDescent="0.25">
      <c r="A72" t="s">
        <v>1</v>
      </c>
      <c r="B72" t="s">
        <v>1</v>
      </c>
      <c r="C72" t="s">
        <v>45</v>
      </c>
      <c r="D72">
        <f t="shared" si="4"/>
        <v>6963</v>
      </c>
      <c r="E72" s="3">
        <v>4988</v>
      </c>
      <c r="F72" s="66">
        <f t="shared" si="3"/>
        <v>0.71635789171334197</v>
      </c>
      <c r="G72" s="59">
        <v>4990</v>
      </c>
      <c r="H72" s="69">
        <f t="shared" si="5"/>
        <v>0.71664512422806259</v>
      </c>
      <c r="I72">
        <v>134</v>
      </c>
      <c r="J72">
        <v>1173</v>
      </c>
      <c r="K72">
        <v>664</v>
      </c>
      <c r="L72">
        <v>4</v>
      </c>
      <c r="M72">
        <v>2</v>
      </c>
    </row>
    <row r="73" spans="1:13" x14ac:dyDescent="0.25">
      <c r="A73" t="s">
        <v>1</v>
      </c>
      <c r="B73" t="s">
        <v>1</v>
      </c>
      <c r="C73" t="s">
        <v>46</v>
      </c>
      <c r="D73">
        <f t="shared" si="4"/>
        <v>19969</v>
      </c>
      <c r="E73" s="3">
        <v>15173</v>
      </c>
      <c r="F73" s="66">
        <f t="shared" si="3"/>
        <v>0.75982773298612849</v>
      </c>
      <c r="G73" s="59">
        <v>15200</v>
      </c>
      <c r="H73" s="69">
        <f t="shared" si="5"/>
        <v>0.76117982873453849</v>
      </c>
      <c r="I73">
        <v>232</v>
      </c>
      <c r="J73">
        <v>2596</v>
      </c>
      <c r="K73">
        <v>1941</v>
      </c>
      <c r="L73">
        <v>27</v>
      </c>
      <c r="M73">
        <v>0</v>
      </c>
    </row>
    <row r="74" spans="1:13" x14ac:dyDescent="0.25">
      <c r="A74" t="s">
        <v>1</v>
      </c>
      <c r="B74" t="s">
        <v>1</v>
      </c>
      <c r="C74" t="s">
        <v>47</v>
      </c>
      <c r="D74">
        <f t="shared" si="4"/>
        <v>17593</v>
      </c>
      <c r="E74" s="3">
        <v>13448</v>
      </c>
      <c r="F74" s="66">
        <f t="shared" si="3"/>
        <v>0.7643949298016256</v>
      </c>
      <c r="G74" s="59">
        <v>13465</v>
      </c>
      <c r="H74" s="69">
        <f t="shared" si="5"/>
        <v>0.7653612232137782</v>
      </c>
      <c r="I74">
        <v>276</v>
      </c>
      <c r="J74">
        <v>2350</v>
      </c>
      <c r="K74">
        <v>1502</v>
      </c>
      <c r="L74">
        <v>17</v>
      </c>
      <c r="M74">
        <v>0</v>
      </c>
    </row>
    <row r="75" spans="1:13" x14ac:dyDescent="0.25">
      <c r="A75" t="s">
        <v>1</v>
      </c>
      <c r="B75" t="s">
        <v>1</v>
      </c>
      <c r="C75" t="s">
        <v>48</v>
      </c>
      <c r="D75">
        <f t="shared" si="4"/>
        <v>2581</v>
      </c>
      <c r="E75" s="3">
        <v>1982</v>
      </c>
      <c r="F75" s="66">
        <f t="shared" si="3"/>
        <v>0.76791941108097639</v>
      </c>
      <c r="G75" s="59">
        <v>1983</v>
      </c>
      <c r="H75" s="69">
        <f t="shared" si="5"/>
        <v>0.76830685780705155</v>
      </c>
      <c r="I75">
        <v>61</v>
      </c>
      <c r="J75">
        <v>271</v>
      </c>
      <c r="K75">
        <v>266</v>
      </c>
      <c r="L75">
        <v>1</v>
      </c>
      <c r="M75">
        <v>0</v>
      </c>
    </row>
    <row r="76" spans="1:13" x14ac:dyDescent="0.25">
      <c r="A76" t="s">
        <v>1</v>
      </c>
      <c r="B76" t="s">
        <v>1</v>
      </c>
      <c r="C76" t="s">
        <v>49</v>
      </c>
      <c r="D76">
        <f t="shared" si="4"/>
        <v>18448</v>
      </c>
      <c r="E76" s="3">
        <v>13990</v>
      </c>
      <c r="F76" s="66">
        <f t="shared" si="3"/>
        <v>0.75834778837814398</v>
      </c>
      <c r="G76" s="59">
        <v>14015</v>
      </c>
      <c r="H76" s="69">
        <f t="shared" si="5"/>
        <v>0.75970294882914136</v>
      </c>
      <c r="I76">
        <v>217</v>
      </c>
      <c r="J76">
        <v>2413</v>
      </c>
      <c r="K76">
        <v>1803</v>
      </c>
      <c r="L76">
        <v>25</v>
      </c>
      <c r="M76">
        <v>0</v>
      </c>
    </row>
    <row r="77" spans="1:13" x14ac:dyDescent="0.25">
      <c r="A77" t="s">
        <v>1</v>
      </c>
      <c r="B77" t="s">
        <v>1</v>
      </c>
      <c r="C77" t="s">
        <v>50</v>
      </c>
      <c r="D77">
        <f t="shared" si="4"/>
        <v>19928</v>
      </c>
      <c r="E77" s="3">
        <v>15292</v>
      </c>
      <c r="F77" s="66">
        <f t="shared" si="3"/>
        <v>0.76736250501806502</v>
      </c>
      <c r="G77" s="59">
        <v>15311</v>
      </c>
      <c r="H77" s="69">
        <f t="shared" si="5"/>
        <v>0.7683159373745484</v>
      </c>
      <c r="I77">
        <v>267</v>
      </c>
      <c r="J77">
        <v>2570</v>
      </c>
      <c r="K77">
        <v>1779</v>
      </c>
      <c r="L77">
        <v>20</v>
      </c>
      <c r="M77">
        <v>1</v>
      </c>
    </row>
    <row r="78" spans="1:13" x14ac:dyDescent="0.25">
      <c r="A78" t="s">
        <v>1</v>
      </c>
      <c r="B78" t="s">
        <v>1</v>
      </c>
      <c r="C78" t="s">
        <v>51</v>
      </c>
      <c r="D78">
        <f t="shared" si="4"/>
        <v>1135</v>
      </c>
      <c r="E78" s="3">
        <v>844</v>
      </c>
      <c r="F78" s="66">
        <f t="shared" si="3"/>
        <v>0.74361233480176214</v>
      </c>
      <c r="G78" s="59">
        <v>845</v>
      </c>
      <c r="H78" s="69">
        <f t="shared" si="5"/>
        <v>0.74449339207048459</v>
      </c>
      <c r="I78">
        <v>17</v>
      </c>
      <c r="J78">
        <v>148</v>
      </c>
      <c r="K78">
        <v>125</v>
      </c>
      <c r="L78">
        <v>1</v>
      </c>
      <c r="M78">
        <v>0</v>
      </c>
    </row>
    <row r="79" spans="1:13" x14ac:dyDescent="0.25">
      <c r="A79" t="s">
        <v>1</v>
      </c>
      <c r="B79" t="s">
        <v>1</v>
      </c>
      <c r="C79" t="s">
        <v>52</v>
      </c>
      <c r="D79">
        <f t="shared" si="4"/>
        <v>534</v>
      </c>
      <c r="E79" s="3">
        <v>394</v>
      </c>
      <c r="F79" s="66">
        <f t="shared" si="3"/>
        <v>0.73782771535580527</v>
      </c>
      <c r="G79" s="59">
        <v>394</v>
      </c>
      <c r="H79" s="69">
        <f t="shared" si="5"/>
        <v>0.73782771535580527</v>
      </c>
      <c r="I79">
        <v>13</v>
      </c>
      <c r="J79">
        <v>80</v>
      </c>
      <c r="K79">
        <v>47</v>
      </c>
      <c r="L79">
        <v>0</v>
      </c>
      <c r="M79">
        <v>0</v>
      </c>
    </row>
    <row r="80" spans="1:13" x14ac:dyDescent="0.25">
      <c r="A80" t="s">
        <v>2</v>
      </c>
      <c r="B80" t="s">
        <v>2</v>
      </c>
      <c r="C80" t="s">
        <v>53</v>
      </c>
      <c r="D80">
        <f t="shared" si="4"/>
        <v>5720</v>
      </c>
      <c r="E80" s="3">
        <v>3843</v>
      </c>
      <c r="F80" s="66">
        <f t="shared" si="3"/>
        <v>0.6718531468531469</v>
      </c>
      <c r="G80" s="59">
        <v>3844</v>
      </c>
      <c r="H80" s="69">
        <f t="shared" si="5"/>
        <v>0.67202797202797204</v>
      </c>
      <c r="I80">
        <v>89</v>
      </c>
      <c r="J80">
        <v>1339</v>
      </c>
      <c r="K80">
        <v>448</v>
      </c>
      <c r="L80">
        <v>1</v>
      </c>
      <c r="M80">
        <v>0</v>
      </c>
    </row>
    <row r="81" spans="1:13" x14ac:dyDescent="0.25">
      <c r="A81" t="s">
        <v>2</v>
      </c>
      <c r="B81" t="s">
        <v>2</v>
      </c>
      <c r="C81" t="s">
        <v>54</v>
      </c>
      <c r="D81">
        <f t="shared" si="4"/>
        <v>19974</v>
      </c>
      <c r="E81" s="3">
        <v>15181</v>
      </c>
      <c r="F81" s="66">
        <f t="shared" si="3"/>
        <v>0.76003804946430364</v>
      </c>
      <c r="G81" s="59">
        <v>15208</v>
      </c>
      <c r="H81" s="69">
        <f t="shared" si="5"/>
        <v>0.76138980674877343</v>
      </c>
      <c r="I81">
        <v>198</v>
      </c>
      <c r="J81">
        <v>2672</v>
      </c>
      <c r="K81">
        <v>1896</v>
      </c>
      <c r="L81">
        <v>27</v>
      </c>
      <c r="M81">
        <v>0</v>
      </c>
    </row>
    <row r="82" spans="1:13" x14ac:dyDescent="0.25">
      <c r="A82" t="s">
        <v>2</v>
      </c>
      <c r="B82" t="s">
        <v>2</v>
      </c>
      <c r="C82" t="s">
        <v>55</v>
      </c>
      <c r="D82">
        <f t="shared" si="4"/>
        <v>10158</v>
      </c>
      <c r="E82" s="3">
        <v>6700</v>
      </c>
      <c r="F82" s="66">
        <f t="shared" si="3"/>
        <v>0.65957865721598741</v>
      </c>
      <c r="G82" s="59">
        <v>6703</v>
      </c>
      <c r="H82" s="69">
        <f t="shared" si="5"/>
        <v>0.65987399094309906</v>
      </c>
      <c r="I82">
        <v>164</v>
      </c>
      <c r="J82">
        <v>2344</v>
      </c>
      <c r="K82">
        <v>947</v>
      </c>
      <c r="L82">
        <v>3</v>
      </c>
      <c r="M82">
        <v>0</v>
      </c>
    </row>
    <row r="83" spans="1:13" x14ac:dyDescent="0.25">
      <c r="A83" t="s">
        <v>2</v>
      </c>
      <c r="B83" t="s">
        <v>2</v>
      </c>
      <c r="C83" t="s">
        <v>56</v>
      </c>
      <c r="D83">
        <f t="shared" si="4"/>
        <v>770</v>
      </c>
      <c r="E83" s="3">
        <v>414</v>
      </c>
      <c r="F83" s="66">
        <f t="shared" si="3"/>
        <v>0.53766233766233762</v>
      </c>
      <c r="G83" s="59">
        <v>414</v>
      </c>
      <c r="H83" s="69">
        <f t="shared" si="5"/>
        <v>0.53766233766233762</v>
      </c>
      <c r="I83">
        <v>52</v>
      </c>
      <c r="J83">
        <v>107</v>
      </c>
      <c r="K83">
        <v>197</v>
      </c>
      <c r="L83">
        <v>0</v>
      </c>
      <c r="M83">
        <v>0</v>
      </c>
    </row>
    <row r="84" spans="1:13" x14ac:dyDescent="0.25">
      <c r="A84" t="s">
        <v>2</v>
      </c>
      <c r="B84" t="s">
        <v>2</v>
      </c>
      <c r="C84" t="s">
        <v>57</v>
      </c>
      <c r="D84">
        <f t="shared" si="4"/>
        <v>1081</v>
      </c>
      <c r="E84" s="3">
        <v>747</v>
      </c>
      <c r="F84" s="66">
        <f t="shared" si="3"/>
        <v>0.69102682701202589</v>
      </c>
      <c r="G84" s="59">
        <v>748</v>
      </c>
      <c r="H84" s="69">
        <f t="shared" si="5"/>
        <v>0.69195189639222943</v>
      </c>
      <c r="I84">
        <v>83</v>
      </c>
      <c r="J84">
        <v>142</v>
      </c>
      <c r="K84">
        <v>108</v>
      </c>
      <c r="L84">
        <v>1</v>
      </c>
      <c r="M84">
        <v>0</v>
      </c>
    </row>
    <row r="85" spans="1:13" x14ac:dyDescent="0.25">
      <c r="A85" t="s">
        <v>2</v>
      </c>
      <c r="B85" t="s">
        <v>2</v>
      </c>
      <c r="C85" t="s">
        <v>58</v>
      </c>
      <c r="D85">
        <f t="shared" si="4"/>
        <v>671</v>
      </c>
      <c r="E85" s="3">
        <v>489</v>
      </c>
      <c r="F85" s="66">
        <f t="shared" si="3"/>
        <v>0.72876304023845007</v>
      </c>
      <c r="G85" s="59">
        <v>490</v>
      </c>
      <c r="H85" s="69">
        <f t="shared" si="5"/>
        <v>0.73025335320417284</v>
      </c>
      <c r="I85">
        <v>35</v>
      </c>
      <c r="J85">
        <v>73</v>
      </c>
      <c r="K85">
        <v>73</v>
      </c>
      <c r="L85">
        <v>1</v>
      </c>
      <c r="M85">
        <v>0</v>
      </c>
    </row>
    <row r="86" spans="1:13" x14ac:dyDescent="0.25">
      <c r="A86" t="s">
        <v>2</v>
      </c>
      <c r="B86" t="s">
        <v>2</v>
      </c>
      <c r="C86" t="s">
        <v>44</v>
      </c>
      <c r="D86">
        <f t="shared" si="4"/>
        <v>4107</v>
      </c>
      <c r="E86" s="3">
        <v>3099</v>
      </c>
      <c r="F86" s="66">
        <f t="shared" si="3"/>
        <v>0.75456537618699782</v>
      </c>
      <c r="G86" s="59">
        <v>3101</v>
      </c>
      <c r="H86" s="69">
        <f t="shared" si="5"/>
        <v>0.75505234964694423</v>
      </c>
      <c r="I86">
        <v>76</v>
      </c>
      <c r="J86">
        <v>504</v>
      </c>
      <c r="K86">
        <v>426</v>
      </c>
      <c r="L86">
        <v>2</v>
      </c>
      <c r="M86">
        <v>0</v>
      </c>
    </row>
    <row r="87" spans="1:13" x14ac:dyDescent="0.25">
      <c r="A87" t="s">
        <v>2</v>
      </c>
      <c r="B87" t="s">
        <v>2</v>
      </c>
      <c r="C87" t="s">
        <v>45</v>
      </c>
      <c r="D87">
        <f t="shared" si="4"/>
        <v>4955</v>
      </c>
      <c r="E87" s="3">
        <v>3473</v>
      </c>
      <c r="F87" s="66">
        <f t="shared" si="3"/>
        <v>0.70090817356205848</v>
      </c>
      <c r="G87" s="59">
        <v>3477</v>
      </c>
      <c r="H87" s="69">
        <f t="shared" si="5"/>
        <v>0.70171543895055499</v>
      </c>
      <c r="I87">
        <v>94</v>
      </c>
      <c r="J87">
        <v>819</v>
      </c>
      <c r="K87">
        <v>565</v>
      </c>
      <c r="L87">
        <v>4</v>
      </c>
      <c r="M87">
        <v>0</v>
      </c>
    </row>
    <row r="88" spans="1:13" x14ac:dyDescent="0.25">
      <c r="A88" t="s">
        <v>2</v>
      </c>
      <c r="B88" t="s">
        <v>2</v>
      </c>
      <c r="C88" t="s">
        <v>46</v>
      </c>
      <c r="D88">
        <f t="shared" si="4"/>
        <v>18218</v>
      </c>
      <c r="E88" s="3">
        <v>13698</v>
      </c>
      <c r="F88" s="66">
        <f t="shared" si="3"/>
        <v>0.751893731474366</v>
      </c>
      <c r="G88" s="59">
        <v>13710</v>
      </c>
      <c r="H88" s="69">
        <f t="shared" si="5"/>
        <v>0.75255242068284112</v>
      </c>
      <c r="I88">
        <v>218</v>
      </c>
      <c r="J88">
        <v>2417</v>
      </c>
      <c r="K88">
        <v>1872</v>
      </c>
      <c r="L88">
        <v>13</v>
      </c>
      <c r="M88">
        <v>1</v>
      </c>
    </row>
    <row r="89" spans="1:13" x14ac:dyDescent="0.25">
      <c r="A89" t="s">
        <v>2</v>
      </c>
      <c r="B89" t="s">
        <v>2</v>
      </c>
      <c r="C89" t="s">
        <v>47</v>
      </c>
      <c r="D89">
        <f t="shared" si="4"/>
        <v>16709</v>
      </c>
      <c r="E89" s="3">
        <v>12732</v>
      </c>
      <c r="F89" s="66">
        <f t="shared" si="3"/>
        <v>0.7619845592195823</v>
      </c>
      <c r="G89" s="59">
        <v>12750</v>
      </c>
      <c r="H89" s="69">
        <f t="shared" si="5"/>
        <v>0.76306182296965708</v>
      </c>
      <c r="I89">
        <v>234</v>
      </c>
      <c r="J89">
        <v>2230</v>
      </c>
      <c r="K89">
        <v>1495</v>
      </c>
      <c r="L89">
        <v>18</v>
      </c>
      <c r="M89">
        <v>0</v>
      </c>
    </row>
    <row r="90" spans="1:13" x14ac:dyDescent="0.25">
      <c r="A90" t="s">
        <v>2</v>
      </c>
      <c r="B90" t="s">
        <v>2</v>
      </c>
      <c r="C90" t="s">
        <v>48</v>
      </c>
      <c r="D90">
        <f t="shared" si="4"/>
        <v>2420</v>
      </c>
      <c r="E90" s="3">
        <v>1761</v>
      </c>
      <c r="F90" s="66">
        <f t="shared" si="3"/>
        <v>0.72768595041322315</v>
      </c>
      <c r="G90" s="59">
        <v>1762</v>
      </c>
      <c r="H90" s="69">
        <f t="shared" si="5"/>
        <v>0.728099173553719</v>
      </c>
      <c r="I90">
        <v>75</v>
      </c>
      <c r="J90">
        <v>324</v>
      </c>
      <c r="K90">
        <v>259</v>
      </c>
      <c r="L90">
        <v>1</v>
      </c>
      <c r="M90">
        <v>0</v>
      </c>
    </row>
    <row r="91" spans="1:13" x14ac:dyDescent="0.25">
      <c r="A91" t="s">
        <v>2</v>
      </c>
      <c r="B91" t="s">
        <v>2</v>
      </c>
      <c r="C91" t="s">
        <v>49</v>
      </c>
      <c r="D91">
        <f t="shared" si="4"/>
        <v>12709</v>
      </c>
      <c r="E91" s="3">
        <v>9522</v>
      </c>
      <c r="F91" s="66">
        <f t="shared" si="3"/>
        <v>0.74923282713038009</v>
      </c>
      <c r="G91" s="59">
        <v>9531</v>
      </c>
      <c r="H91" s="69">
        <f t="shared" si="5"/>
        <v>0.74994098670233689</v>
      </c>
      <c r="I91">
        <v>176</v>
      </c>
      <c r="J91">
        <v>1696</v>
      </c>
      <c r="K91">
        <v>1306</v>
      </c>
      <c r="L91">
        <v>9</v>
      </c>
      <c r="M91">
        <v>0</v>
      </c>
    </row>
    <row r="92" spans="1:13" x14ac:dyDescent="0.25">
      <c r="A92" t="s">
        <v>2</v>
      </c>
      <c r="B92" t="s">
        <v>2</v>
      </c>
      <c r="C92" t="s">
        <v>50</v>
      </c>
      <c r="D92">
        <f t="shared" si="4"/>
        <v>21136</v>
      </c>
      <c r="E92" s="3">
        <v>16056</v>
      </c>
      <c r="F92" s="66">
        <f t="shared" si="3"/>
        <v>0.75965177895533686</v>
      </c>
      <c r="G92" s="59">
        <v>16072</v>
      </c>
      <c r="H92" s="69">
        <f t="shared" si="5"/>
        <v>0.7604087812263437</v>
      </c>
      <c r="I92">
        <v>246</v>
      </c>
      <c r="J92">
        <v>2840</v>
      </c>
      <c r="K92">
        <v>1975</v>
      </c>
      <c r="L92">
        <v>19</v>
      </c>
      <c r="M92">
        <v>3</v>
      </c>
    </row>
    <row r="93" spans="1:13" x14ac:dyDescent="0.25">
      <c r="A93" t="s">
        <v>2</v>
      </c>
      <c r="B93" t="s">
        <v>2</v>
      </c>
      <c r="C93" t="s">
        <v>51</v>
      </c>
      <c r="D93">
        <f t="shared" si="4"/>
        <v>864</v>
      </c>
      <c r="E93" s="3">
        <v>639</v>
      </c>
      <c r="F93" s="66">
        <f t="shared" si="3"/>
        <v>0.73958333333333337</v>
      </c>
      <c r="G93" s="59">
        <v>639</v>
      </c>
      <c r="H93" s="69">
        <f t="shared" si="5"/>
        <v>0.73958333333333337</v>
      </c>
      <c r="I93">
        <v>17</v>
      </c>
      <c r="J93">
        <v>117</v>
      </c>
      <c r="K93">
        <v>91</v>
      </c>
      <c r="L93">
        <v>0</v>
      </c>
      <c r="M93">
        <v>0</v>
      </c>
    </row>
    <row r="94" spans="1:13" x14ac:dyDescent="0.25">
      <c r="A94" t="s">
        <v>2</v>
      </c>
      <c r="B94" t="s">
        <v>2</v>
      </c>
      <c r="C94" t="s">
        <v>52</v>
      </c>
      <c r="D94">
        <f t="shared" si="4"/>
        <v>434</v>
      </c>
      <c r="E94" s="3">
        <v>333</v>
      </c>
      <c r="F94" s="66">
        <f t="shared" si="3"/>
        <v>0.76728110599078336</v>
      </c>
      <c r="G94" s="59">
        <v>334</v>
      </c>
      <c r="H94" s="69">
        <f t="shared" si="5"/>
        <v>0.7695852534562212</v>
      </c>
      <c r="I94">
        <v>11</v>
      </c>
      <c r="J94">
        <v>50</v>
      </c>
      <c r="K94">
        <v>39</v>
      </c>
      <c r="L94">
        <v>1</v>
      </c>
      <c r="M94">
        <v>0</v>
      </c>
    </row>
    <row r="99" spans="4:8" x14ac:dyDescent="0.25">
      <c r="D99" s="6" t="s">
        <v>17</v>
      </c>
      <c r="F99" s="66">
        <f>MIN(F2:F96)</f>
        <v>0.53766233766233762</v>
      </c>
      <c r="H99" s="69">
        <f>MIN(H2:H96)</f>
        <v>0.53766233766233762</v>
      </c>
    </row>
    <row r="100" spans="4:8" x14ac:dyDescent="0.25">
      <c r="D100" s="6" t="s">
        <v>25</v>
      </c>
      <c r="F100" s="66">
        <f>AVERAGE(F2:F98)</f>
        <v>0.71563210089868989</v>
      </c>
      <c r="H100" s="69">
        <f>AVERAGE(H2:H98)</f>
        <v>0.71656046394875461</v>
      </c>
    </row>
    <row r="101" spans="4:8" x14ac:dyDescent="0.25">
      <c r="D101" s="6" t="s">
        <v>18</v>
      </c>
      <c r="F101" s="66">
        <f>MAX(F2:F98)</f>
        <v>0.78072289156626506</v>
      </c>
      <c r="H101" s="69">
        <f>MAX(H2:H98)</f>
        <v>0.78072289156626506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L100"/>
  <sheetViews>
    <sheetView topLeftCell="A25" zoomScaleNormal="100" workbookViewId="0">
      <selection activeCell="A49" sqref="A49"/>
    </sheetView>
  </sheetViews>
  <sheetFormatPr defaultColWidth="8.85546875" defaultRowHeight="15" x14ac:dyDescent="0.25"/>
  <cols>
    <col min="1" max="1" width="11" customWidth="1"/>
    <col min="2" max="2" width="8.5703125" bestFit="1" customWidth="1"/>
    <col min="3" max="3" width="15.85546875" bestFit="1" customWidth="1"/>
    <col min="4" max="4" width="9" style="3" bestFit="1" customWidth="1"/>
    <col min="5" max="5" width="7.140625" style="66" bestFit="1" customWidth="1"/>
    <col min="6" max="6" width="9" style="59" bestFit="1" customWidth="1"/>
    <col min="7" max="7" width="7.140625" style="69" bestFit="1" customWidth="1"/>
    <col min="8" max="8" width="22.42578125" bestFit="1" customWidth="1"/>
    <col min="9" max="9" width="25.42578125" bestFit="1" customWidth="1"/>
    <col min="10" max="10" width="23" bestFit="1" customWidth="1"/>
    <col min="11" max="12" width="21.85546875" bestFit="1" customWidth="1"/>
    <col min="14" max="14" width="21.7109375" bestFit="1" customWidth="1"/>
  </cols>
  <sheetData>
    <row r="1" spans="1:12" s="54" customFormat="1" x14ac:dyDescent="0.25">
      <c r="D1" s="38" t="s">
        <v>21</v>
      </c>
      <c r="E1" s="65"/>
      <c r="F1" s="67" t="s">
        <v>22</v>
      </c>
      <c r="G1" s="68"/>
      <c r="K1" s="54" t="s">
        <v>21</v>
      </c>
      <c r="L1" s="54" t="s">
        <v>22</v>
      </c>
    </row>
    <row r="2" spans="1:12" s="54" customFormat="1" x14ac:dyDescent="0.25">
      <c r="A2" s="54" t="s">
        <v>63</v>
      </c>
      <c r="C2" s="54" t="s">
        <v>19</v>
      </c>
      <c r="D2" s="38" t="s">
        <v>9</v>
      </c>
      <c r="E2" s="65" t="s">
        <v>20</v>
      </c>
      <c r="F2" s="67" t="s">
        <v>9</v>
      </c>
      <c r="G2" s="68" t="s">
        <v>20</v>
      </c>
      <c r="H2" s="54" t="s">
        <v>10</v>
      </c>
      <c r="I2" s="54" t="s">
        <v>11</v>
      </c>
      <c r="J2" s="54" t="s">
        <v>12</v>
      </c>
      <c r="K2" s="54" t="s">
        <v>13</v>
      </c>
      <c r="L2" s="54" t="s">
        <v>13</v>
      </c>
    </row>
    <row r="3" spans="1:12" x14ac:dyDescent="0.25">
      <c r="A3" t="s">
        <v>0</v>
      </c>
      <c r="B3" t="s">
        <v>53</v>
      </c>
      <c r="C3">
        <f>D3+H3+I3+J3+K3</f>
        <v>8217</v>
      </c>
      <c r="D3" s="3">
        <v>4902</v>
      </c>
      <c r="E3" s="66">
        <f>D3/C3</f>
        <v>0.59656809054399418</v>
      </c>
      <c r="F3" s="59">
        <v>4916</v>
      </c>
      <c r="G3" s="69">
        <f>F3/C3</f>
        <v>0.59827187538030913</v>
      </c>
      <c r="H3">
        <v>214</v>
      </c>
      <c r="I3">
        <v>2749</v>
      </c>
      <c r="J3">
        <v>338</v>
      </c>
      <c r="K3">
        <v>14</v>
      </c>
      <c r="L3">
        <v>0</v>
      </c>
    </row>
    <row r="4" spans="1:12" x14ac:dyDescent="0.25">
      <c r="A4" t="s">
        <v>0</v>
      </c>
      <c r="B4" t="s">
        <v>54</v>
      </c>
      <c r="C4">
        <f t="shared" ref="C4:C47" si="0">D4+H4+I4+J4+K4</f>
        <v>24051</v>
      </c>
      <c r="D4" s="3">
        <v>19581</v>
      </c>
      <c r="E4" s="66">
        <f t="shared" ref="E4:E47" si="1">D4/C4</f>
        <v>0.81414494199825371</v>
      </c>
      <c r="F4" s="59">
        <v>19589</v>
      </c>
      <c r="G4" s="69">
        <f t="shared" ref="G4:G62" si="2">F4/C4</f>
        <v>0.81447756850027031</v>
      </c>
      <c r="H4">
        <v>326</v>
      </c>
      <c r="I4">
        <v>3080</v>
      </c>
      <c r="J4">
        <v>1056</v>
      </c>
      <c r="K4">
        <v>8</v>
      </c>
      <c r="L4">
        <v>0</v>
      </c>
    </row>
    <row r="5" spans="1:12" x14ac:dyDescent="0.25">
      <c r="A5" t="s">
        <v>0</v>
      </c>
      <c r="B5" t="s">
        <v>55</v>
      </c>
      <c r="C5">
        <f t="shared" si="0"/>
        <v>14986</v>
      </c>
      <c r="D5" s="3">
        <v>10357</v>
      </c>
      <c r="E5" s="66">
        <f t="shared" si="1"/>
        <v>0.69111170425730684</v>
      </c>
      <c r="F5" s="59">
        <v>10373</v>
      </c>
      <c r="G5" s="69">
        <f t="shared" si="2"/>
        <v>0.6921793674095823</v>
      </c>
      <c r="H5">
        <v>319</v>
      </c>
      <c r="I5">
        <v>3455</v>
      </c>
      <c r="J5">
        <v>839</v>
      </c>
      <c r="K5">
        <v>16</v>
      </c>
      <c r="L5">
        <v>0</v>
      </c>
    </row>
    <row r="6" spans="1:12" x14ac:dyDescent="0.25">
      <c r="A6" t="s">
        <v>0</v>
      </c>
      <c r="B6" t="s">
        <v>56</v>
      </c>
      <c r="C6">
        <f t="shared" si="0"/>
        <v>2241</v>
      </c>
      <c r="D6" s="3">
        <v>1722</v>
      </c>
      <c r="E6" s="66">
        <f t="shared" si="1"/>
        <v>0.76840696117804552</v>
      </c>
      <c r="F6" s="59">
        <v>1724</v>
      </c>
      <c r="G6" s="69">
        <f t="shared" si="2"/>
        <v>0.7692994199018296</v>
      </c>
      <c r="H6">
        <v>142</v>
      </c>
      <c r="I6">
        <v>241</v>
      </c>
      <c r="J6">
        <v>134</v>
      </c>
      <c r="K6">
        <v>2</v>
      </c>
      <c r="L6">
        <v>0</v>
      </c>
    </row>
    <row r="7" spans="1:12" x14ac:dyDescent="0.25">
      <c r="A7" t="s">
        <v>0</v>
      </c>
      <c r="B7" t="s">
        <v>57</v>
      </c>
      <c r="C7">
        <f t="shared" si="0"/>
        <v>1184</v>
      </c>
      <c r="D7" s="3">
        <v>898</v>
      </c>
      <c r="E7" s="66">
        <f t="shared" si="1"/>
        <v>0.75844594594594594</v>
      </c>
      <c r="F7" s="59">
        <v>898</v>
      </c>
      <c r="G7" s="69">
        <f t="shared" si="2"/>
        <v>0.75844594594594594</v>
      </c>
      <c r="H7">
        <v>106</v>
      </c>
      <c r="I7">
        <v>131</v>
      </c>
      <c r="J7">
        <v>49</v>
      </c>
      <c r="K7">
        <v>0</v>
      </c>
      <c r="L7">
        <v>0</v>
      </c>
    </row>
    <row r="8" spans="1:12" x14ac:dyDescent="0.25">
      <c r="A8" t="s">
        <v>0</v>
      </c>
      <c r="B8" t="s">
        <v>58</v>
      </c>
      <c r="C8">
        <f t="shared" si="0"/>
        <v>627</v>
      </c>
      <c r="D8" s="3">
        <v>452</v>
      </c>
      <c r="E8" s="66">
        <f t="shared" si="1"/>
        <v>0.72089314194577347</v>
      </c>
      <c r="F8" s="59">
        <v>452</v>
      </c>
      <c r="G8" s="69">
        <f t="shared" si="2"/>
        <v>0.72089314194577347</v>
      </c>
      <c r="H8">
        <v>81</v>
      </c>
      <c r="I8">
        <v>67</v>
      </c>
      <c r="J8">
        <v>27</v>
      </c>
      <c r="K8">
        <v>0</v>
      </c>
      <c r="L8">
        <v>0</v>
      </c>
    </row>
    <row r="9" spans="1:12" x14ac:dyDescent="0.25">
      <c r="A9" t="s">
        <v>0</v>
      </c>
      <c r="B9" t="s">
        <v>44</v>
      </c>
      <c r="C9">
        <f t="shared" si="0"/>
        <v>6551</v>
      </c>
      <c r="D9" s="3">
        <v>5318</v>
      </c>
      <c r="E9" s="66">
        <f t="shared" si="1"/>
        <v>0.81178446038772711</v>
      </c>
      <c r="F9" s="59">
        <v>5335</v>
      </c>
      <c r="G9" s="69">
        <f t="shared" si="2"/>
        <v>0.8143794840482369</v>
      </c>
      <c r="H9">
        <v>98</v>
      </c>
      <c r="I9">
        <v>852</v>
      </c>
      <c r="J9">
        <v>266</v>
      </c>
      <c r="K9">
        <v>17</v>
      </c>
      <c r="L9">
        <v>0</v>
      </c>
    </row>
    <row r="10" spans="1:12" x14ac:dyDescent="0.25">
      <c r="A10" t="s">
        <v>0</v>
      </c>
      <c r="B10" t="s">
        <v>45</v>
      </c>
      <c r="C10">
        <f t="shared" si="0"/>
        <v>12646</v>
      </c>
      <c r="D10" s="3">
        <v>9830</v>
      </c>
      <c r="E10" s="66">
        <f t="shared" si="1"/>
        <v>0.77732089198165433</v>
      </c>
      <c r="F10" s="59">
        <v>9835</v>
      </c>
      <c r="G10" s="69">
        <f t="shared" si="2"/>
        <v>0.77771627392060727</v>
      </c>
      <c r="H10">
        <v>252</v>
      </c>
      <c r="I10">
        <v>2014</v>
      </c>
      <c r="J10">
        <v>545</v>
      </c>
      <c r="K10">
        <v>5</v>
      </c>
      <c r="L10">
        <v>0</v>
      </c>
    </row>
    <row r="11" spans="1:12" x14ac:dyDescent="0.25">
      <c r="A11" t="s">
        <v>0</v>
      </c>
      <c r="B11" t="s">
        <v>46</v>
      </c>
      <c r="C11">
        <f t="shared" si="0"/>
        <v>34455</v>
      </c>
      <c r="D11" s="3">
        <v>28367</v>
      </c>
      <c r="E11" s="66">
        <f t="shared" si="1"/>
        <v>0.82330576113771581</v>
      </c>
      <c r="F11" s="59">
        <v>28407</v>
      </c>
      <c r="G11" s="69">
        <f t="shared" si="2"/>
        <v>0.8244666956900305</v>
      </c>
      <c r="H11">
        <v>330</v>
      </c>
      <c r="I11">
        <v>4256</v>
      </c>
      <c r="J11">
        <v>1462</v>
      </c>
      <c r="K11">
        <v>40</v>
      </c>
      <c r="L11">
        <v>0</v>
      </c>
    </row>
    <row r="12" spans="1:12" x14ac:dyDescent="0.25">
      <c r="A12" t="s">
        <v>0</v>
      </c>
      <c r="B12" t="s">
        <v>47</v>
      </c>
      <c r="C12">
        <f t="shared" si="0"/>
        <v>17664</v>
      </c>
      <c r="D12" s="3">
        <v>14581</v>
      </c>
      <c r="E12" s="66">
        <f t="shared" si="1"/>
        <v>0.82546422101449279</v>
      </c>
      <c r="F12" s="59">
        <v>14614</v>
      </c>
      <c r="G12" s="69">
        <f t="shared" si="2"/>
        <v>0.82733242753623193</v>
      </c>
      <c r="H12">
        <v>271</v>
      </c>
      <c r="I12">
        <v>2106</v>
      </c>
      <c r="J12">
        <v>673</v>
      </c>
      <c r="K12">
        <v>33</v>
      </c>
      <c r="L12">
        <v>0</v>
      </c>
    </row>
    <row r="13" spans="1:12" x14ac:dyDescent="0.25">
      <c r="A13" t="s">
        <v>0</v>
      </c>
      <c r="B13" t="s">
        <v>48</v>
      </c>
      <c r="C13">
        <f t="shared" si="0"/>
        <v>3502</v>
      </c>
      <c r="D13" s="3">
        <v>2684</v>
      </c>
      <c r="E13" s="66">
        <f t="shared" si="1"/>
        <v>0.76641918903483719</v>
      </c>
      <c r="F13" s="59">
        <v>2689</v>
      </c>
      <c r="G13" s="69">
        <f t="shared" si="2"/>
        <v>0.767846944603084</v>
      </c>
      <c r="H13">
        <v>261</v>
      </c>
      <c r="I13">
        <v>373</v>
      </c>
      <c r="J13">
        <v>179</v>
      </c>
      <c r="K13">
        <v>5</v>
      </c>
      <c r="L13">
        <v>0</v>
      </c>
    </row>
    <row r="14" spans="1:12" x14ac:dyDescent="0.25">
      <c r="A14" t="s">
        <v>0</v>
      </c>
      <c r="B14" t="s">
        <v>49</v>
      </c>
      <c r="C14">
        <f t="shared" si="0"/>
        <v>33723</v>
      </c>
      <c r="D14" s="3">
        <v>27782</v>
      </c>
      <c r="E14" s="66">
        <f t="shared" si="1"/>
        <v>0.82382943391750441</v>
      </c>
      <c r="F14" s="59">
        <v>27808</v>
      </c>
      <c r="G14" s="69">
        <f t="shared" si="2"/>
        <v>0.82460042107760279</v>
      </c>
      <c r="H14">
        <v>429</v>
      </c>
      <c r="I14">
        <v>4088</v>
      </c>
      <c r="J14">
        <v>1398</v>
      </c>
      <c r="K14">
        <v>26</v>
      </c>
      <c r="L14">
        <v>0</v>
      </c>
    </row>
    <row r="15" spans="1:12" x14ac:dyDescent="0.25">
      <c r="A15" t="s">
        <v>0</v>
      </c>
      <c r="B15" t="s">
        <v>50</v>
      </c>
      <c r="C15">
        <f t="shared" si="0"/>
        <v>24715</v>
      </c>
      <c r="D15" s="3">
        <v>20246</v>
      </c>
      <c r="E15" s="66">
        <f t="shared" si="1"/>
        <v>0.81917863645559374</v>
      </c>
      <c r="F15" s="59">
        <v>20254</v>
      </c>
      <c r="G15" s="69">
        <f t="shared" si="2"/>
        <v>0.81950232652235488</v>
      </c>
      <c r="H15">
        <v>350</v>
      </c>
      <c r="I15">
        <v>3151</v>
      </c>
      <c r="J15">
        <v>960</v>
      </c>
      <c r="K15">
        <v>8</v>
      </c>
      <c r="L15">
        <v>0</v>
      </c>
    </row>
    <row r="16" spans="1:12" x14ac:dyDescent="0.25">
      <c r="A16" t="s">
        <v>0</v>
      </c>
      <c r="B16" t="s">
        <v>51</v>
      </c>
      <c r="C16">
        <f t="shared" si="0"/>
        <v>4559</v>
      </c>
      <c r="D16" s="3">
        <v>3676</v>
      </c>
      <c r="E16" s="66">
        <f t="shared" si="1"/>
        <v>0.80631717481903931</v>
      </c>
      <c r="F16" s="59">
        <v>3680</v>
      </c>
      <c r="G16" s="69">
        <f t="shared" si="2"/>
        <v>0.80719456021057245</v>
      </c>
      <c r="H16">
        <v>115</v>
      </c>
      <c r="I16">
        <v>583</v>
      </c>
      <c r="J16">
        <v>181</v>
      </c>
      <c r="K16">
        <v>4</v>
      </c>
      <c r="L16">
        <v>0</v>
      </c>
    </row>
    <row r="17" spans="1:12" x14ac:dyDescent="0.25">
      <c r="A17" t="s">
        <v>0</v>
      </c>
      <c r="B17" t="s">
        <v>52</v>
      </c>
      <c r="C17">
        <f t="shared" si="0"/>
        <v>565</v>
      </c>
      <c r="D17" s="3">
        <v>401</v>
      </c>
      <c r="E17" s="66">
        <f t="shared" si="1"/>
        <v>0.70973451327433623</v>
      </c>
      <c r="F17" s="59">
        <v>401</v>
      </c>
      <c r="G17" s="69">
        <f t="shared" si="2"/>
        <v>0.70973451327433623</v>
      </c>
      <c r="H17">
        <v>74</v>
      </c>
      <c r="I17">
        <v>53</v>
      </c>
      <c r="J17">
        <v>37</v>
      </c>
      <c r="K17">
        <v>0</v>
      </c>
      <c r="L17">
        <v>0</v>
      </c>
    </row>
    <row r="18" spans="1:12" x14ac:dyDescent="0.25">
      <c r="A18" t="s">
        <v>1</v>
      </c>
      <c r="B18" t="s">
        <v>53</v>
      </c>
      <c r="C18">
        <f t="shared" si="0"/>
        <v>7925</v>
      </c>
      <c r="D18" s="3">
        <v>4741</v>
      </c>
      <c r="E18" s="66">
        <f t="shared" si="1"/>
        <v>0.59823343848580446</v>
      </c>
      <c r="F18" s="59">
        <v>4751</v>
      </c>
      <c r="G18" s="69">
        <f t="shared" si="2"/>
        <v>0.59949526813880127</v>
      </c>
      <c r="H18">
        <v>207</v>
      </c>
      <c r="I18">
        <v>2638</v>
      </c>
      <c r="J18">
        <v>329</v>
      </c>
      <c r="K18">
        <v>10</v>
      </c>
      <c r="L18">
        <v>0</v>
      </c>
    </row>
    <row r="19" spans="1:12" x14ac:dyDescent="0.25">
      <c r="A19" t="s">
        <v>1</v>
      </c>
      <c r="B19" t="s">
        <v>54</v>
      </c>
      <c r="C19">
        <f t="shared" si="0"/>
        <v>24423</v>
      </c>
      <c r="D19" s="3">
        <v>19837</v>
      </c>
      <c r="E19" s="66">
        <f t="shared" si="1"/>
        <v>0.81222618023993776</v>
      </c>
      <c r="F19" s="59">
        <v>19858</v>
      </c>
      <c r="G19" s="69">
        <f t="shared" si="2"/>
        <v>0.81308602546779674</v>
      </c>
      <c r="H19">
        <v>304</v>
      </c>
      <c r="I19">
        <v>3218</v>
      </c>
      <c r="J19">
        <v>1043</v>
      </c>
      <c r="K19">
        <v>21</v>
      </c>
      <c r="L19">
        <v>0</v>
      </c>
    </row>
    <row r="20" spans="1:12" x14ac:dyDescent="0.25">
      <c r="A20" t="s">
        <v>1</v>
      </c>
      <c r="B20" t="s">
        <v>55</v>
      </c>
      <c r="C20">
        <f t="shared" si="0"/>
        <v>14092</v>
      </c>
      <c r="D20" s="3">
        <v>9826</v>
      </c>
      <c r="E20" s="66">
        <f t="shared" si="1"/>
        <v>0.69727504967357368</v>
      </c>
      <c r="F20" s="59">
        <v>9844</v>
      </c>
      <c r="G20" s="69">
        <f t="shared" si="2"/>
        <v>0.698552370139086</v>
      </c>
      <c r="H20">
        <v>272</v>
      </c>
      <c r="I20">
        <v>3238</v>
      </c>
      <c r="J20">
        <v>738</v>
      </c>
      <c r="K20">
        <v>18</v>
      </c>
      <c r="L20">
        <v>0</v>
      </c>
    </row>
    <row r="21" spans="1:12" x14ac:dyDescent="0.25">
      <c r="A21" t="s">
        <v>1</v>
      </c>
      <c r="B21" t="s">
        <v>56</v>
      </c>
      <c r="C21">
        <f t="shared" si="0"/>
        <v>2259</v>
      </c>
      <c r="D21" s="3">
        <v>1677</v>
      </c>
      <c r="E21" s="66">
        <f t="shared" si="1"/>
        <v>0.74236387782204516</v>
      </c>
      <c r="F21" s="59">
        <v>1677</v>
      </c>
      <c r="G21" s="69">
        <f t="shared" si="2"/>
        <v>0.74236387782204516</v>
      </c>
      <c r="H21">
        <v>172</v>
      </c>
      <c r="I21">
        <v>252</v>
      </c>
      <c r="J21">
        <v>158</v>
      </c>
      <c r="K21">
        <v>0</v>
      </c>
      <c r="L21">
        <v>0</v>
      </c>
    </row>
    <row r="22" spans="1:12" x14ac:dyDescent="0.25">
      <c r="A22" t="s">
        <v>1</v>
      </c>
      <c r="B22" t="s">
        <v>57</v>
      </c>
      <c r="C22">
        <f t="shared" si="0"/>
        <v>1124</v>
      </c>
      <c r="D22" s="3">
        <v>848</v>
      </c>
      <c r="E22" s="66">
        <f t="shared" si="1"/>
        <v>0.75444839857651247</v>
      </c>
      <c r="F22" s="59">
        <v>848</v>
      </c>
      <c r="G22" s="69">
        <f t="shared" si="2"/>
        <v>0.75444839857651247</v>
      </c>
      <c r="H22">
        <v>86</v>
      </c>
      <c r="I22">
        <v>136</v>
      </c>
      <c r="J22">
        <v>54</v>
      </c>
      <c r="K22">
        <v>0</v>
      </c>
      <c r="L22">
        <v>0</v>
      </c>
    </row>
    <row r="23" spans="1:12" x14ac:dyDescent="0.25">
      <c r="A23" t="s">
        <v>1</v>
      </c>
      <c r="B23" t="s">
        <v>58</v>
      </c>
      <c r="C23">
        <f t="shared" si="0"/>
        <v>746</v>
      </c>
      <c r="D23" s="3">
        <v>535</v>
      </c>
      <c r="E23" s="66">
        <f t="shared" si="1"/>
        <v>0.71715817694369977</v>
      </c>
      <c r="F23" s="59">
        <v>535</v>
      </c>
      <c r="G23" s="69">
        <f t="shared" si="2"/>
        <v>0.71715817694369977</v>
      </c>
      <c r="H23">
        <v>74</v>
      </c>
      <c r="I23">
        <v>103</v>
      </c>
      <c r="J23">
        <v>34</v>
      </c>
      <c r="K23">
        <v>0</v>
      </c>
      <c r="L23">
        <v>0</v>
      </c>
    </row>
    <row r="24" spans="1:12" x14ac:dyDescent="0.25">
      <c r="A24" t="s">
        <v>1</v>
      </c>
      <c r="B24" t="s">
        <v>44</v>
      </c>
      <c r="C24">
        <f t="shared" si="0"/>
        <v>6510</v>
      </c>
      <c r="D24" s="3">
        <v>5225</v>
      </c>
      <c r="E24" s="66">
        <f t="shared" si="1"/>
        <v>0.80261136712749614</v>
      </c>
      <c r="F24" s="59">
        <v>5236</v>
      </c>
      <c r="G24" s="69">
        <f t="shared" si="2"/>
        <v>0.80430107526881722</v>
      </c>
      <c r="H24">
        <v>125</v>
      </c>
      <c r="I24">
        <v>872</v>
      </c>
      <c r="J24">
        <v>277</v>
      </c>
      <c r="K24">
        <v>11</v>
      </c>
      <c r="L24">
        <v>0</v>
      </c>
    </row>
    <row r="25" spans="1:12" x14ac:dyDescent="0.25">
      <c r="A25" t="s">
        <v>1</v>
      </c>
      <c r="B25" t="s">
        <v>45</v>
      </c>
      <c r="C25">
        <f t="shared" si="0"/>
        <v>13687</v>
      </c>
      <c r="D25" s="3">
        <v>10650</v>
      </c>
      <c r="E25" s="66">
        <f t="shared" si="1"/>
        <v>0.77811061591291009</v>
      </c>
      <c r="F25" s="59">
        <v>10660</v>
      </c>
      <c r="G25" s="69">
        <f t="shared" si="2"/>
        <v>0.77884123620954193</v>
      </c>
      <c r="H25">
        <v>253</v>
      </c>
      <c r="I25">
        <v>2163</v>
      </c>
      <c r="J25">
        <v>611</v>
      </c>
      <c r="K25">
        <v>10</v>
      </c>
      <c r="L25">
        <v>0</v>
      </c>
    </row>
    <row r="26" spans="1:12" x14ac:dyDescent="0.25">
      <c r="A26" t="s">
        <v>1</v>
      </c>
      <c r="B26" t="s">
        <v>46</v>
      </c>
      <c r="C26">
        <f t="shared" si="0"/>
        <v>33262</v>
      </c>
      <c r="D26" s="3">
        <v>27493</v>
      </c>
      <c r="E26" s="66">
        <f t="shared" si="1"/>
        <v>0.82655883590884494</v>
      </c>
      <c r="F26" s="59">
        <v>27536</v>
      </c>
      <c r="G26" s="69">
        <f t="shared" si="2"/>
        <v>0.82785160242919853</v>
      </c>
      <c r="H26">
        <v>314</v>
      </c>
      <c r="I26">
        <v>4105</v>
      </c>
      <c r="J26">
        <v>1307</v>
      </c>
      <c r="K26">
        <v>43</v>
      </c>
      <c r="L26">
        <v>0</v>
      </c>
    </row>
    <row r="27" spans="1:12" x14ac:dyDescent="0.25">
      <c r="A27" t="s">
        <v>1</v>
      </c>
      <c r="B27" t="s">
        <v>47</v>
      </c>
      <c r="C27">
        <f t="shared" si="0"/>
        <v>18488</v>
      </c>
      <c r="D27" s="3">
        <v>14930</v>
      </c>
      <c r="E27" s="66">
        <f t="shared" si="1"/>
        <v>0.80755084379056685</v>
      </c>
      <c r="F27" s="59">
        <v>14971</v>
      </c>
      <c r="G27" s="69">
        <f t="shared" si="2"/>
        <v>0.80976849848550414</v>
      </c>
      <c r="H27">
        <v>308</v>
      </c>
      <c r="I27">
        <v>2442</v>
      </c>
      <c r="J27">
        <v>767</v>
      </c>
      <c r="K27">
        <v>41</v>
      </c>
      <c r="L27">
        <v>0</v>
      </c>
    </row>
    <row r="28" spans="1:12" x14ac:dyDescent="0.25">
      <c r="A28" t="s">
        <v>1</v>
      </c>
      <c r="B28" t="s">
        <v>48</v>
      </c>
      <c r="C28">
        <f t="shared" si="0"/>
        <v>4111</v>
      </c>
      <c r="D28" s="3">
        <v>3267</v>
      </c>
      <c r="E28" s="66">
        <f t="shared" si="1"/>
        <v>0.79469715397713447</v>
      </c>
      <c r="F28" s="59">
        <v>3277</v>
      </c>
      <c r="G28" s="69">
        <f t="shared" si="2"/>
        <v>0.79712965215276088</v>
      </c>
      <c r="H28">
        <v>220</v>
      </c>
      <c r="I28">
        <v>421</v>
      </c>
      <c r="J28">
        <v>193</v>
      </c>
      <c r="K28">
        <v>10</v>
      </c>
      <c r="L28">
        <v>0</v>
      </c>
    </row>
    <row r="29" spans="1:12" x14ac:dyDescent="0.25">
      <c r="A29" t="s">
        <v>1</v>
      </c>
      <c r="B29" t="s">
        <v>49</v>
      </c>
      <c r="C29">
        <f t="shared" si="0"/>
        <v>39119</v>
      </c>
      <c r="D29" s="3">
        <v>32126</v>
      </c>
      <c r="E29" s="66">
        <f t="shared" si="1"/>
        <v>0.821237761701475</v>
      </c>
      <c r="F29" s="59">
        <v>32150</v>
      </c>
      <c r="G29" s="69">
        <f t="shared" si="2"/>
        <v>0.82185127431682814</v>
      </c>
      <c r="H29">
        <v>420</v>
      </c>
      <c r="I29">
        <v>4928</v>
      </c>
      <c r="J29">
        <v>1621</v>
      </c>
      <c r="K29">
        <v>24</v>
      </c>
      <c r="L29">
        <v>0</v>
      </c>
    </row>
    <row r="30" spans="1:12" x14ac:dyDescent="0.25">
      <c r="A30" t="s">
        <v>1</v>
      </c>
      <c r="B30" t="s">
        <v>50</v>
      </c>
      <c r="C30">
        <f t="shared" si="0"/>
        <v>24711</v>
      </c>
      <c r="D30" s="3">
        <v>20166</v>
      </c>
      <c r="E30" s="66">
        <f t="shared" si="1"/>
        <v>0.8160738132815345</v>
      </c>
      <c r="F30" s="59">
        <v>20177</v>
      </c>
      <c r="G30" s="69">
        <f t="shared" si="2"/>
        <v>0.81651895916798189</v>
      </c>
      <c r="H30">
        <v>346</v>
      </c>
      <c r="I30">
        <v>3205</v>
      </c>
      <c r="J30">
        <v>983</v>
      </c>
      <c r="K30">
        <v>11</v>
      </c>
      <c r="L30">
        <v>0</v>
      </c>
    </row>
    <row r="31" spans="1:12" x14ac:dyDescent="0.25">
      <c r="A31" t="s">
        <v>1</v>
      </c>
      <c r="B31" t="s">
        <v>51</v>
      </c>
      <c r="C31">
        <f t="shared" si="0"/>
        <v>3427</v>
      </c>
      <c r="D31" s="3">
        <v>2785</v>
      </c>
      <c r="E31" s="66">
        <f t="shared" si="1"/>
        <v>0.81266413772979285</v>
      </c>
      <c r="F31" s="59">
        <v>2786</v>
      </c>
      <c r="G31" s="69">
        <f t="shared" si="2"/>
        <v>0.81295593813831335</v>
      </c>
      <c r="H31">
        <v>84</v>
      </c>
      <c r="I31">
        <v>396</v>
      </c>
      <c r="J31">
        <v>161</v>
      </c>
      <c r="K31">
        <v>1</v>
      </c>
      <c r="L31">
        <v>0</v>
      </c>
    </row>
    <row r="32" spans="1:12" x14ac:dyDescent="0.25">
      <c r="A32" t="s">
        <v>1</v>
      </c>
      <c r="B32" t="s">
        <v>52</v>
      </c>
      <c r="C32">
        <f t="shared" si="0"/>
        <v>670</v>
      </c>
      <c r="D32" s="3">
        <v>463</v>
      </c>
      <c r="E32" s="66">
        <f t="shared" si="1"/>
        <v>0.69104477611940296</v>
      </c>
      <c r="F32" s="59">
        <v>463</v>
      </c>
      <c r="G32" s="69">
        <f t="shared" si="2"/>
        <v>0.69104477611940296</v>
      </c>
      <c r="H32">
        <v>69</v>
      </c>
      <c r="I32">
        <v>98</v>
      </c>
      <c r="J32">
        <v>40</v>
      </c>
      <c r="K32">
        <v>0</v>
      </c>
      <c r="L32">
        <v>0</v>
      </c>
    </row>
    <row r="33" spans="1:12" x14ac:dyDescent="0.25">
      <c r="A33" t="s">
        <v>2</v>
      </c>
      <c r="B33" t="s">
        <v>53</v>
      </c>
      <c r="C33">
        <f t="shared" si="0"/>
        <v>7990</v>
      </c>
      <c r="D33" s="3">
        <v>4660</v>
      </c>
      <c r="E33" s="66">
        <f t="shared" si="1"/>
        <v>0.58322903629536926</v>
      </c>
      <c r="F33" s="59">
        <v>4667</v>
      </c>
      <c r="G33" s="69">
        <f t="shared" si="2"/>
        <v>0.58410513141426779</v>
      </c>
      <c r="H33">
        <v>250</v>
      </c>
      <c r="I33">
        <v>2719</v>
      </c>
      <c r="J33">
        <v>354</v>
      </c>
      <c r="K33">
        <v>7</v>
      </c>
      <c r="L33">
        <v>0</v>
      </c>
    </row>
    <row r="34" spans="1:12" x14ac:dyDescent="0.25">
      <c r="A34" t="s">
        <v>2</v>
      </c>
      <c r="B34" t="s">
        <v>54</v>
      </c>
      <c r="C34">
        <f t="shared" si="0"/>
        <v>22174</v>
      </c>
      <c r="D34" s="3">
        <v>17903</v>
      </c>
      <c r="E34" s="66">
        <f t="shared" si="1"/>
        <v>0.80738702985478483</v>
      </c>
      <c r="F34" s="59">
        <v>17914</v>
      </c>
      <c r="G34" s="69">
        <f t="shared" si="2"/>
        <v>0.80788310634075944</v>
      </c>
      <c r="H34">
        <v>322</v>
      </c>
      <c r="I34">
        <v>2934</v>
      </c>
      <c r="J34">
        <v>1004</v>
      </c>
      <c r="K34">
        <v>11</v>
      </c>
      <c r="L34">
        <v>0</v>
      </c>
    </row>
    <row r="35" spans="1:12" x14ac:dyDescent="0.25">
      <c r="A35" t="s">
        <v>2</v>
      </c>
      <c r="B35" t="s">
        <v>55</v>
      </c>
      <c r="C35">
        <f t="shared" si="0"/>
        <v>11947</v>
      </c>
      <c r="D35" s="3">
        <v>8157</v>
      </c>
      <c r="E35" s="66">
        <f t="shared" si="1"/>
        <v>0.68276554783627685</v>
      </c>
      <c r="F35" s="59">
        <v>8175</v>
      </c>
      <c r="G35" s="69">
        <f t="shared" si="2"/>
        <v>0.68427220222650043</v>
      </c>
      <c r="H35">
        <v>315</v>
      </c>
      <c r="I35">
        <v>2759</v>
      </c>
      <c r="J35">
        <v>698</v>
      </c>
      <c r="K35">
        <v>18</v>
      </c>
      <c r="L35">
        <v>0</v>
      </c>
    </row>
    <row r="36" spans="1:12" x14ac:dyDescent="0.25">
      <c r="A36" t="s">
        <v>2</v>
      </c>
      <c r="B36" t="s">
        <v>56</v>
      </c>
      <c r="C36">
        <f t="shared" si="0"/>
        <v>2741</v>
      </c>
      <c r="D36" s="3">
        <v>2060</v>
      </c>
      <c r="E36" s="66">
        <f t="shared" si="1"/>
        <v>0.75155052900401309</v>
      </c>
      <c r="F36" s="59">
        <v>2061</v>
      </c>
      <c r="G36" s="69">
        <f t="shared" si="2"/>
        <v>0.75191535935789855</v>
      </c>
      <c r="H36">
        <v>219</v>
      </c>
      <c r="I36">
        <v>299</v>
      </c>
      <c r="J36">
        <v>162</v>
      </c>
      <c r="K36">
        <v>1</v>
      </c>
      <c r="L36">
        <v>0</v>
      </c>
    </row>
    <row r="37" spans="1:12" x14ac:dyDescent="0.25">
      <c r="A37" t="s">
        <v>2</v>
      </c>
      <c r="B37" t="s">
        <v>57</v>
      </c>
      <c r="C37">
        <f t="shared" si="0"/>
        <v>1168</v>
      </c>
      <c r="D37" s="3">
        <v>840</v>
      </c>
      <c r="E37" s="66">
        <f t="shared" si="1"/>
        <v>0.71917808219178081</v>
      </c>
      <c r="F37" s="59">
        <v>841</v>
      </c>
      <c r="G37" s="69">
        <f t="shared" si="2"/>
        <v>0.72003424657534243</v>
      </c>
      <c r="H37">
        <v>127</v>
      </c>
      <c r="I37">
        <v>146</v>
      </c>
      <c r="J37">
        <v>54</v>
      </c>
      <c r="K37">
        <v>1</v>
      </c>
      <c r="L37">
        <v>0</v>
      </c>
    </row>
    <row r="38" spans="1:12" x14ac:dyDescent="0.25">
      <c r="A38" t="s">
        <v>2</v>
      </c>
      <c r="B38" t="s">
        <v>58</v>
      </c>
      <c r="C38">
        <f t="shared" si="0"/>
        <v>828</v>
      </c>
      <c r="D38" s="3">
        <v>587</v>
      </c>
      <c r="E38" s="66">
        <f t="shared" si="1"/>
        <v>0.70893719806763289</v>
      </c>
      <c r="F38" s="59">
        <v>587</v>
      </c>
      <c r="G38" s="69">
        <f t="shared" si="2"/>
        <v>0.70893719806763289</v>
      </c>
      <c r="H38">
        <v>105</v>
      </c>
      <c r="I38">
        <v>92</v>
      </c>
      <c r="J38">
        <v>44</v>
      </c>
      <c r="K38">
        <v>0</v>
      </c>
      <c r="L38">
        <v>0</v>
      </c>
    </row>
    <row r="39" spans="1:12" x14ac:dyDescent="0.25">
      <c r="A39" t="s">
        <v>2</v>
      </c>
      <c r="B39" t="s">
        <v>44</v>
      </c>
      <c r="C39">
        <f t="shared" si="0"/>
        <v>4899</v>
      </c>
      <c r="D39" s="3">
        <v>3989</v>
      </c>
      <c r="E39" s="66">
        <f t="shared" si="1"/>
        <v>0.81424780567462751</v>
      </c>
      <c r="F39" s="59">
        <v>3999</v>
      </c>
      <c r="G39" s="69">
        <f t="shared" si="2"/>
        <v>0.81628903857930191</v>
      </c>
      <c r="H39">
        <v>105</v>
      </c>
      <c r="I39">
        <v>598</v>
      </c>
      <c r="J39">
        <v>197</v>
      </c>
      <c r="K39">
        <v>10</v>
      </c>
      <c r="L39">
        <v>0</v>
      </c>
    </row>
    <row r="40" spans="1:12" x14ac:dyDescent="0.25">
      <c r="A40" t="s">
        <v>2</v>
      </c>
      <c r="B40" t="s">
        <v>45</v>
      </c>
      <c r="C40">
        <f t="shared" si="0"/>
        <v>9417</v>
      </c>
      <c r="D40" s="3">
        <v>7356</v>
      </c>
      <c r="E40" s="66">
        <f t="shared" si="1"/>
        <v>0.78114049060210256</v>
      </c>
      <c r="F40" s="59">
        <v>7366</v>
      </c>
      <c r="G40" s="69">
        <f t="shared" si="2"/>
        <v>0.78220239991504725</v>
      </c>
      <c r="H40">
        <v>216</v>
      </c>
      <c r="I40">
        <v>1386</v>
      </c>
      <c r="J40">
        <v>449</v>
      </c>
      <c r="K40">
        <v>10</v>
      </c>
      <c r="L40">
        <v>0</v>
      </c>
    </row>
    <row r="41" spans="1:12" x14ac:dyDescent="0.25">
      <c r="A41" t="s">
        <v>2</v>
      </c>
      <c r="B41" t="s">
        <v>46</v>
      </c>
      <c r="C41">
        <f t="shared" si="0"/>
        <v>31266</v>
      </c>
      <c r="D41" s="3">
        <v>25726</v>
      </c>
      <c r="E41" s="66">
        <f t="shared" si="1"/>
        <v>0.82281072091089358</v>
      </c>
      <c r="F41" s="59">
        <v>25765</v>
      </c>
      <c r="G41" s="69">
        <f t="shared" si="2"/>
        <v>0.82405808226188193</v>
      </c>
      <c r="H41">
        <v>300</v>
      </c>
      <c r="I41">
        <v>3953</v>
      </c>
      <c r="J41">
        <v>1248</v>
      </c>
      <c r="K41">
        <v>39</v>
      </c>
      <c r="L41">
        <v>0</v>
      </c>
    </row>
    <row r="42" spans="1:12" x14ac:dyDescent="0.25">
      <c r="A42" t="s">
        <v>2</v>
      </c>
      <c r="B42" t="s">
        <v>47</v>
      </c>
      <c r="C42">
        <f t="shared" si="0"/>
        <v>17446</v>
      </c>
      <c r="D42" s="3">
        <v>14111</v>
      </c>
      <c r="E42" s="66">
        <f t="shared" si="1"/>
        <v>0.80883870228132526</v>
      </c>
      <c r="F42" s="59">
        <v>14144</v>
      </c>
      <c r="G42" s="69">
        <f t="shared" si="2"/>
        <v>0.81073025335320414</v>
      </c>
      <c r="H42">
        <v>259</v>
      </c>
      <c r="I42">
        <v>2315</v>
      </c>
      <c r="J42">
        <v>728</v>
      </c>
      <c r="K42">
        <v>33</v>
      </c>
      <c r="L42">
        <v>0</v>
      </c>
    </row>
    <row r="43" spans="1:12" x14ac:dyDescent="0.25">
      <c r="A43" t="s">
        <v>2</v>
      </c>
      <c r="B43" t="s">
        <v>48</v>
      </c>
      <c r="C43">
        <f t="shared" si="0"/>
        <v>4391</v>
      </c>
      <c r="D43" s="3">
        <v>3308</v>
      </c>
      <c r="E43" s="66">
        <f t="shared" si="1"/>
        <v>0.75335914370302892</v>
      </c>
      <c r="F43" s="59">
        <v>3311</v>
      </c>
      <c r="G43" s="69">
        <f t="shared" si="2"/>
        <v>0.7540423593714416</v>
      </c>
      <c r="H43">
        <v>327</v>
      </c>
      <c r="I43">
        <v>562</v>
      </c>
      <c r="J43">
        <v>191</v>
      </c>
      <c r="K43">
        <v>3</v>
      </c>
      <c r="L43">
        <v>0</v>
      </c>
    </row>
    <row r="44" spans="1:12" x14ac:dyDescent="0.25">
      <c r="A44" t="s">
        <v>2</v>
      </c>
      <c r="B44" t="s">
        <v>49</v>
      </c>
      <c r="C44">
        <f t="shared" si="0"/>
        <v>32523</v>
      </c>
      <c r="D44" s="3">
        <v>26634</v>
      </c>
      <c r="E44" s="66">
        <f t="shared" si="1"/>
        <v>0.81892814316022511</v>
      </c>
      <c r="F44" s="59">
        <v>26643</v>
      </c>
      <c r="G44" s="69">
        <f t="shared" si="2"/>
        <v>0.8192048703994097</v>
      </c>
      <c r="H44">
        <v>402</v>
      </c>
      <c r="I44">
        <v>4173</v>
      </c>
      <c r="J44">
        <v>1305</v>
      </c>
      <c r="K44">
        <v>9</v>
      </c>
      <c r="L44">
        <v>0</v>
      </c>
    </row>
    <row r="45" spans="1:12" x14ac:dyDescent="0.25">
      <c r="A45" t="s">
        <v>2</v>
      </c>
      <c r="B45" t="s">
        <v>50</v>
      </c>
      <c r="C45">
        <f t="shared" si="0"/>
        <v>26352</v>
      </c>
      <c r="D45" s="3">
        <v>21301</v>
      </c>
      <c r="E45" s="66">
        <f t="shared" si="1"/>
        <v>0.80832574377656341</v>
      </c>
      <c r="F45" s="59">
        <v>21312</v>
      </c>
      <c r="G45" s="69">
        <f t="shared" si="2"/>
        <v>0.80874316939890711</v>
      </c>
      <c r="H45">
        <v>372</v>
      </c>
      <c r="I45">
        <v>3613</v>
      </c>
      <c r="J45">
        <v>1055</v>
      </c>
      <c r="K45">
        <v>11</v>
      </c>
      <c r="L45">
        <v>0</v>
      </c>
    </row>
    <row r="46" spans="1:12" x14ac:dyDescent="0.25">
      <c r="A46" t="s">
        <v>2</v>
      </c>
      <c r="B46" t="s">
        <v>51</v>
      </c>
      <c r="C46">
        <f t="shared" si="0"/>
        <v>2884</v>
      </c>
      <c r="D46" s="3">
        <v>2287</v>
      </c>
      <c r="E46" s="66">
        <f t="shared" si="1"/>
        <v>0.79299583911234395</v>
      </c>
      <c r="F46" s="59">
        <v>2287</v>
      </c>
      <c r="G46" s="69">
        <f t="shared" si="2"/>
        <v>0.79299583911234395</v>
      </c>
      <c r="H46">
        <v>87</v>
      </c>
      <c r="I46">
        <v>380</v>
      </c>
      <c r="J46">
        <v>130</v>
      </c>
      <c r="K46">
        <v>0</v>
      </c>
      <c r="L46">
        <v>0</v>
      </c>
    </row>
    <row r="47" spans="1:12" x14ac:dyDescent="0.25">
      <c r="A47" t="s">
        <v>2</v>
      </c>
      <c r="B47" t="s">
        <v>52</v>
      </c>
      <c r="C47">
        <f t="shared" si="0"/>
        <v>619</v>
      </c>
      <c r="D47" s="3">
        <v>428</v>
      </c>
      <c r="E47" s="66">
        <f t="shared" si="1"/>
        <v>0.69143780290791601</v>
      </c>
      <c r="F47" s="59">
        <v>428</v>
      </c>
      <c r="G47" s="69">
        <f t="shared" si="2"/>
        <v>0.69143780290791601</v>
      </c>
      <c r="H47">
        <v>82</v>
      </c>
      <c r="I47">
        <v>73</v>
      </c>
      <c r="J47">
        <v>36</v>
      </c>
      <c r="K47">
        <v>0</v>
      </c>
      <c r="L47">
        <v>0</v>
      </c>
    </row>
    <row r="49" spans="1:12" s="54" customFormat="1" x14ac:dyDescent="0.25">
      <c r="A49" s="54" t="s">
        <v>64</v>
      </c>
      <c r="D49" s="38" t="s">
        <v>9</v>
      </c>
      <c r="E49" s="65"/>
      <c r="F49" s="67" t="s">
        <v>9</v>
      </c>
      <c r="G49" s="68"/>
      <c r="H49" s="54" t="s">
        <v>10</v>
      </c>
      <c r="I49" s="54" t="s">
        <v>11</v>
      </c>
      <c r="J49" s="54" t="s">
        <v>12</v>
      </c>
      <c r="K49" s="54" t="s">
        <v>13</v>
      </c>
      <c r="L49" s="54" t="s">
        <v>13</v>
      </c>
    </row>
    <row r="50" spans="1:12" x14ac:dyDescent="0.25">
      <c r="A50" t="s">
        <v>0</v>
      </c>
      <c r="B50" t="s">
        <v>53</v>
      </c>
      <c r="C50">
        <f t="shared" ref="C50:C94" si="3">D50+H50+I50+J50+K50</f>
        <v>5921</v>
      </c>
      <c r="D50" s="3">
        <v>4160</v>
      </c>
      <c r="E50" s="66">
        <f t="shared" ref="E50:E94" si="4">D50/C50</f>
        <v>0.70258402296909306</v>
      </c>
      <c r="F50" s="59">
        <v>4173</v>
      </c>
      <c r="G50" s="69">
        <f t="shared" si="2"/>
        <v>0.70477959804087142</v>
      </c>
      <c r="H50">
        <v>110</v>
      </c>
      <c r="I50">
        <v>1363</v>
      </c>
      <c r="J50">
        <v>275</v>
      </c>
      <c r="K50">
        <v>13</v>
      </c>
      <c r="L50">
        <v>0</v>
      </c>
    </row>
    <row r="51" spans="1:12" x14ac:dyDescent="0.25">
      <c r="A51" t="s">
        <v>0</v>
      </c>
      <c r="B51" t="s">
        <v>54</v>
      </c>
      <c r="C51">
        <f t="shared" si="3"/>
        <v>21760</v>
      </c>
      <c r="D51" s="3">
        <v>17807</v>
      </c>
      <c r="E51" s="66">
        <f t="shared" si="4"/>
        <v>0.81833639705882355</v>
      </c>
      <c r="F51" s="59">
        <v>17814</v>
      </c>
      <c r="G51" s="69">
        <f t="shared" si="2"/>
        <v>0.81865808823529407</v>
      </c>
      <c r="H51">
        <v>218</v>
      </c>
      <c r="I51">
        <v>2813</v>
      </c>
      <c r="J51">
        <v>915</v>
      </c>
      <c r="K51">
        <v>7</v>
      </c>
      <c r="L51">
        <v>0</v>
      </c>
    </row>
    <row r="52" spans="1:12" x14ac:dyDescent="0.25">
      <c r="A52" t="s">
        <v>0</v>
      </c>
      <c r="B52" t="s">
        <v>55</v>
      </c>
      <c r="C52">
        <f t="shared" si="3"/>
        <v>12572</v>
      </c>
      <c r="D52" s="3">
        <v>8783</v>
      </c>
      <c r="E52" s="66">
        <f t="shared" si="4"/>
        <v>0.69861597200127268</v>
      </c>
      <c r="F52" s="59">
        <v>8791</v>
      </c>
      <c r="G52" s="69">
        <f t="shared" si="2"/>
        <v>0.69925230671333116</v>
      </c>
      <c r="H52">
        <v>183</v>
      </c>
      <c r="I52">
        <v>2919</v>
      </c>
      <c r="J52">
        <v>679</v>
      </c>
      <c r="K52">
        <v>8</v>
      </c>
      <c r="L52">
        <v>0</v>
      </c>
    </row>
    <row r="53" spans="1:12" x14ac:dyDescent="0.25">
      <c r="A53" t="s">
        <v>0</v>
      </c>
      <c r="B53" t="s">
        <v>56</v>
      </c>
      <c r="C53">
        <f t="shared" si="3"/>
        <v>703</v>
      </c>
      <c r="D53" s="3">
        <v>501</v>
      </c>
      <c r="E53" s="66">
        <f t="shared" si="4"/>
        <v>0.71266002844950216</v>
      </c>
      <c r="F53" s="59">
        <v>502</v>
      </c>
      <c r="G53" s="69">
        <f t="shared" si="2"/>
        <v>0.71408250355618774</v>
      </c>
      <c r="H53">
        <v>28</v>
      </c>
      <c r="I53">
        <v>107</v>
      </c>
      <c r="J53">
        <v>66</v>
      </c>
      <c r="K53">
        <v>1</v>
      </c>
      <c r="L53">
        <v>0</v>
      </c>
    </row>
    <row r="54" spans="1:12" x14ac:dyDescent="0.25">
      <c r="A54" t="s">
        <v>0</v>
      </c>
      <c r="B54" t="s">
        <v>57</v>
      </c>
      <c r="C54">
        <f t="shared" si="3"/>
        <v>1082</v>
      </c>
      <c r="D54" s="3">
        <v>858</v>
      </c>
      <c r="E54" s="66">
        <f t="shared" si="4"/>
        <v>0.79297597042513868</v>
      </c>
      <c r="F54" s="59">
        <v>858</v>
      </c>
      <c r="G54" s="69">
        <f t="shared" si="2"/>
        <v>0.79297597042513868</v>
      </c>
      <c r="H54">
        <v>61</v>
      </c>
      <c r="I54">
        <v>121</v>
      </c>
      <c r="J54">
        <v>42</v>
      </c>
      <c r="K54">
        <v>0</v>
      </c>
      <c r="L54">
        <v>0</v>
      </c>
    </row>
    <row r="55" spans="1:12" x14ac:dyDescent="0.25">
      <c r="A55" t="s">
        <v>0</v>
      </c>
      <c r="B55" t="s">
        <v>58</v>
      </c>
      <c r="C55">
        <f t="shared" si="3"/>
        <v>524</v>
      </c>
      <c r="D55" s="3">
        <v>412</v>
      </c>
      <c r="E55" s="66">
        <f t="shared" si="4"/>
        <v>0.7862595419847328</v>
      </c>
      <c r="F55" s="59">
        <v>412</v>
      </c>
      <c r="G55" s="69">
        <f t="shared" si="2"/>
        <v>0.7862595419847328</v>
      </c>
      <c r="H55">
        <v>29</v>
      </c>
      <c r="I55">
        <v>65</v>
      </c>
      <c r="J55">
        <v>18</v>
      </c>
      <c r="K55">
        <v>0</v>
      </c>
      <c r="L55">
        <v>0</v>
      </c>
    </row>
    <row r="56" spans="1:12" x14ac:dyDescent="0.25">
      <c r="A56" t="s">
        <v>0</v>
      </c>
      <c r="B56" t="s">
        <v>44</v>
      </c>
      <c r="C56">
        <f t="shared" si="3"/>
        <v>5473</v>
      </c>
      <c r="D56" s="3">
        <v>4421</v>
      </c>
      <c r="E56" s="66">
        <f t="shared" si="4"/>
        <v>0.80778366526585055</v>
      </c>
      <c r="F56" s="59">
        <v>4438</v>
      </c>
      <c r="G56" s="69">
        <f t="shared" si="2"/>
        <v>0.81088982276630728</v>
      </c>
      <c r="H56">
        <v>81</v>
      </c>
      <c r="I56">
        <v>729</v>
      </c>
      <c r="J56">
        <v>225</v>
      </c>
      <c r="K56">
        <v>17</v>
      </c>
      <c r="L56">
        <v>0</v>
      </c>
    </row>
    <row r="57" spans="1:12" x14ac:dyDescent="0.25">
      <c r="A57" t="s">
        <v>0</v>
      </c>
      <c r="B57" t="s">
        <v>45</v>
      </c>
      <c r="C57">
        <f t="shared" si="3"/>
        <v>6426</v>
      </c>
      <c r="D57" s="3">
        <v>4911</v>
      </c>
      <c r="E57" s="66">
        <f t="shared" si="4"/>
        <v>0.76423902894491125</v>
      </c>
      <c r="F57" s="59">
        <v>4914</v>
      </c>
      <c r="G57" s="69">
        <f t="shared" si="2"/>
        <v>0.76470588235294112</v>
      </c>
      <c r="H57">
        <v>122</v>
      </c>
      <c r="I57">
        <v>1117</v>
      </c>
      <c r="J57">
        <v>273</v>
      </c>
      <c r="K57">
        <v>3</v>
      </c>
      <c r="L57">
        <v>0</v>
      </c>
    </row>
    <row r="58" spans="1:12" x14ac:dyDescent="0.25">
      <c r="A58" t="s">
        <v>0</v>
      </c>
      <c r="B58" t="s">
        <v>46</v>
      </c>
      <c r="C58">
        <f t="shared" si="3"/>
        <v>21092</v>
      </c>
      <c r="D58" s="3">
        <v>17137</v>
      </c>
      <c r="E58" s="66">
        <f t="shared" si="4"/>
        <v>0.81248814716480178</v>
      </c>
      <c r="F58" s="59">
        <v>17177</v>
      </c>
      <c r="G58" s="69">
        <f t="shared" si="2"/>
        <v>0.81438460079651054</v>
      </c>
      <c r="H58">
        <v>256</v>
      </c>
      <c r="I58">
        <v>2715</v>
      </c>
      <c r="J58">
        <v>944</v>
      </c>
      <c r="K58">
        <v>40</v>
      </c>
      <c r="L58">
        <v>0</v>
      </c>
    </row>
    <row r="59" spans="1:12" x14ac:dyDescent="0.25">
      <c r="A59" t="s">
        <v>0</v>
      </c>
      <c r="B59" t="s">
        <v>47</v>
      </c>
      <c r="C59">
        <f t="shared" si="3"/>
        <v>16863</v>
      </c>
      <c r="D59" s="3">
        <v>13901</v>
      </c>
      <c r="E59" s="66">
        <f t="shared" si="4"/>
        <v>0.82434916681492021</v>
      </c>
      <c r="F59" s="59">
        <v>13933</v>
      </c>
      <c r="G59" s="69">
        <f t="shared" si="2"/>
        <v>0.82624681254818244</v>
      </c>
      <c r="H59">
        <v>247</v>
      </c>
      <c r="I59">
        <v>2029</v>
      </c>
      <c r="J59">
        <v>654</v>
      </c>
      <c r="K59">
        <v>32</v>
      </c>
      <c r="L59">
        <v>0</v>
      </c>
    </row>
    <row r="60" spans="1:12" x14ac:dyDescent="0.25">
      <c r="A60" t="s">
        <v>0</v>
      </c>
      <c r="B60" t="s">
        <v>48</v>
      </c>
      <c r="C60">
        <f t="shared" si="3"/>
        <v>2008</v>
      </c>
      <c r="D60" s="3">
        <v>1624</v>
      </c>
      <c r="E60" s="66">
        <f t="shared" si="4"/>
        <v>0.80876494023904377</v>
      </c>
      <c r="F60" s="59">
        <v>1629</v>
      </c>
      <c r="G60" s="69">
        <f t="shared" si="2"/>
        <v>0.81125498007968122</v>
      </c>
      <c r="H60">
        <v>73</v>
      </c>
      <c r="I60">
        <v>213</v>
      </c>
      <c r="J60">
        <v>93</v>
      </c>
      <c r="K60">
        <v>5</v>
      </c>
      <c r="L60">
        <v>0</v>
      </c>
    </row>
    <row r="61" spans="1:12" x14ac:dyDescent="0.25">
      <c r="A61" t="s">
        <v>0</v>
      </c>
      <c r="B61" t="s">
        <v>49</v>
      </c>
      <c r="C61">
        <f t="shared" si="3"/>
        <v>14610</v>
      </c>
      <c r="D61" s="3">
        <v>12151</v>
      </c>
      <c r="E61" s="66">
        <f t="shared" si="4"/>
        <v>0.83169062286105411</v>
      </c>
      <c r="F61" s="59">
        <v>12176</v>
      </c>
      <c r="G61" s="69">
        <f t="shared" si="2"/>
        <v>0.83340177960301165</v>
      </c>
      <c r="H61">
        <v>187</v>
      </c>
      <c r="I61">
        <v>1672</v>
      </c>
      <c r="J61">
        <v>575</v>
      </c>
      <c r="K61">
        <v>25</v>
      </c>
      <c r="L61">
        <v>0</v>
      </c>
    </row>
    <row r="62" spans="1:12" x14ac:dyDescent="0.25">
      <c r="A62" t="s">
        <v>0</v>
      </c>
      <c r="B62" t="s">
        <v>50</v>
      </c>
      <c r="C62">
        <f t="shared" si="3"/>
        <v>19713</v>
      </c>
      <c r="D62" s="3">
        <v>16275</v>
      </c>
      <c r="E62" s="66">
        <f t="shared" si="4"/>
        <v>0.82559732156444987</v>
      </c>
      <c r="F62" s="59">
        <v>16283</v>
      </c>
      <c r="G62" s="69">
        <f t="shared" si="2"/>
        <v>0.8260031451326536</v>
      </c>
      <c r="H62">
        <v>232</v>
      </c>
      <c r="I62">
        <v>2453</v>
      </c>
      <c r="J62">
        <v>745</v>
      </c>
      <c r="K62">
        <v>8</v>
      </c>
      <c r="L62">
        <v>0</v>
      </c>
    </row>
    <row r="63" spans="1:12" x14ac:dyDescent="0.25">
      <c r="A63" t="s">
        <v>0</v>
      </c>
      <c r="B63" t="s">
        <v>51</v>
      </c>
      <c r="C63">
        <f t="shared" si="3"/>
        <v>1483</v>
      </c>
      <c r="D63" s="3">
        <v>1188</v>
      </c>
      <c r="E63" s="66">
        <f t="shared" si="4"/>
        <v>0.80107889413351319</v>
      </c>
      <c r="F63" s="59">
        <v>1192</v>
      </c>
      <c r="G63" s="69">
        <f t="shared" ref="G63:G94" si="5">F63/C63</f>
        <v>0.80377612946729604</v>
      </c>
      <c r="H63">
        <v>24</v>
      </c>
      <c r="I63">
        <v>207</v>
      </c>
      <c r="J63">
        <v>60</v>
      </c>
      <c r="K63">
        <v>4</v>
      </c>
      <c r="L63">
        <v>0</v>
      </c>
    </row>
    <row r="64" spans="1:12" x14ac:dyDescent="0.25">
      <c r="A64" t="s">
        <v>0</v>
      </c>
      <c r="B64" t="s">
        <v>52</v>
      </c>
      <c r="C64">
        <f t="shared" si="3"/>
        <v>415</v>
      </c>
      <c r="D64" s="3">
        <v>351</v>
      </c>
      <c r="E64" s="66">
        <f t="shared" si="4"/>
        <v>0.8457831325301205</v>
      </c>
      <c r="F64" s="59">
        <v>352</v>
      </c>
      <c r="G64" s="69">
        <f t="shared" si="5"/>
        <v>0.84819277108433733</v>
      </c>
      <c r="H64">
        <v>14</v>
      </c>
      <c r="I64">
        <v>32</v>
      </c>
      <c r="J64">
        <v>17</v>
      </c>
      <c r="K64">
        <v>1</v>
      </c>
      <c r="L64">
        <v>0</v>
      </c>
    </row>
    <row r="65" spans="1:12" x14ac:dyDescent="0.25">
      <c r="A65" t="s">
        <v>1</v>
      </c>
      <c r="B65" t="s">
        <v>53</v>
      </c>
      <c r="C65">
        <f t="shared" si="3"/>
        <v>5662</v>
      </c>
      <c r="D65" s="3">
        <v>4000</v>
      </c>
      <c r="E65" s="66">
        <f t="shared" si="4"/>
        <v>0.70646414694454251</v>
      </c>
      <c r="F65" s="59">
        <v>4010</v>
      </c>
      <c r="G65" s="69">
        <f t="shared" si="5"/>
        <v>0.70823030731190395</v>
      </c>
      <c r="H65">
        <v>102</v>
      </c>
      <c r="I65">
        <v>1273</v>
      </c>
      <c r="J65">
        <v>277</v>
      </c>
      <c r="K65">
        <v>10</v>
      </c>
      <c r="L65">
        <v>0</v>
      </c>
    </row>
    <row r="66" spans="1:12" x14ac:dyDescent="0.25">
      <c r="A66" t="s">
        <v>1</v>
      </c>
      <c r="B66" t="s">
        <v>54</v>
      </c>
      <c r="C66">
        <f t="shared" si="3"/>
        <v>21975</v>
      </c>
      <c r="D66" s="3">
        <v>17931</v>
      </c>
      <c r="E66" s="66">
        <f t="shared" si="4"/>
        <v>0.81597269624573376</v>
      </c>
      <c r="F66" s="59">
        <v>17952</v>
      </c>
      <c r="G66" s="69">
        <f t="shared" si="5"/>
        <v>0.81692832764505119</v>
      </c>
      <c r="H66">
        <v>203</v>
      </c>
      <c r="I66">
        <v>2912</v>
      </c>
      <c r="J66">
        <v>908</v>
      </c>
      <c r="K66">
        <v>21</v>
      </c>
      <c r="L66">
        <v>0</v>
      </c>
    </row>
    <row r="67" spans="1:12" x14ac:dyDescent="0.25">
      <c r="A67" t="s">
        <v>1</v>
      </c>
      <c r="B67" t="s">
        <v>55</v>
      </c>
      <c r="C67">
        <f t="shared" si="3"/>
        <v>12148</v>
      </c>
      <c r="D67" s="3">
        <v>8557</v>
      </c>
      <c r="E67" s="66">
        <f t="shared" si="4"/>
        <v>0.70439578531445501</v>
      </c>
      <c r="F67" s="59">
        <v>8570</v>
      </c>
      <c r="G67" s="69">
        <f t="shared" si="5"/>
        <v>0.70546592031610145</v>
      </c>
      <c r="H67">
        <v>177</v>
      </c>
      <c r="I67">
        <v>2764</v>
      </c>
      <c r="J67">
        <v>637</v>
      </c>
      <c r="K67">
        <v>13</v>
      </c>
      <c r="L67">
        <v>0</v>
      </c>
    </row>
    <row r="68" spans="1:12" x14ac:dyDescent="0.25">
      <c r="A68" t="s">
        <v>1</v>
      </c>
      <c r="B68" t="s">
        <v>56</v>
      </c>
      <c r="C68">
        <f t="shared" si="3"/>
        <v>744</v>
      </c>
      <c r="D68" s="3">
        <v>524</v>
      </c>
      <c r="E68" s="66">
        <f t="shared" si="4"/>
        <v>0.70430107526881724</v>
      </c>
      <c r="F68" s="59">
        <v>524</v>
      </c>
      <c r="G68" s="69">
        <f t="shared" si="5"/>
        <v>0.70430107526881724</v>
      </c>
      <c r="H68">
        <v>30</v>
      </c>
      <c r="I68">
        <v>105</v>
      </c>
      <c r="J68">
        <v>85</v>
      </c>
      <c r="K68">
        <v>0</v>
      </c>
      <c r="L68">
        <v>0</v>
      </c>
    </row>
    <row r="69" spans="1:12" x14ac:dyDescent="0.25">
      <c r="A69" t="s">
        <v>1</v>
      </c>
      <c r="B69" t="s">
        <v>57</v>
      </c>
      <c r="C69">
        <f t="shared" si="3"/>
        <v>1029</v>
      </c>
      <c r="D69" s="3">
        <v>815</v>
      </c>
      <c r="E69" s="66">
        <f t="shared" si="4"/>
        <v>0.79203109815354711</v>
      </c>
      <c r="F69" s="59">
        <v>815</v>
      </c>
      <c r="G69" s="69">
        <f t="shared" si="5"/>
        <v>0.79203109815354711</v>
      </c>
      <c r="H69">
        <v>40</v>
      </c>
      <c r="I69">
        <v>125</v>
      </c>
      <c r="J69">
        <v>49</v>
      </c>
      <c r="K69">
        <v>0</v>
      </c>
      <c r="L69">
        <v>0</v>
      </c>
    </row>
    <row r="70" spans="1:12" x14ac:dyDescent="0.25">
      <c r="A70" t="s">
        <v>1</v>
      </c>
      <c r="B70" t="s">
        <v>58</v>
      </c>
      <c r="C70">
        <f t="shared" si="3"/>
        <v>545</v>
      </c>
      <c r="D70" s="3">
        <v>417</v>
      </c>
      <c r="E70" s="66">
        <f t="shared" si="4"/>
        <v>0.76513761467889907</v>
      </c>
      <c r="F70" s="59">
        <v>417</v>
      </c>
      <c r="G70" s="69">
        <f t="shared" si="5"/>
        <v>0.76513761467889907</v>
      </c>
      <c r="H70">
        <v>28</v>
      </c>
      <c r="I70">
        <v>74</v>
      </c>
      <c r="J70">
        <v>26</v>
      </c>
      <c r="K70">
        <v>0</v>
      </c>
      <c r="L70">
        <v>0</v>
      </c>
    </row>
    <row r="71" spans="1:12" x14ac:dyDescent="0.25">
      <c r="A71" t="s">
        <v>1</v>
      </c>
      <c r="B71" t="s">
        <v>44</v>
      </c>
      <c r="C71">
        <f t="shared" si="3"/>
        <v>5299</v>
      </c>
      <c r="D71" s="3">
        <v>4234</v>
      </c>
      <c r="E71" s="66">
        <f t="shared" si="4"/>
        <v>0.79901868277033405</v>
      </c>
      <c r="F71" s="59">
        <v>4245</v>
      </c>
      <c r="G71" s="69">
        <f t="shared" si="5"/>
        <v>0.80109454614078124</v>
      </c>
      <c r="H71">
        <v>93</v>
      </c>
      <c r="I71">
        <v>734</v>
      </c>
      <c r="J71">
        <v>227</v>
      </c>
      <c r="K71">
        <v>11</v>
      </c>
      <c r="L71">
        <v>0</v>
      </c>
    </row>
    <row r="72" spans="1:12" x14ac:dyDescent="0.25">
      <c r="A72" t="s">
        <v>1</v>
      </c>
      <c r="B72" t="s">
        <v>45</v>
      </c>
      <c r="C72">
        <f t="shared" si="3"/>
        <v>6963</v>
      </c>
      <c r="D72" s="3">
        <v>5315</v>
      </c>
      <c r="E72" s="66">
        <f t="shared" si="4"/>
        <v>0.76332040787017086</v>
      </c>
      <c r="F72" s="59">
        <v>5320</v>
      </c>
      <c r="G72" s="69">
        <f t="shared" si="5"/>
        <v>0.76403848915697259</v>
      </c>
      <c r="H72">
        <v>134</v>
      </c>
      <c r="I72">
        <v>1173</v>
      </c>
      <c r="J72">
        <v>336</v>
      </c>
      <c r="K72">
        <v>5</v>
      </c>
      <c r="L72">
        <v>0</v>
      </c>
    </row>
    <row r="73" spans="1:12" x14ac:dyDescent="0.25">
      <c r="A73" t="s">
        <v>1</v>
      </c>
      <c r="B73" t="s">
        <v>46</v>
      </c>
      <c r="C73">
        <f t="shared" si="3"/>
        <v>19969</v>
      </c>
      <c r="D73" s="3">
        <v>16296</v>
      </c>
      <c r="E73" s="66">
        <f t="shared" si="4"/>
        <v>0.81606490059592374</v>
      </c>
      <c r="F73" s="59">
        <v>16336</v>
      </c>
      <c r="G73" s="69">
        <f t="shared" si="5"/>
        <v>0.81806800540838298</v>
      </c>
      <c r="H73">
        <v>232</v>
      </c>
      <c r="I73">
        <v>2596</v>
      </c>
      <c r="J73">
        <v>805</v>
      </c>
      <c r="K73">
        <v>40</v>
      </c>
      <c r="L73">
        <v>0</v>
      </c>
    </row>
    <row r="74" spans="1:12" x14ac:dyDescent="0.25">
      <c r="A74" t="s">
        <v>1</v>
      </c>
      <c r="B74" t="s">
        <v>47</v>
      </c>
      <c r="C74">
        <f t="shared" si="3"/>
        <v>17593</v>
      </c>
      <c r="D74" s="3">
        <v>14203</v>
      </c>
      <c r="E74" s="66">
        <f t="shared" si="4"/>
        <v>0.80730972545898938</v>
      </c>
      <c r="F74" s="59">
        <v>14244</v>
      </c>
      <c r="G74" s="69">
        <f t="shared" si="5"/>
        <v>0.80964019780594554</v>
      </c>
      <c r="H74">
        <v>276</v>
      </c>
      <c r="I74">
        <v>2350</v>
      </c>
      <c r="J74">
        <v>723</v>
      </c>
      <c r="K74">
        <v>41</v>
      </c>
      <c r="L74">
        <v>0</v>
      </c>
    </row>
    <row r="75" spans="1:12" x14ac:dyDescent="0.25">
      <c r="A75" t="s">
        <v>1</v>
      </c>
      <c r="B75" t="s">
        <v>48</v>
      </c>
      <c r="C75">
        <f t="shared" si="3"/>
        <v>2581</v>
      </c>
      <c r="D75" s="3">
        <v>2128</v>
      </c>
      <c r="E75" s="66">
        <f t="shared" si="4"/>
        <v>0.82448663308795045</v>
      </c>
      <c r="F75" s="59">
        <v>2138</v>
      </c>
      <c r="G75" s="69">
        <f t="shared" si="5"/>
        <v>0.82836110034870203</v>
      </c>
      <c r="H75">
        <v>61</v>
      </c>
      <c r="I75">
        <v>271</v>
      </c>
      <c r="J75">
        <v>111</v>
      </c>
      <c r="K75">
        <v>10</v>
      </c>
      <c r="L75">
        <v>0</v>
      </c>
    </row>
    <row r="76" spans="1:12" x14ac:dyDescent="0.25">
      <c r="A76" t="s">
        <v>1</v>
      </c>
      <c r="B76" t="s">
        <v>49</v>
      </c>
      <c r="C76">
        <f t="shared" si="3"/>
        <v>18448</v>
      </c>
      <c r="D76" s="3">
        <v>15087</v>
      </c>
      <c r="E76" s="66">
        <f t="shared" si="4"/>
        <v>0.81781222896790984</v>
      </c>
      <c r="F76" s="59">
        <v>15110</v>
      </c>
      <c r="G76" s="69">
        <f t="shared" si="5"/>
        <v>0.81905897658282745</v>
      </c>
      <c r="H76">
        <v>217</v>
      </c>
      <c r="I76">
        <v>2413</v>
      </c>
      <c r="J76">
        <v>708</v>
      </c>
      <c r="K76">
        <v>23</v>
      </c>
      <c r="L76">
        <v>0</v>
      </c>
    </row>
    <row r="77" spans="1:12" x14ac:dyDescent="0.25">
      <c r="A77" t="s">
        <v>1</v>
      </c>
      <c r="B77" t="s">
        <v>50</v>
      </c>
      <c r="C77">
        <f t="shared" si="3"/>
        <v>19928</v>
      </c>
      <c r="D77" s="3">
        <v>16305</v>
      </c>
      <c r="E77" s="66">
        <f t="shared" si="4"/>
        <v>0.81819550381372941</v>
      </c>
      <c r="F77" s="59">
        <v>16316</v>
      </c>
      <c r="G77" s="69">
        <f t="shared" si="5"/>
        <v>0.81874749096748289</v>
      </c>
      <c r="H77">
        <v>267</v>
      </c>
      <c r="I77">
        <v>2570</v>
      </c>
      <c r="J77">
        <v>775</v>
      </c>
      <c r="K77">
        <v>11</v>
      </c>
      <c r="L77">
        <v>0</v>
      </c>
    </row>
    <row r="78" spans="1:12" x14ac:dyDescent="0.25">
      <c r="A78" t="s">
        <v>1</v>
      </c>
      <c r="B78" t="s">
        <v>51</v>
      </c>
      <c r="C78">
        <f t="shared" si="3"/>
        <v>1135</v>
      </c>
      <c r="D78" s="3">
        <v>907</v>
      </c>
      <c r="E78" s="66">
        <f t="shared" si="4"/>
        <v>0.79911894273127748</v>
      </c>
      <c r="F78" s="59">
        <v>907</v>
      </c>
      <c r="G78" s="69">
        <f t="shared" si="5"/>
        <v>0.79911894273127748</v>
      </c>
      <c r="H78">
        <v>17</v>
      </c>
      <c r="I78">
        <v>148</v>
      </c>
      <c r="J78">
        <v>63</v>
      </c>
      <c r="K78">
        <v>0</v>
      </c>
      <c r="L78">
        <v>0</v>
      </c>
    </row>
    <row r="79" spans="1:12" x14ac:dyDescent="0.25">
      <c r="A79" t="s">
        <v>1</v>
      </c>
      <c r="B79" t="s">
        <v>52</v>
      </c>
      <c r="C79">
        <f t="shared" si="3"/>
        <v>534</v>
      </c>
      <c r="D79" s="3">
        <v>412</v>
      </c>
      <c r="E79" s="66">
        <f t="shared" si="4"/>
        <v>0.77153558052434457</v>
      </c>
      <c r="F79" s="59">
        <v>412</v>
      </c>
      <c r="G79" s="69">
        <f t="shared" si="5"/>
        <v>0.77153558052434457</v>
      </c>
      <c r="H79">
        <v>13</v>
      </c>
      <c r="I79">
        <v>80</v>
      </c>
      <c r="J79">
        <v>29</v>
      </c>
      <c r="K79">
        <v>0</v>
      </c>
      <c r="L79">
        <v>0</v>
      </c>
    </row>
    <row r="80" spans="1:12" x14ac:dyDescent="0.25">
      <c r="A80" t="s">
        <v>2</v>
      </c>
      <c r="B80" t="s">
        <v>53</v>
      </c>
      <c r="C80">
        <f t="shared" si="3"/>
        <v>5720</v>
      </c>
      <c r="D80" s="3">
        <v>3984</v>
      </c>
      <c r="E80" s="66">
        <f t="shared" si="4"/>
        <v>0.69650349650349652</v>
      </c>
      <c r="F80" s="59">
        <v>3991</v>
      </c>
      <c r="G80" s="69">
        <f t="shared" si="5"/>
        <v>0.69772727272727275</v>
      </c>
      <c r="H80">
        <v>89</v>
      </c>
      <c r="I80">
        <v>1339</v>
      </c>
      <c r="J80">
        <v>301</v>
      </c>
      <c r="K80">
        <v>7</v>
      </c>
      <c r="L80">
        <v>0</v>
      </c>
    </row>
    <row r="81" spans="1:12" x14ac:dyDescent="0.25">
      <c r="A81" t="s">
        <v>2</v>
      </c>
      <c r="B81" t="s">
        <v>54</v>
      </c>
      <c r="C81">
        <f t="shared" si="3"/>
        <v>19974</v>
      </c>
      <c r="D81" s="3">
        <v>16227</v>
      </c>
      <c r="E81" s="66">
        <f t="shared" si="4"/>
        <v>0.81240612796635625</v>
      </c>
      <c r="F81" s="59">
        <v>16238</v>
      </c>
      <c r="G81" s="69">
        <f t="shared" si="5"/>
        <v>0.81295684389706624</v>
      </c>
      <c r="H81">
        <v>198</v>
      </c>
      <c r="I81">
        <v>2672</v>
      </c>
      <c r="J81">
        <v>866</v>
      </c>
      <c r="K81">
        <v>11</v>
      </c>
      <c r="L81">
        <v>0</v>
      </c>
    </row>
    <row r="82" spans="1:12" x14ac:dyDescent="0.25">
      <c r="A82" t="s">
        <v>2</v>
      </c>
      <c r="B82" t="s">
        <v>55</v>
      </c>
      <c r="C82">
        <f t="shared" si="3"/>
        <v>10158</v>
      </c>
      <c r="D82" s="3">
        <v>7055</v>
      </c>
      <c r="E82" s="66">
        <f t="shared" si="4"/>
        <v>0.69452648159086439</v>
      </c>
      <c r="F82" s="59">
        <v>7061</v>
      </c>
      <c r="G82" s="69">
        <f t="shared" si="5"/>
        <v>0.69511714904508759</v>
      </c>
      <c r="H82">
        <v>164</v>
      </c>
      <c r="I82">
        <v>2344</v>
      </c>
      <c r="J82">
        <v>589</v>
      </c>
      <c r="K82">
        <v>6</v>
      </c>
      <c r="L82">
        <v>0</v>
      </c>
    </row>
    <row r="83" spans="1:12" x14ac:dyDescent="0.25">
      <c r="A83" t="s">
        <v>2</v>
      </c>
      <c r="B83" t="s">
        <v>56</v>
      </c>
      <c r="C83">
        <f t="shared" si="3"/>
        <v>770</v>
      </c>
      <c r="D83" s="3">
        <v>518</v>
      </c>
      <c r="E83" s="66">
        <f t="shared" si="4"/>
        <v>0.67272727272727273</v>
      </c>
      <c r="F83" s="59">
        <v>519</v>
      </c>
      <c r="G83" s="69">
        <f t="shared" si="5"/>
        <v>0.67402597402597397</v>
      </c>
      <c r="H83">
        <v>52</v>
      </c>
      <c r="I83">
        <v>107</v>
      </c>
      <c r="J83">
        <v>92</v>
      </c>
      <c r="K83">
        <v>1</v>
      </c>
      <c r="L83">
        <v>0</v>
      </c>
    </row>
    <row r="84" spans="1:12" x14ac:dyDescent="0.25">
      <c r="A84" t="s">
        <v>2</v>
      </c>
      <c r="B84" t="s">
        <v>57</v>
      </c>
      <c r="C84">
        <f t="shared" si="3"/>
        <v>1081</v>
      </c>
      <c r="D84" s="3">
        <v>814</v>
      </c>
      <c r="E84" s="66">
        <f t="shared" si="4"/>
        <v>0.75300647548566146</v>
      </c>
      <c r="F84" s="59">
        <v>814</v>
      </c>
      <c r="G84" s="69">
        <f t="shared" si="5"/>
        <v>0.75300647548566146</v>
      </c>
      <c r="H84">
        <v>83</v>
      </c>
      <c r="I84">
        <v>142</v>
      </c>
      <c r="J84">
        <v>42</v>
      </c>
      <c r="K84">
        <v>0</v>
      </c>
      <c r="L84">
        <v>0</v>
      </c>
    </row>
    <row r="85" spans="1:12" x14ac:dyDescent="0.25">
      <c r="A85" t="s">
        <v>2</v>
      </c>
      <c r="B85" t="s">
        <v>58</v>
      </c>
      <c r="C85">
        <f t="shared" si="3"/>
        <v>671</v>
      </c>
      <c r="D85" s="3">
        <v>534</v>
      </c>
      <c r="E85" s="66">
        <f t="shared" si="4"/>
        <v>0.79582712369597619</v>
      </c>
      <c r="F85" s="59">
        <v>534</v>
      </c>
      <c r="G85" s="69">
        <f t="shared" si="5"/>
        <v>0.79582712369597619</v>
      </c>
      <c r="H85">
        <v>35</v>
      </c>
      <c r="I85">
        <v>73</v>
      </c>
      <c r="J85">
        <v>29</v>
      </c>
      <c r="K85">
        <v>0</v>
      </c>
      <c r="L85">
        <v>0</v>
      </c>
    </row>
    <row r="86" spans="1:12" x14ac:dyDescent="0.25">
      <c r="A86" t="s">
        <v>2</v>
      </c>
      <c r="B86" t="s">
        <v>44</v>
      </c>
      <c r="C86">
        <f t="shared" si="3"/>
        <v>4107</v>
      </c>
      <c r="D86" s="3">
        <v>3349</v>
      </c>
      <c r="E86" s="66">
        <f t="shared" si="4"/>
        <v>0.81543705868030192</v>
      </c>
      <c r="F86" s="59">
        <v>3359</v>
      </c>
      <c r="G86" s="69">
        <f t="shared" si="5"/>
        <v>0.81787192598003411</v>
      </c>
      <c r="H86">
        <v>76</v>
      </c>
      <c r="I86">
        <v>504</v>
      </c>
      <c r="J86">
        <v>168</v>
      </c>
      <c r="K86">
        <v>10</v>
      </c>
      <c r="L86">
        <v>0</v>
      </c>
    </row>
    <row r="87" spans="1:12" x14ac:dyDescent="0.25">
      <c r="A87" t="s">
        <v>2</v>
      </c>
      <c r="B87" t="s">
        <v>45</v>
      </c>
      <c r="C87">
        <f t="shared" si="3"/>
        <v>4955</v>
      </c>
      <c r="D87" s="3">
        <v>3797</v>
      </c>
      <c r="E87" s="66">
        <f t="shared" si="4"/>
        <v>0.76629667003027246</v>
      </c>
      <c r="F87" s="59">
        <v>3802</v>
      </c>
      <c r="G87" s="69">
        <f t="shared" si="5"/>
        <v>0.767305751765893</v>
      </c>
      <c r="H87">
        <v>94</v>
      </c>
      <c r="I87">
        <v>819</v>
      </c>
      <c r="J87">
        <v>240</v>
      </c>
      <c r="K87">
        <v>5</v>
      </c>
      <c r="L87">
        <v>0</v>
      </c>
    </row>
    <row r="88" spans="1:12" x14ac:dyDescent="0.25">
      <c r="A88" t="s">
        <v>2</v>
      </c>
      <c r="B88" t="s">
        <v>46</v>
      </c>
      <c r="C88">
        <f t="shared" si="3"/>
        <v>18218</v>
      </c>
      <c r="D88" s="3">
        <v>14775</v>
      </c>
      <c r="E88" s="66">
        <f t="shared" si="4"/>
        <v>0.81101108793500931</v>
      </c>
      <c r="F88" s="59">
        <v>14813</v>
      </c>
      <c r="G88" s="69">
        <f t="shared" si="5"/>
        <v>0.81309693709518061</v>
      </c>
      <c r="H88">
        <v>218</v>
      </c>
      <c r="I88">
        <v>2417</v>
      </c>
      <c r="J88">
        <v>770</v>
      </c>
      <c r="K88">
        <v>38</v>
      </c>
      <c r="L88">
        <v>0</v>
      </c>
    </row>
    <row r="89" spans="1:12" x14ac:dyDescent="0.25">
      <c r="A89" t="s">
        <v>2</v>
      </c>
      <c r="B89" t="s">
        <v>47</v>
      </c>
      <c r="C89">
        <f t="shared" si="3"/>
        <v>16709</v>
      </c>
      <c r="D89" s="3">
        <v>13511</v>
      </c>
      <c r="E89" s="66">
        <f t="shared" si="4"/>
        <v>0.80860614040337542</v>
      </c>
      <c r="F89" s="59">
        <v>13544</v>
      </c>
      <c r="G89" s="69">
        <f t="shared" si="5"/>
        <v>0.81058112394517923</v>
      </c>
      <c r="H89">
        <v>234</v>
      </c>
      <c r="I89">
        <v>2230</v>
      </c>
      <c r="J89">
        <v>701</v>
      </c>
      <c r="K89">
        <v>33</v>
      </c>
      <c r="L89">
        <v>0</v>
      </c>
    </row>
    <row r="90" spans="1:12" x14ac:dyDescent="0.25">
      <c r="A90" t="s">
        <v>2</v>
      </c>
      <c r="B90" t="s">
        <v>48</v>
      </c>
      <c r="C90">
        <f t="shared" si="3"/>
        <v>2420</v>
      </c>
      <c r="D90" s="3">
        <v>1922</v>
      </c>
      <c r="E90" s="66">
        <f t="shared" si="4"/>
        <v>0.79421487603305785</v>
      </c>
      <c r="F90" s="59">
        <v>1925</v>
      </c>
      <c r="G90" s="69">
        <f t="shared" si="5"/>
        <v>0.79545454545454541</v>
      </c>
      <c r="H90">
        <v>75</v>
      </c>
      <c r="I90">
        <v>324</v>
      </c>
      <c r="J90">
        <v>96</v>
      </c>
      <c r="K90">
        <v>3</v>
      </c>
      <c r="L90">
        <v>0</v>
      </c>
    </row>
    <row r="91" spans="1:12" x14ac:dyDescent="0.25">
      <c r="A91" t="s">
        <v>2</v>
      </c>
      <c r="B91" t="s">
        <v>49</v>
      </c>
      <c r="C91">
        <f t="shared" si="3"/>
        <v>12709</v>
      </c>
      <c r="D91" s="3">
        <v>10363</v>
      </c>
      <c r="E91" s="66">
        <f t="shared" si="4"/>
        <v>0.81540640490990635</v>
      </c>
      <c r="F91" s="59">
        <v>10371</v>
      </c>
      <c r="G91" s="69">
        <f t="shared" si="5"/>
        <v>0.81603588008497918</v>
      </c>
      <c r="H91">
        <v>176</v>
      </c>
      <c r="I91">
        <v>1696</v>
      </c>
      <c r="J91">
        <v>466</v>
      </c>
      <c r="K91">
        <v>8</v>
      </c>
      <c r="L91">
        <v>0</v>
      </c>
    </row>
    <row r="92" spans="1:12" x14ac:dyDescent="0.25">
      <c r="A92" t="s">
        <v>2</v>
      </c>
      <c r="B92" t="s">
        <v>50</v>
      </c>
      <c r="C92">
        <f t="shared" si="3"/>
        <v>21136</v>
      </c>
      <c r="D92" s="3">
        <v>17187</v>
      </c>
      <c r="E92" s="66">
        <f t="shared" si="4"/>
        <v>0.81316237698713101</v>
      </c>
      <c r="F92" s="59">
        <v>17198</v>
      </c>
      <c r="G92" s="69">
        <f t="shared" si="5"/>
        <v>0.81368281604844817</v>
      </c>
      <c r="H92">
        <v>246</v>
      </c>
      <c r="I92">
        <v>2840</v>
      </c>
      <c r="J92">
        <v>852</v>
      </c>
      <c r="K92">
        <v>11</v>
      </c>
      <c r="L92">
        <v>0</v>
      </c>
    </row>
    <row r="93" spans="1:12" x14ac:dyDescent="0.25">
      <c r="A93" t="s">
        <v>2</v>
      </c>
      <c r="B93" t="s">
        <v>51</v>
      </c>
      <c r="C93">
        <f t="shared" si="3"/>
        <v>864</v>
      </c>
      <c r="D93" s="3">
        <v>699</v>
      </c>
      <c r="E93" s="66">
        <f t="shared" si="4"/>
        <v>0.80902777777777779</v>
      </c>
      <c r="F93" s="59">
        <v>699</v>
      </c>
      <c r="G93" s="69">
        <f t="shared" si="5"/>
        <v>0.80902777777777779</v>
      </c>
      <c r="H93">
        <v>17</v>
      </c>
      <c r="I93">
        <v>117</v>
      </c>
      <c r="J93">
        <v>31</v>
      </c>
      <c r="K93">
        <v>0</v>
      </c>
      <c r="L93">
        <v>0</v>
      </c>
    </row>
    <row r="94" spans="1:12" x14ac:dyDescent="0.25">
      <c r="A94" t="s">
        <v>2</v>
      </c>
      <c r="B94" t="s">
        <v>52</v>
      </c>
      <c r="C94">
        <f t="shared" si="3"/>
        <v>434</v>
      </c>
      <c r="D94" s="3">
        <v>354</v>
      </c>
      <c r="E94" s="66">
        <f t="shared" si="4"/>
        <v>0.81566820276497698</v>
      </c>
      <c r="F94" s="59">
        <v>354</v>
      </c>
      <c r="G94" s="69">
        <f t="shared" si="5"/>
        <v>0.81566820276497698</v>
      </c>
      <c r="H94">
        <v>11</v>
      </c>
      <c r="I94">
        <v>50</v>
      </c>
      <c r="J94">
        <v>19</v>
      </c>
      <c r="K94">
        <v>0</v>
      </c>
      <c r="L94">
        <v>0</v>
      </c>
    </row>
    <row r="98" spans="3:7" x14ac:dyDescent="0.25">
      <c r="C98" s="6" t="s">
        <v>17</v>
      </c>
      <c r="E98" s="66">
        <f>MIN(E2:E95)</f>
        <v>0.58322903629536926</v>
      </c>
      <c r="G98" s="69">
        <f>MIN(G2:G95)</f>
        <v>0.58410513141426779</v>
      </c>
    </row>
    <row r="99" spans="3:7" x14ac:dyDescent="0.25">
      <c r="C99" s="6" t="s">
        <v>25</v>
      </c>
      <c r="E99" s="66">
        <f>AVERAGE(E1:E97)</f>
        <v>0.77269456398763448</v>
      </c>
      <c r="G99" s="69">
        <f>AVERAGE(G1:G97)</f>
        <v>0.77369518400273862</v>
      </c>
    </row>
    <row r="100" spans="3:7" x14ac:dyDescent="0.25">
      <c r="C100" s="6" t="s">
        <v>18</v>
      </c>
      <c r="E100" s="66">
        <f>MAX(E2:E97)</f>
        <v>0.8457831325301205</v>
      </c>
      <c r="G100" s="69">
        <f>MAX(G2:G97)</f>
        <v>0.84819277108433733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L101"/>
  <sheetViews>
    <sheetView topLeftCell="A22" zoomScaleNormal="100" workbookViewId="0">
      <selection activeCell="A50" sqref="A50"/>
    </sheetView>
  </sheetViews>
  <sheetFormatPr defaultColWidth="8.85546875" defaultRowHeight="15" x14ac:dyDescent="0.25"/>
  <cols>
    <col min="1" max="1" width="11" customWidth="1"/>
    <col min="2" max="2" width="8.5703125" bestFit="1" customWidth="1"/>
    <col min="3" max="3" width="15.85546875" bestFit="1" customWidth="1"/>
    <col min="4" max="4" width="9" style="3" bestFit="1" customWidth="1"/>
    <col min="5" max="5" width="7.140625" style="66" bestFit="1" customWidth="1"/>
    <col min="6" max="6" width="9" style="59" bestFit="1" customWidth="1"/>
    <col min="7" max="7" width="7.140625" style="69" bestFit="1" customWidth="1"/>
    <col min="8" max="8" width="22.42578125" bestFit="1" customWidth="1"/>
    <col min="9" max="9" width="25.42578125" bestFit="1" customWidth="1"/>
    <col min="10" max="10" width="23" bestFit="1" customWidth="1"/>
    <col min="11" max="12" width="21.85546875" bestFit="1" customWidth="1"/>
  </cols>
  <sheetData>
    <row r="1" spans="1:12" s="54" customFormat="1" x14ac:dyDescent="0.25">
      <c r="D1" s="38" t="s">
        <v>21</v>
      </c>
      <c r="E1" s="65"/>
      <c r="F1" s="67" t="s">
        <v>22</v>
      </c>
      <c r="G1" s="68"/>
      <c r="K1" s="54" t="s">
        <v>21</v>
      </c>
      <c r="L1" s="54" t="s">
        <v>22</v>
      </c>
    </row>
    <row r="2" spans="1:12" s="54" customFormat="1" x14ac:dyDescent="0.25">
      <c r="A2" s="54" t="s">
        <v>63</v>
      </c>
      <c r="C2" s="54" t="s">
        <v>19</v>
      </c>
      <c r="D2" s="38" t="s">
        <v>9</v>
      </c>
      <c r="E2" s="65" t="s">
        <v>20</v>
      </c>
      <c r="F2" s="67" t="s">
        <v>9</v>
      </c>
      <c r="G2" s="68" t="s">
        <v>20</v>
      </c>
      <c r="H2" s="54" t="s">
        <v>10</v>
      </c>
      <c r="I2" s="54" t="s">
        <v>11</v>
      </c>
      <c r="J2" s="54" t="s">
        <v>12</v>
      </c>
      <c r="K2" s="54" t="s">
        <v>13</v>
      </c>
      <c r="L2" s="54" t="s">
        <v>13</v>
      </c>
    </row>
    <row r="3" spans="1:12" x14ac:dyDescent="0.25">
      <c r="A3" t="s">
        <v>0</v>
      </c>
      <c r="B3" t="s">
        <v>53</v>
      </c>
      <c r="C3">
        <f>D3+H3+I3+J3+K3</f>
        <v>8217</v>
      </c>
      <c r="D3" s="3">
        <v>5145</v>
      </c>
      <c r="E3" s="66">
        <f>D3/C3</f>
        <v>0.62614092734574667</v>
      </c>
      <c r="F3" s="59">
        <v>5159</v>
      </c>
      <c r="G3" s="69">
        <f>F3/C3</f>
        <v>0.62784471218206162</v>
      </c>
      <c r="H3">
        <v>214</v>
      </c>
      <c r="I3">
        <v>2749</v>
      </c>
      <c r="J3">
        <v>95</v>
      </c>
      <c r="K3">
        <v>14</v>
      </c>
      <c r="L3">
        <v>0</v>
      </c>
    </row>
    <row r="4" spans="1:12" x14ac:dyDescent="0.25">
      <c r="A4" t="s">
        <v>0</v>
      </c>
      <c r="B4" t="s">
        <v>54</v>
      </c>
      <c r="C4">
        <f t="shared" ref="C4:C47" si="0">D4+H4+I4+J4+K4</f>
        <v>24051</v>
      </c>
      <c r="D4" s="3">
        <v>20343</v>
      </c>
      <c r="E4" s="66">
        <f t="shared" ref="E4:E47" si="1">D4/C4</f>
        <v>0.84582761631532988</v>
      </c>
      <c r="F4" s="59">
        <v>20352</v>
      </c>
      <c r="G4" s="69">
        <f t="shared" ref="G4:G63" si="2">F4/C4</f>
        <v>0.84620182113009856</v>
      </c>
      <c r="H4">
        <v>326</v>
      </c>
      <c r="I4">
        <v>3080</v>
      </c>
      <c r="J4">
        <v>293</v>
      </c>
      <c r="K4">
        <v>9</v>
      </c>
      <c r="L4">
        <v>0</v>
      </c>
    </row>
    <row r="5" spans="1:12" x14ac:dyDescent="0.25">
      <c r="A5" t="s">
        <v>0</v>
      </c>
      <c r="B5" t="s">
        <v>55</v>
      </c>
      <c r="C5">
        <f t="shared" si="0"/>
        <v>14986</v>
      </c>
      <c r="D5" s="3">
        <v>11000</v>
      </c>
      <c r="E5" s="66">
        <f t="shared" si="1"/>
        <v>0.73401841718937677</v>
      </c>
      <c r="F5" s="59">
        <v>11017</v>
      </c>
      <c r="G5" s="69">
        <f t="shared" si="2"/>
        <v>0.73515280928866944</v>
      </c>
      <c r="H5">
        <v>319</v>
      </c>
      <c r="I5">
        <v>3455</v>
      </c>
      <c r="J5">
        <v>195</v>
      </c>
      <c r="K5">
        <v>17</v>
      </c>
      <c r="L5">
        <v>0</v>
      </c>
    </row>
    <row r="6" spans="1:12" x14ac:dyDescent="0.25">
      <c r="A6" t="s">
        <v>0</v>
      </c>
      <c r="B6" t="s">
        <v>56</v>
      </c>
      <c r="C6">
        <f t="shared" si="0"/>
        <v>2241</v>
      </c>
      <c r="D6" s="3">
        <v>1781</v>
      </c>
      <c r="E6" s="66">
        <f t="shared" si="1"/>
        <v>0.79473449352967429</v>
      </c>
      <c r="F6" s="59">
        <v>1784</v>
      </c>
      <c r="G6" s="69">
        <f t="shared" si="2"/>
        <v>0.79607318161535034</v>
      </c>
      <c r="H6">
        <v>142</v>
      </c>
      <c r="I6">
        <v>241</v>
      </c>
      <c r="J6">
        <v>74</v>
      </c>
      <c r="K6">
        <v>3</v>
      </c>
      <c r="L6">
        <v>0</v>
      </c>
    </row>
    <row r="7" spans="1:12" x14ac:dyDescent="0.25">
      <c r="A7" t="s">
        <v>0</v>
      </c>
      <c r="B7" t="s">
        <v>57</v>
      </c>
      <c r="C7">
        <f t="shared" si="0"/>
        <v>1184</v>
      </c>
      <c r="D7" s="3">
        <v>929</v>
      </c>
      <c r="E7" s="66">
        <f t="shared" si="1"/>
        <v>0.7846283783783784</v>
      </c>
      <c r="F7" s="59">
        <v>929</v>
      </c>
      <c r="G7" s="69">
        <f t="shared" si="2"/>
        <v>0.7846283783783784</v>
      </c>
      <c r="H7">
        <v>106</v>
      </c>
      <c r="I7">
        <v>131</v>
      </c>
      <c r="J7">
        <v>18</v>
      </c>
      <c r="K7">
        <v>0</v>
      </c>
      <c r="L7">
        <v>0</v>
      </c>
    </row>
    <row r="8" spans="1:12" x14ac:dyDescent="0.25">
      <c r="A8" t="s">
        <v>0</v>
      </c>
      <c r="B8" t="s">
        <v>58</v>
      </c>
      <c r="C8">
        <f t="shared" si="0"/>
        <v>627</v>
      </c>
      <c r="D8" s="3">
        <v>461</v>
      </c>
      <c r="E8" s="66">
        <f t="shared" si="1"/>
        <v>0.73524720893141948</v>
      </c>
      <c r="F8" s="59">
        <v>461</v>
      </c>
      <c r="G8" s="69">
        <f t="shared" si="2"/>
        <v>0.73524720893141948</v>
      </c>
      <c r="H8">
        <v>81</v>
      </c>
      <c r="I8">
        <v>67</v>
      </c>
      <c r="J8">
        <v>18</v>
      </c>
      <c r="K8">
        <v>0</v>
      </c>
      <c r="L8">
        <v>0</v>
      </c>
    </row>
    <row r="9" spans="1:12" x14ac:dyDescent="0.25">
      <c r="A9" t="s">
        <v>0</v>
      </c>
      <c r="B9" t="s">
        <v>44</v>
      </c>
      <c r="C9">
        <f t="shared" si="0"/>
        <v>6551</v>
      </c>
      <c r="D9" s="3">
        <v>5510</v>
      </c>
      <c r="E9" s="66">
        <f t="shared" si="1"/>
        <v>0.84109296290642654</v>
      </c>
      <c r="F9" s="59">
        <v>5527</v>
      </c>
      <c r="G9" s="69">
        <f t="shared" si="2"/>
        <v>0.84368798656693633</v>
      </c>
      <c r="H9">
        <v>98</v>
      </c>
      <c r="I9">
        <v>852</v>
      </c>
      <c r="J9">
        <v>74</v>
      </c>
      <c r="K9">
        <v>17</v>
      </c>
      <c r="L9">
        <v>0</v>
      </c>
    </row>
    <row r="10" spans="1:12" x14ac:dyDescent="0.25">
      <c r="A10" t="s">
        <v>0</v>
      </c>
      <c r="B10" t="s">
        <v>45</v>
      </c>
      <c r="C10">
        <f t="shared" si="0"/>
        <v>12646</v>
      </c>
      <c r="D10" s="3">
        <v>10228</v>
      </c>
      <c r="E10" s="66">
        <f t="shared" si="1"/>
        <v>0.80879329432231539</v>
      </c>
      <c r="F10" s="59">
        <v>10234</v>
      </c>
      <c r="G10" s="69">
        <f t="shared" si="2"/>
        <v>0.80926775264905904</v>
      </c>
      <c r="H10">
        <v>252</v>
      </c>
      <c r="I10">
        <v>2014</v>
      </c>
      <c r="J10">
        <v>146</v>
      </c>
      <c r="K10">
        <v>6</v>
      </c>
      <c r="L10">
        <v>0</v>
      </c>
    </row>
    <row r="11" spans="1:12" x14ac:dyDescent="0.25">
      <c r="A11" t="s">
        <v>0</v>
      </c>
      <c r="B11" t="s">
        <v>46</v>
      </c>
      <c r="C11">
        <f t="shared" si="0"/>
        <v>34455</v>
      </c>
      <c r="D11" s="3">
        <v>29501</v>
      </c>
      <c r="E11" s="66">
        <f t="shared" si="1"/>
        <v>0.8562182556958351</v>
      </c>
      <c r="F11" s="59">
        <v>29542</v>
      </c>
      <c r="G11" s="69">
        <f t="shared" si="2"/>
        <v>0.85740821361195763</v>
      </c>
      <c r="H11">
        <v>330</v>
      </c>
      <c r="I11">
        <v>4256</v>
      </c>
      <c r="J11">
        <v>327</v>
      </c>
      <c r="K11">
        <v>41</v>
      </c>
      <c r="L11">
        <v>0</v>
      </c>
    </row>
    <row r="12" spans="1:12" x14ac:dyDescent="0.25">
      <c r="A12" t="s">
        <v>0</v>
      </c>
      <c r="B12" t="s">
        <v>47</v>
      </c>
      <c r="C12">
        <f t="shared" si="0"/>
        <v>17664</v>
      </c>
      <c r="D12" s="3">
        <v>15070</v>
      </c>
      <c r="E12" s="66">
        <f t="shared" si="1"/>
        <v>0.85314764492753625</v>
      </c>
      <c r="F12" s="59">
        <v>15103</v>
      </c>
      <c r="G12" s="69">
        <f t="shared" si="2"/>
        <v>0.85501585144927539</v>
      </c>
      <c r="H12">
        <v>271</v>
      </c>
      <c r="I12">
        <v>2106</v>
      </c>
      <c r="J12">
        <v>184</v>
      </c>
      <c r="K12">
        <v>33</v>
      </c>
      <c r="L12">
        <v>0</v>
      </c>
    </row>
    <row r="13" spans="1:12" x14ac:dyDescent="0.25">
      <c r="A13" t="s">
        <v>0</v>
      </c>
      <c r="B13" t="s">
        <v>48</v>
      </c>
      <c r="C13">
        <f t="shared" si="0"/>
        <v>3502</v>
      </c>
      <c r="D13" s="3">
        <v>2788</v>
      </c>
      <c r="E13" s="66">
        <f t="shared" si="1"/>
        <v>0.79611650485436891</v>
      </c>
      <c r="F13" s="59">
        <v>2793</v>
      </c>
      <c r="G13" s="69">
        <f t="shared" si="2"/>
        <v>0.79754426042261561</v>
      </c>
      <c r="H13">
        <v>261</v>
      </c>
      <c r="I13">
        <v>373</v>
      </c>
      <c r="J13">
        <v>75</v>
      </c>
      <c r="K13">
        <v>5</v>
      </c>
      <c r="L13">
        <v>0</v>
      </c>
    </row>
    <row r="14" spans="1:12" x14ac:dyDescent="0.25">
      <c r="A14" t="s">
        <v>0</v>
      </c>
      <c r="B14" t="s">
        <v>49</v>
      </c>
      <c r="C14">
        <f t="shared" si="0"/>
        <v>33723</v>
      </c>
      <c r="D14" s="3">
        <v>28880</v>
      </c>
      <c r="E14" s="66">
        <f t="shared" si="1"/>
        <v>0.8563888147555081</v>
      </c>
      <c r="F14" s="59">
        <v>28912</v>
      </c>
      <c r="G14" s="69">
        <f t="shared" si="2"/>
        <v>0.85733772202947545</v>
      </c>
      <c r="H14">
        <v>429</v>
      </c>
      <c r="I14">
        <v>4088</v>
      </c>
      <c r="J14">
        <v>294</v>
      </c>
      <c r="K14">
        <v>32</v>
      </c>
      <c r="L14">
        <v>0</v>
      </c>
    </row>
    <row r="15" spans="1:12" x14ac:dyDescent="0.25">
      <c r="A15" t="s">
        <v>0</v>
      </c>
      <c r="B15" t="s">
        <v>50</v>
      </c>
      <c r="C15">
        <f t="shared" si="0"/>
        <v>24715</v>
      </c>
      <c r="D15" s="3">
        <v>20970</v>
      </c>
      <c r="E15" s="66">
        <f t="shared" si="1"/>
        <v>0.84847258749747112</v>
      </c>
      <c r="F15" s="59">
        <v>20978</v>
      </c>
      <c r="G15" s="69">
        <f t="shared" si="2"/>
        <v>0.84879627756423226</v>
      </c>
      <c r="H15">
        <v>350</v>
      </c>
      <c r="I15">
        <v>3151</v>
      </c>
      <c r="J15">
        <v>236</v>
      </c>
      <c r="K15">
        <v>8</v>
      </c>
      <c r="L15">
        <v>0</v>
      </c>
    </row>
    <row r="16" spans="1:12" x14ac:dyDescent="0.25">
      <c r="A16" t="s">
        <v>0</v>
      </c>
      <c r="B16" t="s">
        <v>51</v>
      </c>
      <c r="C16">
        <f t="shared" si="0"/>
        <v>4559</v>
      </c>
      <c r="D16" s="3">
        <v>3799</v>
      </c>
      <c r="E16" s="66">
        <f t="shared" si="1"/>
        <v>0.83329677560868609</v>
      </c>
      <c r="F16" s="59">
        <v>3804</v>
      </c>
      <c r="G16" s="69">
        <f t="shared" si="2"/>
        <v>0.83439350734810269</v>
      </c>
      <c r="H16">
        <v>115</v>
      </c>
      <c r="I16">
        <v>583</v>
      </c>
      <c r="J16">
        <v>57</v>
      </c>
      <c r="K16">
        <v>5</v>
      </c>
      <c r="L16">
        <v>0</v>
      </c>
    </row>
    <row r="17" spans="1:12" x14ac:dyDescent="0.25">
      <c r="A17" t="s">
        <v>0</v>
      </c>
      <c r="B17" t="s">
        <v>52</v>
      </c>
      <c r="C17">
        <f t="shared" si="0"/>
        <v>565</v>
      </c>
      <c r="D17" s="3">
        <v>420</v>
      </c>
      <c r="E17" s="66">
        <f t="shared" si="1"/>
        <v>0.74336283185840712</v>
      </c>
      <c r="F17" s="59">
        <v>420</v>
      </c>
      <c r="G17" s="69">
        <f t="shared" si="2"/>
        <v>0.74336283185840712</v>
      </c>
      <c r="H17">
        <v>74</v>
      </c>
      <c r="I17">
        <v>53</v>
      </c>
      <c r="J17">
        <v>18</v>
      </c>
      <c r="K17">
        <v>0</v>
      </c>
      <c r="L17">
        <v>0</v>
      </c>
    </row>
    <row r="18" spans="1:12" x14ac:dyDescent="0.25">
      <c r="A18" t="s">
        <v>1</v>
      </c>
      <c r="B18" t="s">
        <v>53</v>
      </c>
      <c r="C18">
        <f t="shared" si="0"/>
        <v>7925</v>
      </c>
      <c r="D18" s="3">
        <v>4984</v>
      </c>
      <c r="E18" s="66">
        <f t="shared" si="1"/>
        <v>0.62889589905362775</v>
      </c>
      <c r="F18" s="59">
        <v>4996</v>
      </c>
      <c r="G18" s="69">
        <f t="shared" si="2"/>
        <v>0.63041009463722397</v>
      </c>
      <c r="H18">
        <v>207</v>
      </c>
      <c r="I18">
        <v>2638</v>
      </c>
      <c r="J18">
        <v>84</v>
      </c>
      <c r="K18">
        <v>12</v>
      </c>
      <c r="L18">
        <v>0</v>
      </c>
    </row>
    <row r="19" spans="1:12" x14ac:dyDescent="0.25">
      <c r="A19" t="s">
        <v>1</v>
      </c>
      <c r="B19" t="s">
        <v>54</v>
      </c>
      <c r="C19">
        <f t="shared" si="0"/>
        <v>24423</v>
      </c>
      <c r="D19" s="3">
        <v>20626</v>
      </c>
      <c r="E19" s="66">
        <f t="shared" si="1"/>
        <v>0.84453179380092536</v>
      </c>
      <c r="F19" s="59">
        <v>20649</v>
      </c>
      <c r="G19" s="69">
        <f t="shared" si="2"/>
        <v>0.84547352905048523</v>
      </c>
      <c r="H19">
        <v>304</v>
      </c>
      <c r="I19">
        <v>3218</v>
      </c>
      <c r="J19">
        <v>252</v>
      </c>
      <c r="K19">
        <v>23</v>
      </c>
      <c r="L19">
        <v>0</v>
      </c>
    </row>
    <row r="20" spans="1:12" x14ac:dyDescent="0.25">
      <c r="A20" t="s">
        <v>1</v>
      </c>
      <c r="B20" t="s">
        <v>55</v>
      </c>
      <c r="C20">
        <f t="shared" si="0"/>
        <v>14092</v>
      </c>
      <c r="D20" s="3">
        <v>10379</v>
      </c>
      <c r="E20" s="66">
        <f t="shared" si="1"/>
        <v>0.73651717286403628</v>
      </c>
      <c r="F20" s="59">
        <v>10399</v>
      </c>
      <c r="G20" s="69">
        <f t="shared" si="2"/>
        <v>0.73793641782571673</v>
      </c>
      <c r="H20">
        <v>272</v>
      </c>
      <c r="I20">
        <v>3238</v>
      </c>
      <c r="J20">
        <v>183</v>
      </c>
      <c r="K20">
        <v>20</v>
      </c>
      <c r="L20">
        <v>0</v>
      </c>
    </row>
    <row r="21" spans="1:12" x14ac:dyDescent="0.25">
      <c r="A21" t="s">
        <v>1</v>
      </c>
      <c r="B21" t="s">
        <v>56</v>
      </c>
      <c r="C21">
        <f t="shared" si="0"/>
        <v>2259</v>
      </c>
      <c r="D21" s="3">
        <v>1746</v>
      </c>
      <c r="E21" s="66">
        <f t="shared" si="1"/>
        <v>0.77290836653386452</v>
      </c>
      <c r="F21" s="59">
        <v>1746</v>
      </c>
      <c r="G21" s="69">
        <f t="shared" si="2"/>
        <v>0.77290836653386452</v>
      </c>
      <c r="H21">
        <v>172</v>
      </c>
      <c r="I21">
        <v>252</v>
      </c>
      <c r="J21">
        <v>89</v>
      </c>
      <c r="K21">
        <v>0</v>
      </c>
      <c r="L21">
        <v>0</v>
      </c>
    </row>
    <row r="22" spans="1:12" x14ac:dyDescent="0.25">
      <c r="A22" t="s">
        <v>1</v>
      </c>
      <c r="B22" t="s">
        <v>57</v>
      </c>
      <c r="C22">
        <f t="shared" si="0"/>
        <v>1124</v>
      </c>
      <c r="D22" s="3">
        <v>879</v>
      </c>
      <c r="E22" s="66">
        <f t="shared" si="1"/>
        <v>0.78202846975088969</v>
      </c>
      <c r="F22" s="59">
        <v>879</v>
      </c>
      <c r="G22" s="69">
        <f t="shared" si="2"/>
        <v>0.78202846975088969</v>
      </c>
      <c r="H22">
        <v>86</v>
      </c>
      <c r="I22">
        <v>136</v>
      </c>
      <c r="J22">
        <v>23</v>
      </c>
      <c r="K22">
        <v>0</v>
      </c>
      <c r="L22">
        <v>0</v>
      </c>
    </row>
    <row r="23" spans="1:12" x14ac:dyDescent="0.25">
      <c r="A23" t="s">
        <v>1</v>
      </c>
      <c r="B23" t="s">
        <v>58</v>
      </c>
      <c r="C23">
        <f t="shared" si="0"/>
        <v>746</v>
      </c>
      <c r="D23" s="3">
        <v>550</v>
      </c>
      <c r="E23" s="66">
        <f t="shared" si="1"/>
        <v>0.7372654155495979</v>
      </c>
      <c r="F23" s="59">
        <v>550</v>
      </c>
      <c r="G23" s="69">
        <f t="shared" si="2"/>
        <v>0.7372654155495979</v>
      </c>
      <c r="H23">
        <v>74</v>
      </c>
      <c r="I23">
        <v>103</v>
      </c>
      <c r="J23">
        <v>19</v>
      </c>
      <c r="K23">
        <v>0</v>
      </c>
      <c r="L23">
        <v>0</v>
      </c>
    </row>
    <row r="24" spans="1:12" x14ac:dyDescent="0.25">
      <c r="A24" t="s">
        <v>1</v>
      </c>
      <c r="B24" t="s">
        <v>44</v>
      </c>
      <c r="C24">
        <f t="shared" si="0"/>
        <v>6510</v>
      </c>
      <c r="D24" s="3">
        <v>5417</v>
      </c>
      <c r="E24" s="66">
        <f t="shared" si="1"/>
        <v>0.83210445468509986</v>
      </c>
      <c r="F24" s="59">
        <v>5429</v>
      </c>
      <c r="G24" s="69">
        <f t="shared" si="2"/>
        <v>0.83394777265745013</v>
      </c>
      <c r="H24">
        <v>125</v>
      </c>
      <c r="I24">
        <v>872</v>
      </c>
      <c r="J24">
        <v>84</v>
      </c>
      <c r="K24">
        <v>12</v>
      </c>
      <c r="L24">
        <v>0</v>
      </c>
    </row>
    <row r="25" spans="1:12" x14ac:dyDescent="0.25">
      <c r="A25" t="s">
        <v>1</v>
      </c>
      <c r="B25" t="s">
        <v>45</v>
      </c>
      <c r="C25">
        <f t="shared" si="0"/>
        <v>13687</v>
      </c>
      <c r="D25" s="3">
        <v>11098</v>
      </c>
      <c r="E25" s="66">
        <f t="shared" si="1"/>
        <v>0.81084240520201656</v>
      </c>
      <c r="F25" s="59">
        <v>11109</v>
      </c>
      <c r="G25" s="69">
        <f t="shared" si="2"/>
        <v>0.81164608752831158</v>
      </c>
      <c r="H25">
        <v>253</v>
      </c>
      <c r="I25">
        <v>2163</v>
      </c>
      <c r="J25">
        <v>162</v>
      </c>
      <c r="K25">
        <v>11</v>
      </c>
      <c r="L25">
        <v>0</v>
      </c>
    </row>
    <row r="26" spans="1:12" x14ac:dyDescent="0.25">
      <c r="A26" t="s">
        <v>1</v>
      </c>
      <c r="B26" t="s">
        <v>46</v>
      </c>
      <c r="C26">
        <f t="shared" si="0"/>
        <v>33262</v>
      </c>
      <c r="D26" s="3">
        <v>28438</v>
      </c>
      <c r="E26" s="66">
        <f t="shared" si="1"/>
        <v>0.85496963501894052</v>
      </c>
      <c r="F26" s="59">
        <v>28486</v>
      </c>
      <c r="G26" s="69">
        <f t="shared" si="2"/>
        <v>0.85641272322770734</v>
      </c>
      <c r="H26">
        <v>314</v>
      </c>
      <c r="I26">
        <v>4105</v>
      </c>
      <c r="J26">
        <v>357</v>
      </c>
      <c r="K26">
        <v>48</v>
      </c>
      <c r="L26">
        <v>0</v>
      </c>
    </row>
    <row r="27" spans="1:12" x14ac:dyDescent="0.25">
      <c r="A27" t="s">
        <v>1</v>
      </c>
      <c r="B27" t="s">
        <v>47</v>
      </c>
      <c r="C27">
        <f t="shared" si="0"/>
        <v>18488</v>
      </c>
      <c r="D27" s="3">
        <v>15500</v>
      </c>
      <c r="E27" s="66">
        <f t="shared" si="1"/>
        <v>0.83838165296408484</v>
      </c>
      <c r="F27" s="59">
        <v>15541</v>
      </c>
      <c r="G27" s="69">
        <f t="shared" si="2"/>
        <v>0.84059930765902202</v>
      </c>
      <c r="H27">
        <v>308</v>
      </c>
      <c r="I27">
        <v>2442</v>
      </c>
      <c r="J27">
        <v>197</v>
      </c>
      <c r="K27">
        <v>41</v>
      </c>
      <c r="L27">
        <v>0</v>
      </c>
    </row>
    <row r="28" spans="1:12" x14ac:dyDescent="0.25">
      <c r="A28" t="s">
        <v>1</v>
      </c>
      <c r="B28" t="s">
        <v>48</v>
      </c>
      <c r="C28">
        <f t="shared" si="0"/>
        <v>4111</v>
      </c>
      <c r="D28" s="3">
        <v>3392</v>
      </c>
      <c r="E28" s="66">
        <f t="shared" si="1"/>
        <v>0.82510338117246407</v>
      </c>
      <c r="F28" s="59">
        <v>3402</v>
      </c>
      <c r="G28" s="69">
        <f t="shared" si="2"/>
        <v>0.82753587934809048</v>
      </c>
      <c r="H28">
        <v>220</v>
      </c>
      <c r="I28">
        <v>421</v>
      </c>
      <c r="J28">
        <v>68</v>
      </c>
      <c r="K28">
        <v>10</v>
      </c>
      <c r="L28">
        <v>0</v>
      </c>
    </row>
    <row r="29" spans="1:12" x14ac:dyDescent="0.25">
      <c r="A29" t="s">
        <v>1</v>
      </c>
      <c r="B29" t="s">
        <v>49</v>
      </c>
      <c r="C29">
        <f t="shared" si="0"/>
        <v>39119</v>
      </c>
      <c r="D29" s="3">
        <v>33335</v>
      </c>
      <c r="E29" s="66">
        <f t="shared" si="1"/>
        <v>0.85214345969989003</v>
      </c>
      <c r="F29" s="59">
        <v>33369</v>
      </c>
      <c r="G29" s="69">
        <f t="shared" si="2"/>
        <v>0.85301260257164035</v>
      </c>
      <c r="H29">
        <v>420</v>
      </c>
      <c r="I29">
        <v>4928</v>
      </c>
      <c r="J29">
        <v>402</v>
      </c>
      <c r="K29">
        <v>34</v>
      </c>
      <c r="L29">
        <v>0</v>
      </c>
    </row>
    <row r="30" spans="1:12" x14ac:dyDescent="0.25">
      <c r="A30" t="s">
        <v>1</v>
      </c>
      <c r="B30" t="s">
        <v>50</v>
      </c>
      <c r="C30">
        <f t="shared" si="0"/>
        <v>24711</v>
      </c>
      <c r="D30" s="3">
        <v>20936</v>
      </c>
      <c r="E30" s="66">
        <f t="shared" si="1"/>
        <v>0.84723402533284775</v>
      </c>
      <c r="F30" s="59">
        <v>20949</v>
      </c>
      <c r="G30" s="69">
        <f t="shared" si="2"/>
        <v>0.84776010683501279</v>
      </c>
      <c r="H30">
        <v>346</v>
      </c>
      <c r="I30">
        <v>3205</v>
      </c>
      <c r="J30">
        <v>211</v>
      </c>
      <c r="K30">
        <v>13</v>
      </c>
      <c r="L30">
        <v>0</v>
      </c>
    </row>
    <row r="31" spans="1:12" x14ac:dyDescent="0.25">
      <c r="A31" t="s">
        <v>1</v>
      </c>
      <c r="B31" t="s">
        <v>51</v>
      </c>
      <c r="C31">
        <f t="shared" si="0"/>
        <v>3427</v>
      </c>
      <c r="D31" s="3">
        <v>2896</v>
      </c>
      <c r="E31" s="66">
        <f t="shared" si="1"/>
        <v>0.84505398307557633</v>
      </c>
      <c r="F31" s="59">
        <v>2898</v>
      </c>
      <c r="G31" s="69">
        <f t="shared" si="2"/>
        <v>0.84563758389261745</v>
      </c>
      <c r="H31">
        <v>84</v>
      </c>
      <c r="I31">
        <v>396</v>
      </c>
      <c r="J31">
        <v>49</v>
      </c>
      <c r="K31">
        <v>2</v>
      </c>
      <c r="L31">
        <v>0</v>
      </c>
    </row>
    <row r="32" spans="1:12" x14ac:dyDescent="0.25">
      <c r="A32" t="s">
        <v>1</v>
      </c>
      <c r="B32" t="s">
        <v>52</v>
      </c>
      <c r="C32">
        <f t="shared" si="0"/>
        <v>670</v>
      </c>
      <c r="D32" s="3">
        <v>484</v>
      </c>
      <c r="E32" s="66">
        <f t="shared" si="1"/>
        <v>0.72238805970149256</v>
      </c>
      <c r="F32" s="59">
        <v>484</v>
      </c>
      <c r="G32" s="69">
        <f t="shared" si="2"/>
        <v>0.72238805970149256</v>
      </c>
      <c r="H32">
        <v>69</v>
      </c>
      <c r="I32">
        <v>98</v>
      </c>
      <c r="J32">
        <v>19</v>
      </c>
      <c r="K32">
        <v>0</v>
      </c>
      <c r="L32">
        <v>0</v>
      </c>
    </row>
    <row r="33" spans="1:12" x14ac:dyDescent="0.25">
      <c r="A33" t="s">
        <v>2</v>
      </c>
      <c r="B33" t="s">
        <v>53</v>
      </c>
      <c r="C33">
        <f t="shared" si="0"/>
        <v>7990</v>
      </c>
      <c r="D33" s="3">
        <v>4920</v>
      </c>
      <c r="E33" s="66">
        <f t="shared" si="1"/>
        <v>0.61576971214017517</v>
      </c>
      <c r="F33" s="59">
        <v>4927</v>
      </c>
      <c r="G33" s="69">
        <f t="shared" si="2"/>
        <v>0.61664580725907381</v>
      </c>
      <c r="H33">
        <v>250</v>
      </c>
      <c r="I33">
        <v>2719</v>
      </c>
      <c r="J33">
        <v>94</v>
      </c>
      <c r="K33">
        <v>7</v>
      </c>
      <c r="L33">
        <v>0</v>
      </c>
    </row>
    <row r="34" spans="1:12" x14ac:dyDescent="0.25">
      <c r="A34" t="s">
        <v>2</v>
      </c>
      <c r="B34" t="s">
        <v>54</v>
      </c>
      <c r="C34">
        <f t="shared" si="0"/>
        <v>22174</v>
      </c>
      <c r="D34" s="3">
        <v>18652</v>
      </c>
      <c r="E34" s="66">
        <f t="shared" si="1"/>
        <v>0.84116532876341665</v>
      </c>
      <c r="F34" s="59">
        <v>18663</v>
      </c>
      <c r="G34" s="69">
        <f t="shared" si="2"/>
        <v>0.84166140524939115</v>
      </c>
      <c r="H34">
        <v>322</v>
      </c>
      <c r="I34">
        <v>2934</v>
      </c>
      <c r="J34">
        <v>255</v>
      </c>
      <c r="K34">
        <v>11</v>
      </c>
      <c r="L34">
        <v>0</v>
      </c>
    </row>
    <row r="35" spans="1:12" x14ac:dyDescent="0.25">
      <c r="A35" t="s">
        <v>2</v>
      </c>
      <c r="B35" t="s">
        <v>55</v>
      </c>
      <c r="C35">
        <f t="shared" si="0"/>
        <v>11947</v>
      </c>
      <c r="D35" s="3">
        <v>8677</v>
      </c>
      <c r="E35" s="66">
        <f t="shared" si="1"/>
        <v>0.72629111910939981</v>
      </c>
      <c r="F35" s="59">
        <v>8696</v>
      </c>
      <c r="G35" s="69">
        <f t="shared" si="2"/>
        <v>0.72788147652130242</v>
      </c>
      <c r="H35">
        <v>315</v>
      </c>
      <c r="I35">
        <v>2759</v>
      </c>
      <c r="J35">
        <v>177</v>
      </c>
      <c r="K35">
        <v>19</v>
      </c>
      <c r="L35">
        <v>0</v>
      </c>
    </row>
    <row r="36" spans="1:12" x14ac:dyDescent="0.25">
      <c r="A36" t="s">
        <v>2</v>
      </c>
      <c r="B36" t="s">
        <v>56</v>
      </c>
      <c r="C36">
        <f t="shared" si="0"/>
        <v>2741</v>
      </c>
      <c r="D36" s="3">
        <v>2118</v>
      </c>
      <c r="E36" s="66">
        <f t="shared" si="1"/>
        <v>0.77271068952936883</v>
      </c>
      <c r="F36" s="59">
        <v>2120</v>
      </c>
      <c r="G36" s="69">
        <f t="shared" si="2"/>
        <v>0.77344035023713975</v>
      </c>
      <c r="H36">
        <v>219</v>
      </c>
      <c r="I36">
        <v>299</v>
      </c>
      <c r="J36">
        <v>103</v>
      </c>
      <c r="K36">
        <v>2</v>
      </c>
      <c r="L36">
        <v>0</v>
      </c>
    </row>
    <row r="37" spans="1:12" x14ac:dyDescent="0.25">
      <c r="A37" t="s">
        <v>2</v>
      </c>
      <c r="B37" t="s">
        <v>57</v>
      </c>
      <c r="C37">
        <f t="shared" si="0"/>
        <v>1168</v>
      </c>
      <c r="D37" s="3">
        <v>876</v>
      </c>
      <c r="E37" s="66">
        <f t="shared" si="1"/>
        <v>0.75</v>
      </c>
      <c r="F37" s="59">
        <v>877</v>
      </c>
      <c r="G37" s="69">
        <f t="shared" si="2"/>
        <v>0.75085616438356162</v>
      </c>
      <c r="H37">
        <v>127</v>
      </c>
      <c r="I37">
        <v>146</v>
      </c>
      <c r="J37">
        <v>18</v>
      </c>
      <c r="K37">
        <v>1</v>
      </c>
      <c r="L37">
        <v>0</v>
      </c>
    </row>
    <row r="38" spans="1:12" x14ac:dyDescent="0.25">
      <c r="A38" t="s">
        <v>2</v>
      </c>
      <c r="B38" t="s">
        <v>58</v>
      </c>
      <c r="C38">
        <f t="shared" si="0"/>
        <v>828</v>
      </c>
      <c r="D38" s="3">
        <v>606</v>
      </c>
      <c r="E38" s="66">
        <f t="shared" si="1"/>
        <v>0.73188405797101452</v>
      </c>
      <c r="F38" s="59">
        <v>606</v>
      </c>
      <c r="G38" s="69">
        <f t="shared" si="2"/>
        <v>0.73188405797101452</v>
      </c>
      <c r="H38">
        <v>105</v>
      </c>
      <c r="I38">
        <v>92</v>
      </c>
      <c r="J38">
        <v>25</v>
      </c>
      <c r="K38">
        <v>0</v>
      </c>
      <c r="L38">
        <v>0</v>
      </c>
    </row>
    <row r="39" spans="1:12" x14ac:dyDescent="0.25">
      <c r="A39" t="s">
        <v>2</v>
      </c>
      <c r="B39" t="s">
        <v>44</v>
      </c>
      <c r="C39">
        <f t="shared" si="0"/>
        <v>4899</v>
      </c>
      <c r="D39" s="3">
        <v>4137</v>
      </c>
      <c r="E39" s="66">
        <f t="shared" si="1"/>
        <v>0.84445805266380891</v>
      </c>
      <c r="F39" s="59">
        <v>4147</v>
      </c>
      <c r="G39" s="69">
        <f t="shared" si="2"/>
        <v>0.84649928556848342</v>
      </c>
      <c r="H39">
        <v>105</v>
      </c>
      <c r="I39">
        <v>598</v>
      </c>
      <c r="J39">
        <v>49</v>
      </c>
      <c r="K39">
        <v>10</v>
      </c>
      <c r="L39">
        <v>0</v>
      </c>
    </row>
    <row r="40" spans="1:12" x14ac:dyDescent="0.25">
      <c r="A40" t="s">
        <v>2</v>
      </c>
      <c r="B40" t="s">
        <v>45</v>
      </c>
      <c r="C40">
        <f t="shared" si="0"/>
        <v>9417</v>
      </c>
      <c r="D40" s="3">
        <v>7661</v>
      </c>
      <c r="E40" s="66">
        <f t="shared" si="1"/>
        <v>0.81352872464691517</v>
      </c>
      <c r="F40" s="59">
        <v>7671</v>
      </c>
      <c r="G40" s="69">
        <f t="shared" si="2"/>
        <v>0.81459063395985987</v>
      </c>
      <c r="H40">
        <v>216</v>
      </c>
      <c r="I40">
        <v>1386</v>
      </c>
      <c r="J40">
        <v>144</v>
      </c>
      <c r="K40">
        <v>10</v>
      </c>
      <c r="L40">
        <v>0</v>
      </c>
    </row>
    <row r="41" spans="1:12" x14ac:dyDescent="0.25">
      <c r="A41" t="s">
        <v>2</v>
      </c>
      <c r="B41" t="s">
        <v>46</v>
      </c>
      <c r="C41">
        <f t="shared" si="0"/>
        <v>31266</v>
      </c>
      <c r="D41" s="3">
        <v>26633</v>
      </c>
      <c r="E41" s="66">
        <f t="shared" si="1"/>
        <v>0.85181986822746758</v>
      </c>
      <c r="F41" s="59">
        <v>26677</v>
      </c>
      <c r="G41" s="69">
        <f t="shared" si="2"/>
        <v>0.85322714770037744</v>
      </c>
      <c r="H41">
        <v>300</v>
      </c>
      <c r="I41">
        <v>3953</v>
      </c>
      <c r="J41">
        <v>336</v>
      </c>
      <c r="K41">
        <v>44</v>
      </c>
      <c r="L41">
        <v>0</v>
      </c>
    </row>
    <row r="42" spans="1:12" x14ac:dyDescent="0.25">
      <c r="A42" t="s">
        <v>2</v>
      </c>
      <c r="B42" t="s">
        <v>47</v>
      </c>
      <c r="C42">
        <f t="shared" si="0"/>
        <v>17446</v>
      </c>
      <c r="D42" s="3">
        <v>14658</v>
      </c>
      <c r="E42" s="66">
        <f t="shared" si="1"/>
        <v>0.84019259429095494</v>
      </c>
      <c r="F42" s="59">
        <v>14691</v>
      </c>
      <c r="G42" s="69">
        <f t="shared" si="2"/>
        <v>0.84208414536283394</v>
      </c>
      <c r="H42">
        <v>259</v>
      </c>
      <c r="I42">
        <v>2315</v>
      </c>
      <c r="J42">
        <v>181</v>
      </c>
      <c r="K42">
        <v>33</v>
      </c>
      <c r="L42">
        <v>0</v>
      </c>
    </row>
    <row r="43" spans="1:12" x14ac:dyDescent="0.25">
      <c r="A43" t="s">
        <v>2</v>
      </c>
      <c r="B43" t="s">
        <v>48</v>
      </c>
      <c r="C43">
        <f t="shared" si="0"/>
        <v>4391</v>
      </c>
      <c r="D43" s="3">
        <v>3429</v>
      </c>
      <c r="E43" s="66">
        <f t="shared" si="1"/>
        <v>0.78091550899567297</v>
      </c>
      <c r="F43" s="59">
        <v>3432</v>
      </c>
      <c r="G43" s="69">
        <f t="shared" si="2"/>
        <v>0.78159872466408564</v>
      </c>
      <c r="H43">
        <v>327</v>
      </c>
      <c r="I43">
        <v>562</v>
      </c>
      <c r="J43">
        <v>70</v>
      </c>
      <c r="K43">
        <v>3</v>
      </c>
      <c r="L43">
        <v>0</v>
      </c>
    </row>
    <row r="44" spans="1:12" x14ac:dyDescent="0.25">
      <c r="A44" t="s">
        <v>2</v>
      </c>
      <c r="B44" t="s">
        <v>49</v>
      </c>
      <c r="C44">
        <f t="shared" si="0"/>
        <v>32523</v>
      </c>
      <c r="D44" s="3">
        <v>27654</v>
      </c>
      <c r="E44" s="66">
        <f t="shared" si="1"/>
        <v>0.85029056360114386</v>
      </c>
      <c r="F44" s="59">
        <v>27671</v>
      </c>
      <c r="G44" s="69">
        <f t="shared" si="2"/>
        <v>0.85081327060849243</v>
      </c>
      <c r="H44">
        <v>402</v>
      </c>
      <c r="I44">
        <v>4173</v>
      </c>
      <c r="J44">
        <v>277</v>
      </c>
      <c r="K44">
        <v>17</v>
      </c>
      <c r="L44">
        <v>0</v>
      </c>
    </row>
    <row r="45" spans="1:12" x14ac:dyDescent="0.25">
      <c r="A45" t="s">
        <v>2</v>
      </c>
      <c r="B45" t="s">
        <v>50</v>
      </c>
      <c r="C45">
        <f t="shared" si="0"/>
        <v>26352</v>
      </c>
      <c r="D45" s="3">
        <v>22141</v>
      </c>
      <c r="E45" s="66">
        <f t="shared" si="1"/>
        <v>0.84020188221007897</v>
      </c>
      <c r="F45" s="59">
        <v>22158</v>
      </c>
      <c r="G45" s="69">
        <f t="shared" si="2"/>
        <v>0.84084699453551914</v>
      </c>
      <c r="H45">
        <v>372</v>
      </c>
      <c r="I45">
        <v>3613</v>
      </c>
      <c r="J45">
        <v>209</v>
      </c>
      <c r="K45">
        <v>17</v>
      </c>
      <c r="L45">
        <v>0</v>
      </c>
    </row>
    <row r="46" spans="1:12" x14ac:dyDescent="0.25">
      <c r="A46" t="s">
        <v>2</v>
      </c>
      <c r="B46" t="s">
        <v>51</v>
      </c>
      <c r="C46">
        <f t="shared" si="0"/>
        <v>2884</v>
      </c>
      <c r="D46" s="3">
        <v>2363</v>
      </c>
      <c r="E46" s="66">
        <f t="shared" si="1"/>
        <v>0.81934812760055475</v>
      </c>
      <c r="F46" s="59">
        <v>2367</v>
      </c>
      <c r="G46" s="69">
        <f t="shared" si="2"/>
        <v>0.82073509015256585</v>
      </c>
      <c r="H46">
        <v>87</v>
      </c>
      <c r="I46">
        <v>380</v>
      </c>
      <c r="J46">
        <v>50</v>
      </c>
      <c r="K46">
        <v>4</v>
      </c>
      <c r="L46">
        <v>0</v>
      </c>
    </row>
    <row r="47" spans="1:12" x14ac:dyDescent="0.25">
      <c r="A47" t="s">
        <v>2</v>
      </c>
      <c r="B47" t="s">
        <v>52</v>
      </c>
      <c r="C47">
        <f t="shared" si="0"/>
        <v>619</v>
      </c>
      <c r="D47" s="3">
        <v>443</v>
      </c>
      <c r="E47" s="66">
        <f t="shared" si="1"/>
        <v>0.71567043618739901</v>
      </c>
      <c r="F47" s="59">
        <v>443</v>
      </c>
      <c r="G47" s="69">
        <f t="shared" si="2"/>
        <v>0.71567043618739901</v>
      </c>
      <c r="H47">
        <v>82</v>
      </c>
      <c r="I47">
        <v>73</v>
      </c>
      <c r="J47">
        <v>21</v>
      </c>
      <c r="K47">
        <v>0</v>
      </c>
      <c r="L47">
        <v>0</v>
      </c>
    </row>
    <row r="49" spans="1:12" s="54" customFormat="1" x14ac:dyDescent="0.25">
      <c r="A49" s="54" t="s">
        <v>64</v>
      </c>
      <c r="D49" s="38" t="s">
        <v>9</v>
      </c>
      <c r="E49" s="65" t="s">
        <v>20</v>
      </c>
      <c r="F49" s="67" t="s">
        <v>9</v>
      </c>
      <c r="G49" s="68" t="s">
        <v>20</v>
      </c>
      <c r="H49" s="54" t="s">
        <v>10</v>
      </c>
      <c r="I49" s="54" t="s">
        <v>11</v>
      </c>
      <c r="J49" s="54" t="s">
        <v>12</v>
      </c>
      <c r="K49" s="54" t="s">
        <v>13</v>
      </c>
      <c r="L49" s="54" t="s">
        <v>13</v>
      </c>
    </row>
    <row r="50" spans="1:12" x14ac:dyDescent="0.25">
      <c r="A50" t="s">
        <v>0</v>
      </c>
      <c r="B50" t="s">
        <v>53</v>
      </c>
      <c r="C50">
        <f>D50+H50+I50+J50+K50</f>
        <v>5921</v>
      </c>
      <c r="D50" s="3">
        <v>4364</v>
      </c>
      <c r="E50" s="66">
        <f>D50/C50</f>
        <v>0.73703766255700054</v>
      </c>
      <c r="F50" s="59">
        <v>4377</v>
      </c>
      <c r="G50" s="69">
        <f t="shared" si="2"/>
        <v>0.73923323762877891</v>
      </c>
      <c r="H50">
        <v>110</v>
      </c>
      <c r="I50">
        <v>1363</v>
      </c>
      <c r="J50">
        <v>71</v>
      </c>
      <c r="K50">
        <v>13</v>
      </c>
      <c r="L50">
        <v>0</v>
      </c>
    </row>
    <row r="51" spans="1:12" x14ac:dyDescent="0.25">
      <c r="A51" t="s">
        <v>0</v>
      </c>
      <c r="B51" t="s">
        <v>54</v>
      </c>
      <c r="C51">
        <f>D51+H51+I51+J51+K51</f>
        <v>21760</v>
      </c>
      <c r="D51" s="3">
        <v>18499</v>
      </c>
      <c r="E51" s="66">
        <f t="shared" ref="E51:E94" si="3">D51/C51</f>
        <v>0.85013786764705879</v>
      </c>
      <c r="F51" s="59">
        <v>18507</v>
      </c>
      <c r="G51" s="69">
        <f t="shared" si="2"/>
        <v>0.85050551470588232</v>
      </c>
      <c r="H51">
        <v>218</v>
      </c>
      <c r="I51">
        <v>2813</v>
      </c>
      <c r="J51">
        <v>222</v>
      </c>
      <c r="K51">
        <v>8</v>
      </c>
      <c r="L51">
        <v>0</v>
      </c>
    </row>
    <row r="52" spans="1:12" x14ac:dyDescent="0.25">
      <c r="A52" t="s">
        <v>0</v>
      </c>
      <c r="B52" t="s">
        <v>55</v>
      </c>
      <c r="C52">
        <f t="shared" ref="C52:C94" si="4">D52+H52+I52+J52+K52</f>
        <v>12572</v>
      </c>
      <c r="D52" s="3">
        <v>9301</v>
      </c>
      <c r="E52" s="66">
        <f t="shared" si="3"/>
        <v>0.73981864460706337</v>
      </c>
      <c r="F52" s="59">
        <v>9310</v>
      </c>
      <c r="G52" s="69">
        <f t="shared" si="2"/>
        <v>0.74053452115812912</v>
      </c>
      <c r="H52">
        <v>183</v>
      </c>
      <c r="I52">
        <v>2919</v>
      </c>
      <c r="J52">
        <v>160</v>
      </c>
      <c r="K52">
        <v>9</v>
      </c>
      <c r="L52">
        <v>0</v>
      </c>
    </row>
    <row r="53" spans="1:12" x14ac:dyDescent="0.25">
      <c r="A53" t="s">
        <v>0</v>
      </c>
      <c r="B53" t="s">
        <v>56</v>
      </c>
      <c r="C53">
        <f t="shared" si="4"/>
        <v>703</v>
      </c>
      <c r="D53" s="3">
        <v>512</v>
      </c>
      <c r="E53" s="66">
        <f t="shared" si="3"/>
        <v>0.72830725462304413</v>
      </c>
      <c r="F53" s="59">
        <v>513</v>
      </c>
      <c r="G53" s="69">
        <f t="shared" si="2"/>
        <v>0.72972972972972971</v>
      </c>
      <c r="H53">
        <v>28</v>
      </c>
      <c r="I53">
        <v>107</v>
      </c>
      <c r="J53">
        <v>55</v>
      </c>
      <c r="K53">
        <v>1</v>
      </c>
      <c r="L53">
        <v>0</v>
      </c>
    </row>
    <row r="54" spans="1:12" x14ac:dyDescent="0.25">
      <c r="A54" t="s">
        <v>0</v>
      </c>
      <c r="B54" t="s">
        <v>57</v>
      </c>
      <c r="C54">
        <f t="shared" si="4"/>
        <v>1082</v>
      </c>
      <c r="D54" s="3">
        <v>889</v>
      </c>
      <c r="E54" s="66">
        <f t="shared" si="3"/>
        <v>0.82162661737523102</v>
      </c>
      <c r="F54" s="59">
        <v>889</v>
      </c>
      <c r="G54" s="69">
        <f t="shared" si="2"/>
        <v>0.82162661737523102</v>
      </c>
      <c r="H54">
        <v>61</v>
      </c>
      <c r="I54">
        <v>121</v>
      </c>
      <c r="J54">
        <v>11</v>
      </c>
      <c r="K54">
        <v>0</v>
      </c>
      <c r="L54">
        <v>0</v>
      </c>
    </row>
    <row r="55" spans="1:12" x14ac:dyDescent="0.25">
      <c r="A55" t="s">
        <v>0</v>
      </c>
      <c r="B55" t="s">
        <v>58</v>
      </c>
      <c r="C55">
        <f t="shared" si="4"/>
        <v>524</v>
      </c>
      <c r="D55" s="3">
        <v>421</v>
      </c>
      <c r="E55" s="66">
        <f t="shared" si="3"/>
        <v>0.80343511450381677</v>
      </c>
      <c r="F55" s="59">
        <v>421</v>
      </c>
      <c r="G55" s="69">
        <f t="shared" si="2"/>
        <v>0.80343511450381677</v>
      </c>
      <c r="H55">
        <v>29</v>
      </c>
      <c r="I55">
        <v>65</v>
      </c>
      <c r="J55">
        <v>9</v>
      </c>
      <c r="K55">
        <v>0</v>
      </c>
      <c r="L55">
        <v>0</v>
      </c>
    </row>
    <row r="56" spans="1:12" x14ac:dyDescent="0.25">
      <c r="A56" t="s">
        <v>0</v>
      </c>
      <c r="B56" t="s">
        <v>44</v>
      </c>
      <c r="C56">
        <f t="shared" si="4"/>
        <v>5473</v>
      </c>
      <c r="D56" s="3">
        <v>4585</v>
      </c>
      <c r="E56" s="66">
        <f t="shared" si="3"/>
        <v>0.83774894938790423</v>
      </c>
      <c r="F56" s="59">
        <v>4602</v>
      </c>
      <c r="G56" s="69">
        <f t="shared" si="2"/>
        <v>0.84085510688836107</v>
      </c>
      <c r="H56">
        <v>81</v>
      </c>
      <c r="I56">
        <v>729</v>
      </c>
      <c r="J56">
        <v>61</v>
      </c>
      <c r="K56">
        <v>17</v>
      </c>
      <c r="L56">
        <v>0</v>
      </c>
    </row>
    <row r="57" spans="1:12" x14ac:dyDescent="0.25">
      <c r="A57" t="s">
        <v>0</v>
      </c>
      <c r="B57" t="s">
        <v>45</v>
      </c>
      <c r="C57">
        <f t="shared" si="4"/>
        <v>6426</v>
      </c>
      <c r="D57" s="3">
        <v>5111</v>
      </c>
      <c r="E57" s="66">
        <f t="shared" si="3"/>
        <v>0.79536258948023653</v>
      </c>
      <c r="F57" s="59">
        <v>5115</v>
      </c>
      <c r="G57" s="69">
        <f t="shared" si="2"/>
        <v>0.79598506069094299</v>
      </c>
      <c r="H57">
        <v>122</v>
      </c>
      <c r="I57">
        <v>1117</v>
      </c>
      <c r="J57">
        <v>72</v>
      </c>
      <c r="K57">
        <v>4</v>
      </c>
      <c r="L57">
        <v>0</v>
      </c>
    </row>
    <row r="58" spans="1:12" x14ac:dyDescent="0.25">
      <c r="A58" t="s">
        <v>0</v>
      </c>
      <c r="B58" t="s">
        <v>46</v>
      </c>
      <c r="C58">
        <f t="shared" si="4"/>
        <v>21092</v>
      </c>
      <c r="D58" s="3">
        <v>17867</v>
      </c>
      <c r="E58" s="66">
        <f t="shared" si="3"/>
        <v>0.84709842594348572</v>
      </c>
      <c r="F58" s="59">
        <v>17907</v>
      </c>
      <c r="G58" s="69">
        <f t="shared" si="2"/>
        <v>0.84899487957519437</v>
      </c>
      <c r="H58">
        <v>256</v>
      </c>
      <c r="I58">
        <v>2715</v>
      </c>
      <c r="J58">
        <v>214</v>
      </c>
      <c r="K58">
        <v>40</v>
      </c>
      <c r="L58">
        <v>0</v>
      </c>
    </row>
    <row r="59" spans="1:12" x14ac:dyDescent="0.25">
      <c r="A59" t="s">
        <v>0</v>
      </c>
      <c r="B59" t="s">
        <v>47</v>
      </c>
      <c r="C59">
        <f t="shared" si="4"/>
        <v>16863</v>
      </c>
      <c r="D59" s="3">
        <v>14378</v>
      </c>
      <c r="E59" s="66">
        <f t="shared" si="3"/>
        <v>0.85263594852635949</v>
      </c>
      <c r="F59" s="59">
        <v>14410</v>
      </c>
      <c r="G59" s="69">
        <f t="shared" si="2"/>
        <v>0.85453359425962161</v>
      </c>
      <c r="H59">
        <v>247</v>
      </c>
      <c r="I59">
        <v>2029</v>
      </c>
      <c r="J59">
        <v>177</v>
      </c>
      <c r="K59">
        <v>32</v>
      </c>
      <c r="L59">
        <v>0</v>
      </c>
    </row>
    <row r="60" spans="1:12" x14ac:dyDescent="0.25">
      <c r="A60" t="s">
        <v>0</v>
      </c>
      <c r="B60" t="s">
        <v>48</v>
      </c>
      <c r="C60">
        <f t="shared" si="4"/>
        <v>2008</v>
      </c>
      <c r="D60" s="3">
        <v>1690</v>
      </c>
      <c r="E60" s="66">
        <f t="shared" si="3"/>
        <v>0.8416334661354582</v>
      </c>
      <c r="F60" s="59">
        <v>1695</v>
      </c>
      <c r="G60" s="69">
        <f t="shared" si="2"/>
        <v>0.84412350597609564</v>
      </c>
      <c r="H60">
        <v>73</v>
      </c>
      <c r="I60">
        <v>213</v>
      </c>
      <c r="J60">
        <v>27</v>
      </c>
      <c r="K60">
        <v>5</v>
      </c>
      <c r="L60">
        <v>0</v>
      </c>
    </row>
    <row r="61" spans="1:12" x14ac:dyDescent="0.25">
      <c r="A61" t="s">
        <v>0</v>
      </c>
      <c r="B61" t="s">
        <v>49</v>
      </c>
      <c r="C61">
        <f t="shared" si="4"/>
        <v>14610</v>
      </c>
      <c r="D61" s="3">
        <v>12574</v>
      </c>
      <c r="E61" s="66">
        <f t="shared" si="3"/>
        <v>0.86064339493497599</v>
      </c>
      <c r="F61" s="59">
        <v>12599</v>
      </c>
      <c r="G61" s="69">
        <f t="shared" si="2"/>
        <v>0.86235455167693364</v>
      </c>
      <c r="H61">
        <v>187</v>
      </c>
      <c r="I61">
        <v>1672</v>
      </c>
      <c r="J61">
        <v>152</v>
      </c>
      <c r="K61">
        <v>25</v>
      </c>
      <c r="L61">
        <v>0</v>
      </c>
    </row>
    <row r="62" spans="1:12" x14ac:dyDescent="0.25">
      <c r="A62" t="s">
        <v>0</v>
      </c>
      <c r="B62" t="s">
        <v>50</v>
      </c>
      <c r="C62">
        <f t="shared" si="4"/>
        <v>19713</v>
      </c>
      <c r="D62" s="3">
        <v>16845</v>
      </c>
      <c r="E62" s="66">
        <f t="shared" si="3"/>
        <v>0.8545122507989652</v>
      </c>
      <c r="F62" s="59">
        <v>16853</v>
      </c>
      <c r="G62" s="69">
        <f t="shared" si="2"/>
        <v>0.85491807436716882</v>
      </c>
      <c r="H62">
        <v>232</v>
      </c>
      <c r="I62">
        <v>2453</v>
      </c>
      <c r="J62">
        <v>175</v>
      </c>
      <c r="K62">
        <v>8</v>
      </c>
      <c r="L62">
        <v>0</v>
      </c>
    </row>
    <row r="63" spans="1:12" x14ac:dyDescent="0.25">
      <c r="A63" t="s">
        <v>0</v>
      </c>
      <c r="B63" t="s">
        <v>51</v>
      </c>
      <c r="C63">
        <f t="shared" si="4"/>
        <v>1483</v>
      </c>
      <c r="D63" s="3">
        <v>1230</v>
      </c>
      <c r="E63" s="66">
        <f t="shared" si="3"/>
        <v>0.82939986513823327</v>
      </c>
      <c r="F63" s="59">
        <v>1235</v>
      </c>
      <c r="G63" s="69">
        <f t="shared" si="2"/>
        <v>0.8327714093054619</v>
      </c>
      <c r="H63">
        <v>24</v>
      </c>
      <c r="I63">
        <v>207</v>
      </c>
      <c r="J63">
        <v>17</v>
      </c>
      <c r="K63">
        <v>5</v>
      </c>
      <c r="L63">
        <v>0</v>
      </c>
    </row>
    <row r="64" spans="1:12" x14ac:dyDescent="0.25">
      <c r="A64" t="s">
        <v>0</v>
      </c>
      <c r="B64" t="s">
        <v>52</v>
      </c>
      <c r="C64">
        <f t="shared" si="4"/>
        <v>415</v>
      </c>
      <c r="D64" s="3">
        <v>364</v>
      </c>
      <c r="E64" s="66">
        <f t="shared" si="3"/>
        <v>0.87710843373493974</v>
      </c>
      <c r="F64" s="59">
        <v>365</v>
      </c>
      <c r="G64" s="69">
        <f t="shared" ref="G64:G94" si="5">F64/C64</f>
        <v>0.87951807228915657</v>
      </c>
      <c r="H64">
        <v>14</v>
      </c>
      <c r="I64">
        <v>32</v>
      </c>
      <c r="J64">
        <v>4</v>
      </c>
      <c r="K64">
        <v>1</v>
      </c>
      <c r="L64">
        <v>0</v>
      </c>
    </row>
    <row r="65" spans="1:12" x14ac:dyDescent="0.25">
      <c r="A65" t="s">
        <v>1</v>
      </c>
      <c r="B65" t="s">
        <v>53</v>
      </c>
      <c r="C65">
        <f t="shared" si="4"/>
        <v>5662</v>
      </c>
      <c r="D65" s="3">
        <v>4205</v>
      </c>
      <c r="E65" s="66">
        <f t="shared" si="3"/>
        <v>0.74267043447545034</v>
      </c>
      <c r="F65" s="59">
        <v>4217</v>
      </c>
      <c r="G65" s="69">
        <f t="shared" si="5"/>
        <v>0.74478982691628404</v>
      </c>
      <c r="H65">
        <v>102</v>
      </c>
      <c r="I65">
        <v>1273</v>
      </c>
      <c r="J65">
        <v>70</v>
      </c>
      <c r="K65">
        <v>12</v>
      </c>
      <c r="L65">
        <v>0</v>
      </c>
    </row>
    <row r="66" spans="1:12" x14ac:dyDescent="0.25">
      <c r="A66" t="s">
        <v>1</v>
      </c>
      <c r="B66" t="s">
        <v>54</v>
      </c>
      <c r="C66">
        <f t="shared" si="4"/>
        <v>21975</v>
      </c>
      <c r="D66" s="3">
        <v>18641</v>
      </c>
      <c r="E66" s="66">
        <f t="shared" si="3"/>
        <v>0.84828213879408421</v>
      </c>
      <c r="F66" s="59">
        <v>18664</v>
      </c>
      <c r="G66" s="69">
        <f t="shared" si="5"/>
        <v>0.84932878270762224</v>
      </c>
      <c r="H66">
        <v>203</v>
      </c>
      <c r="I66">
        <v>2912</v>
      </c>
      <c r="J66">
        <v>196</v>
      </c>
      <c r="K66">
        <v>23</v>
      </c>
      <c r="L66">
        <v>0</v>
      </c>
    </row>
    <row r="67" spans="1:12" x14ac:dyDescent="0.25">
      <c r="A67" t="s">
        <v>1</v>
      </c>
      <c r="B67" t="s">
        <v>55</v>
      </c>
      <c r="C67">
        <f t="shared" si="4"/>
        <v>12148</v>
      </c>
      <c r="D67" s="3">
        <v>9044</v>
      </c>
      <c r="E67" s="66">
        <f t="shared" si="3"/>
        <v>0.74448468883766872</v>
      </c>
      <c r="F67" s="59">
        <v>9059</v>
      </c>
      <c r="G67" s="69">
        <f t="shared" si="5"/>
        <v>0.7457194599934146</v>
      </c>
      <c r="H67">
        <v>177</v>
      </c>
      <c r="I67">
        <v>2764</v>
      </c>
      <c r="J67">
        <v>148</v>
      </c>
      <c r="K67">
        <v>15</v>
      </c>
      <c r="L67">
        <v>0</v>
      </c>
    </row>
    <row r="68" spans="1:12" x14ac:dyDescent="0.25">
      <c r="A68" t="s">
        <v>1</v>
      </c>
      <c r="B68" t="s">
        <v>56</v>
      </c>
      <c r="C68">
        <f t="shared" si="4"/>
        <v>744</v>
      </c>
      <c r="D68" s="3">
        <v>549</v>
      </c>
      <c r="E68" s="66">
        <f t="shared" si="3"/>
        <v>0.73790322580645162</v>
      </c>
      <c r="F68" s="59">
        <v>549</v>
      </c>
      <c r="G68" s="69">
        <f t="shared" si="5"/>
        <v>0.73790322580645162</v>
      </c>
      <c r="H68">
        <v>30</v>
      </c>
      <c r="I68">
        <v>105</v>
      </c>
      <c r="J68">
        <v>60</v>
      </c>
      <c r="K68">
        <v>0</v>
      </c>
      <c r="L68">
        <v>0</v>
      </c>
    </row>
    <row r="69" spans="1:12" x14ac:dyDescent="0.25">
      <c r="A69" t="s">
        <v>1</v>
      </c>
      <c r="B69" t="s">
        <v>57</v>
      </c>
      <c r="C69">
        <f t="shared" si="4"/>
        <v>1029</v>
      </c>
      <c r="D69" s="3">
        <v>847</v>
      </c>
      <c r="E69" s="66">
        <f t="shared" si="3"/>
        <v>0.8231292517006803</v>
      </c>
      <c r="F69" s="59">
        <v>847</v>
      </c>
      <c r="G69" s="69">
        <f t="shared" si="5"/>
        <v>0.8231292517006803</v>
      </c>
      <c r="H69">
        <v>40</v>
      </c>
      <c r="I69">
        <v>125</v>
      </c>
      <c r="J69">
        <v>17</v>
      </c>
      <c r="K69">
        <v>0</v>
      </c>
      <c r="L69">
        <v>0</v>
      </c>
    </row>
    <row r="70" spans="1:12" x14ac:dyDescent="0.25">
      <c r="A70" t="s">
        <v>1</v>
      </c>
      <c r="B70" t="s">
        <v>58</v>
      </c>
      <c r="C70">
        <f t="shared" si="4"/>
        <v>545</v>
      </c>
      <c r="D70" s="3">
        <v>432</v>
      </c>
      <c r="E70" s="66">
        <f t="shared" si="3"/>
        <v>0.79266055045871564</v>
      </c>
      <c r="F70" s="59">
        <v>432</v>
      </c>
      <c r="G70" s="69">
        <f t="shared" si="5"/>
        <v>0.79266055045871564</v>
      </c>
      <c r="H70">
        <v>28</v>
      </c>
      <c r="I70">
        <v>74</v>
      </c>
      <c r="J70">
        <v>11</v>
      </c>
      <c r="K70">
        <v>0</v>
      </c>
      <c r="L70">
        <v>0</v>
      </c>
    </row>
    <row r="71" spans="1:12" x14ac:dyDescent="0.25">
      <c r="A71" t="s">
        <v>1</v>
      </c>
      <c r="B71" t="s">
        <v>44</v>
      </c>
      <c r="C71">
        <f t="shared" si="4"/>
        <v>5299</v>
      </c>
      <c r="D71" s="3">
        <v>4393</v>
      </c>
      <c r="E71" s="66">
        <f t="shared" si="3"/>
        <v>0.82902434421588977</v>
      </c>
      <c r="F71" s="59">
        <v>4404</v>
      </c>
      <c r="G71" s="69">
        <f t="shared" si="5"/>
        <v>0.83110020758633707</v>
      </c>
      <c r="H71">
        <v>93</v>
      </c>
      <c r="I71">
        <v>734</v>
      </c>
      <c r="J71">
        <v>68</v>
      </c>
      <c r="K71">
        <v>11</v>
      </c>
      <c r="L71">
        <v>0</v>
      </c>
    </row>
    <row r="72" spans="1:12" x14ac:dyDescent="0.25">
      <c r="A72" t="s">
        <v>1</v>
      </c>
      <c r="B72" t="s">
        <v>45</v>
      </c>
      <c r="C72">
        <f t="shared" si="4"/>
        <v>6963</v>
      </c>
      <c r="D72" s="3">
        <v>5551</v>
      </c>
      <c r="E72" s="66">
        <f t="shared" si="3"/>
        <v>0.79721384460720957</v>
      </c>
      <c r="F72" s="59">
        <v>5556</v>
      </c>
      <c r="G72" s="69">
        <f t="shared" si="5"/>
        <v>0.79793192589401118</v>
      </c>
      <c r="H72">
        <v>134</v>
      </c>
      <c r="I72">
        <v>1173</v>
      </c>
      <c r="J72">
        <v>100</v>
      </c>
      <c r="K72">
        <v>5</v>
      </c>
      <c r="L72">
        <v>0</v>
      </c>
    </row>
    <row r="73" spans="1:12" x14ac:dyDescent="0.25">
      <c r="A73" t="s">
        <v>1</v>
      </c>
      <c r="B73" t="s">
        <v>46</v>
      </c>
      <c r="C73">
        <f t="shared" si="4"/>
        <v>19969</v>
      </c>
      <c r="D73" s="3">
        <v>16887</v>
      </c>
      <c r="E73" s="66">
        <f t="shared" si="3"/>
        <v>0.84566077420001007</v>
      </c>
      <c r="F73" s="59">
        <v>16928</v>
      </c>
      <c r="G73" s="69">
        <f t="shared" si="5"/>
        <v>0.84771395663278082</v>
      </c>
      <c r="H73">
        <v>232</v>
      </c>
      <c r="I73">
        <v>2596</v>
      </c>
      <c r="J73">
        <v>213</v>
      </c>
      <c r="K73">
        <v>41</v>
      </c>
      <c r="L73">
        <v>0</v>
      </c>
    </row>
    <row r="74" spans="1:12" x14ac:dyDescent="0.25">
      <c r="A74" t="s">
        <v>1</v>
      </c>
      <c r="B74" t="s">
        <v>47</v>
      </c>
      <c r="C74">
        <f t="shared" si="4"/>
        <v>17593</v>
      </c>
      <c r="D74" s="3">
        <v>14740</v>
      </c>
      <c r="E74" s="66">
        <f t="shared" si="3"/>
        <v>0.83783322912522029</v>
      </c>
      <c r="F74" s="59">
        <v>14781</v>
      </c>
      <c r="G74" s="69">
        <f t="shared" si="5"/>
        <v>0.84016370147217645</v>
      </c>
      <c r="H74">
        <v>276</v>
      </c>
      <c r="I74">
        <v>2350</v>
      </c>
      <c r="J74">
        <v>186</v>
      </c>
      <c r="K74">
        <v>41</v>
      </c>
      <c r="L74">
        <v>0</v>
      </c>
    </row>
    <row r="75" spans="1:12" x14ac:dyDescent="0.25">
      <c r="A75" t="s">
        <v>1</v>
      </c>
      <c r="B75" t="s">
        <v>48</v>
      </c>
      <c r="C75">
        <f t="shared" si="4"/>
        <v>2581</v>
      </c>
      <c r="D75" s="3">
        <v>2206</v>
      </c>
      <c r="E75" s="66">
        <f t="shared" si="3"/>
        <v>0.85470747772181321</v>
      </c>
      <c r="F75" s="59">
        <v>2216</v>
      </c>
      <c r="G75" s="69">
        <f t="shared" si="5"/>
        <v>0.8585819449825649</v>
      </c>
      <c r="H75">
        <v>61</v>
      </c>
      <c r="I75">
        <v>271</v>
      </c>
      <c r="J75">
        <v>33</v>
      </c>
      <c r="K75">
        <v>10</v>
      </c>
      <c r="L75">
        <v>0</v>
      </c>
    </row>
    <row r="76" spans="1:12" x14ac:dyDescent="0.25">
      <c r="A76" t="s">
        <v>1</v>
      </c>
      <c r="B76" t="s">
        <v>49</v>
      </c>
      <c r="C76">
        <f t="shared" si="4"/>
        <v>18448</v>
      </c>
      <c r="D76" s="3">
        <v>15592</v>
      </c>
      <c r="E76" s="66">
        <f t="shared" si="3"/>
        <v>0.84518647007805725</v>
      </c>
      <c r="F76" s="59">
        <v>15615</v>
      </c>
      <c r="G76" s="69">
        <f t="shared" si="5"/>
        <v>0.84643321769297486</v>
      </c>
      <c r="H76">
        <v>217</v>
      </c>
      <c r="I76">
        <v>2413</v>
      </c>
      <c r="J76">
        <v>203</v>
      </c>
      <c r="K76">
        <v>23</v>
      </c>
      <c r="L76">
        <v>0</v>
      </c>
    </row>
    <row r="77" spans="1:12" x14ac:dyDescent="0.25">
      <c r="A77" t="s">
        <v>1</v>
      </c>
      <c r="B77" t="s">
        <v>50</v>
      </c>
      <c r="C77">
        <f t="shared" si="4"/>
        <v>19928</v>
      </c>
      <c r="D77" s="3">
        <v>16917</v>
      </c>
      <c r="E77" s="66">
        <f t="shared" si="3"/>
        <v>0.84890606182256123</v>
      </c>
      <c r="F77" s="59">
        <v>16929</v>
      </c>
      <c r="G77" s="69">
        <f t="shared" si="5"/>
        <v>0.84950822962665595</v>
      </c>
      <c r="H77">
        <v>267</v>
      </c>
      <c r="I77">
        <v>2570</v>
      </c>
      <c r="J77">
        <v>162</v>
      </c>
      <c r="K77">
        <v>12</v>
      </c>
      <c r="L77">
        <v>0</v>
      </c>
    </row>
    <row r="78" spans="1:12" x14ac:dyDescent="0.25">
      <c r="A78" t="s">
        <v>1</v>
      </c>
      <c r="B78" t="s">
        <v>51</v>
      </c>
      <c r="C78">
        <f t="shared" si="4"/>
        <v>1135</v>
      </c>
      <c r="D78" s="3">
        <v>958</v>
      </c>
      <c r="E78" s="66">
        <f t="shared" si="3"/>
        <v>0.8440528634361234</v>
      </c>
      <c r="F78" s="59">
        <v>958</v>
      </c>
      <c r="G78" s="69">
        <f t="shared" si="5"/>
        <v>0.8440528634361234</v>
      </c>
      <c r="H78">
        <v>17</v>
      </c>
      <c r="I78">
        <v>148</v>
      </c>
      <c r="J78">
        <v>12</v>
      </c>
      <c r="K78">
        <v>0</v>
      </c>
      <c r="L78">
        <v>0</v>
      </c>
    </row>
    <row r="79" spans="1:12" x14ac:dyDescent="0.25">
      <c r="A79" t="s">
        <v>1</v>
      </c>
      <c r="B79" t="s">
        <v>52</v>
      </c>
      <c r="C79">
        <f t="shared" si="4"/>
        <v>534</v>
      </c>
      <c r="D79" s="3">
        <v>434</v>
      </c>
      <c r="E79" s="66">
        <f t="shared" si="3"/>
        <v>0.81273408239700373</v>
      </c>
      <c r="F79" s="59">
        <v>434</v>
      </c>
      <c r="G79" s="69">
        <f t="shared" si="5"/>
        <v>0.81273408239700373</v>
      </c>
      <c r="H79">
        <v>13</v>
      </c>
      <c r="I79">
        <v>80</v>
      </c>
      <c r="J79">
        <v>7</v>
      </c>
      <c r="K79">
        <v>0</v>
      </c>
      <c r="L79">
        <v>0</v>
      </c>
    </row>
    <row r="80" spans="1:12" x14ac:dyDescent="0.25">
      <c r="A80" t="s">
        <v>2</v>
      </c>
      <c r="B80" t="s">
        <v>53</v>
      </c>
      <c r="C80">
        <f t="shared" si="4"/>
        <v>5720</v>
      </c>
      <c r="D80" s="3">
        <v>4209</v>
      </c>
      <c r="E80" s="66">
        <f t="shared" si="3"/>
        <v>0.73583916083916079</v>
      </c>
      <c r="F80" s="59">
        <v>4216</v>
      </c>
      <c r="G80" s="69">
        <f t="shared" si="5"/>
        <v>0.73706293706293702</v>
      </c>
      <c r="H80">
        <v>89</v>
      </c>
      <c r="I80">
        <v>1339</v>
      </c>
      <c r="J80">
        <v>76</v>
      </c>
      <c r="K80">
        <v>7</v>
      </c>
      <c r="L80">
        <v>0</v>
      </c>
    </row>
    <row r="81" spans="1:12" x14ac:dyDescent="0.25">
      <c r="A81" t="s">
        <v>2</v>
      </c>
      <c r="B81" t="s">
        <v>54</v>
      </c>
      <c r="C81">
        <f t="shared" si="4"/>
        <v>19974</v>
      </c>
      <c r="D81" s="3">
        <v>16903</v>
      </c>
      <c r="E81" s="66">
        <f t="shared" si="3"/>
        <v>0.84625012516271148</v>
      </c>
      <c r="F81" s="59">
        <v>16914</v>
      </c>
      <c r="G81" s="69">
        <f t="shared" si="5"/>
        <v>0.84680084109342146</v>
      </c>
      <c r="H81">
        <v>198</v>
      </c>
      <c r="I81">
        <v>2672</v>
      </c>
      <c r="J81">
        <v>190</v>
      </c>
      <c r="K81">
        <v>11</v>
      </c>
      <c r="L81">
        <v>0</v>
      </c>
    </row>
    <row r="82" spans="1:12" x14ac:dyDescent="0.25">
      <c r="A82" t="s">
        <v>2</v>
      </c>
      <c r="B82" t="s">
        <v>55</v>
      </c>
      <c r="C82">
        <f t="shared" si="4"/>
        <v>10158</v>
      </c>
      <c r="D82" s="3">
        <v>7500</v>
      </c>
      <c r="E82" s="66">
        <f t="shared" si="3"/>
        <v>0.73833431777909042</v>
      </c>
      <c r="F82" s="59">
        <v>7507</v>
      </c>
      <c r="G82" s="69">
        <f t="shared" si="5"/>
        <v>0.73902342980901747</v>
      </c>
      <c r="H82">
        <v>164</v>
      </c>
      <c r="I82">
        <v>2344</v>
      </c>
      <c r="J82">
        <v>143</v>
      </c>
      <c r="K82">
        <v>7</v>
      </c>
      <c r="L82">
        <v>0</v>
      </c>
    </row>
    <row r="83" spans="1:12" x14ac:dyDescent="0.25">
      <c r="A83" t="s">
        <v>2</v>
      </c>
      <c r="B83" t="s">
        <v>56</v>
      </c>
      <c r="C83">
        <f t="shared" si="4"/>
        <v>770</v>
      </c>
      <c r="D83" s="3">
        <v>532</v>
      </c>
      <c r="E83" s="66">
        <f t="shared" si="3"/>
        <v>0.69090909090909092</v>
      </c>
      <c r="F83" s="59">
        <v>533</v>
      </c>
      <c r="G83" s="69">
        <f t="shared" si="5"/>
        <v>0.69220779220779216</v>
      </c>
      <c r="H83">
        <v>52</v>
      </c>
      <c r="I83">
        <v>107</v>
      </c>
      <c r="J83">
        <v>78</v>
      </c>
      <c r="K83">
        <v>1</v>
      </c>
      <c r="L83">
        <v>0</v>
      </c>
    </row>
    <row r="84" spans="1:12" x14ac:dyDescent="0.25">
      <c r="A84" t="s">
        <v>2</v>
      </c>
      <c r="B84" t="s">
        <v>57</v>
      </c>
      <c r="C84">
        <f t="shared" si="4"/>
        <v>1081</v>
      </c>
      <c r="D84" s="3">
        <v>844</v>
      </c>
      <c r="E84" s="66">
        <f t="shared" si="3"/>
        <v>0.78075855689176688</v>
      </c>
      <c r="F84" s="59">
        <v>844</v>
      </c>
      <c r="G84" s="69">
        <f t="shared" si="5"/>
        <v>0.78075855689176688</v>
      </c>
      <c r="H84">
        <v>83</v>
      </c>
      <c r="I84">
        <v>142</v>
      </c>
      <c r="J84">
        <v>12</v>
      </c>
      <c r="K84">
        <v>0</v>
      </c>
      <c r="L84">
        <v>0</v>
      </c>
    </row>
    <row r="85" spans="1:12" x14ac:dyDescent="0.25">
      <c r="A85" t="s">
        <v>2</v>
      </c>
      <c r="B85" t="s">
        <v>58</v>
      </c>
      <c r="C85">
        <f t="shared" si="4"/>
        <v>671</v>
      </c>
      <c r="D85" s="3">
        <v>552</v>
      </c>
      <c r="E85" s="66">
        <f t="shared" si="3"/>
        <v>0.82265275707898655</v>
      </c>
      <c r="F85" s="59">
        <v>552</v>
      </c>
      <c r="G85" s="69">
        <f t="shared" si="5"/>
        <v>0.82265275707898655</v>
      </c>
      <c r="H85">
        <v>35</v>
      </c>
      <c r="I85">
        <v>73</v>
      </c>
      <c r="J85">
        <v>11</v>
      </c>
      <c r="K85">
        <v>0</v>
      </c>
      <c r="L85">
        <v>0</v>
      </c>
    </row>
    <row r="86" spans="1:12" x14ac:dyDescent="0.25">
      <c r="A86" t="s">
        <v>2</v>
      </c>
      <c r="B86" t="s">
        <v>44</v>
      </c>
      <c r="C86">
        <f t="shared" si="4"/>
        <v>4107</v>
      </c>
      <c r="D86" s="3">
        <v>3476</v>
      </c>
      <c r="E86" s="66">
        <f t="shared" si="3"/>
        <v>0.84635987338690044</v>
      </c>
      <c r="F86" s="59">
        <v>3486</v>
      </c>
      <c r="G86" s="69">
        <f t="shared" si="5"/>
        <v>0.84879474068663263</v>
      </c>
      <c r="H86">
        <v>76</v>
      </c>
      <c r="I86">
        <v>504</v>
      </c>
      <c r="J86">
        <v>41</v>
      </c>
      <c r="K86">
        <v>10</v>
      </c>
      <c r="L86">
        <v>0</v>
      </c>
    </row>
    <row r="87" spans="1:12" x14ac:dyDescent="0.25">
      <c r="A87" t="s">
        <v>2</v>
      </c>
      <c r="B87" t="s">
        <v>45</v>
      </c>
      <c r="C87">
        <f t="shared" si="4"/>
        <v>4955</v>
      </c>
      <c r="D87" s="3">
        <v>3958</v>
      </c>
      <c r="E87" s="66">
        <f t="shared" si="3"/>
        <v>0.79878910191725527</v>
      </c>
      <c r="F87" s="59">
        <v>3963</v>
      </c>
      <c r="G87" s="69">
        <f t="shared" si="5"/>
        <v>0.79979818365287592</v>
      </c>
      <c r="H87">
        <v>94</v>
      </c>
      <c r="I87">
        <v>819</v>
      </c>
      <c r="J87">
        <v>79</v>
      </c>
      <c r="K87">
        <v>5</v>
      </c>
      <c r="L87">
        <v>0</v>
      </c>
    </row>
    <row r="88" spans="1:12" x14ac:dyDescent="0.25">
      <c r="A88" t="s">
        <v>2</v>
      </c>
      <c r="B88" t="s">
        <v>46</v>
      </c>
      <c r="C88">
        <f t="shared" si="4"/>
        <v>18218</v>
      </c>
      <c r="D88" s="3">
        <v>15326</v>
      </c>
      <c r="E88" s="66">
        <f t="shared" si="3"/>
        <v>0.84125590075749257</v>
      </c>
      <c r="F88" s="59">
        <v>15364</v>
      </c>
      <c r="G88" s="69">
        <f t="shared" si="5"/>
        <v>0.84334174991766386</v>
      </c>
      <c r="H88">
        <v>218</v>
      </c>
      <c r="I88">
        <v>2417</v>
      </c>
      <c r="J88">
        <v>219</v>
      </c>
      <c r="K88">
        <v>38</v>
      </c>
      <c r="L88">
        <v>0</v>
      </c>
    </row>
    <row r="89" spans="1:12" x14ac:dyDescent="0.25">
      <c r="A89" t="s">
        <v>2</v>
      </c>
      <c r="B89" t="s">
        <v>47</v>
      </c>
      <c r="C89">
        <f t="shared" si="4"/>
        <v>16709</v>
      </c>
      <c r="D89" s="3">
        <v>14038</v>
      </c>
      <c r="E89" s="66">
        <f t="shared" si="3"/>
        <v>0.84014602908612124</v>
      </c>
      <c r="F89" s="59">
        <v>14071</v>
      </c>
      <c r="G89" s="69">
        <f t="shared" si="5"/>
        <v>0.84212101262792505</v>
      </c>
      <c r="H89">
        <v>234</v>
      </c>
      <c r="I89">
        <v>2230</v>
      </c>
      <c r="J89">
        <v>174</v>
      </c>
      <c r="K89">
        <v>33</v>
      </c>
      <c r="L89">
        <v>0</v>
      </c>
    </row>
    <row r="90" spans="1:12" x14ac:dyDescent="0.25">
      <c r="A90" t="s">
        <v>2</v>
      </c>
      <c r="B90" t="s">
        <v>48</v>
      </c>
      <c r="C90">
        <f t="shared" si="4"/>
        <v>2420</v>
      </c>
      <c r="D90" s="3">
        <v>1997</v>
      </c>
      <c r="E90" s="66">
        <f t="shared" si="3"/>
        <v>0.82520661157024788</v>
      </c>
      <c r="F90" s="59">
        <v>2000</v>
      </c>
      <c r="G90" s="69">
        <f t="shared" si="5"/>
        <v>0.82644628099173556</v>
      </c>
      <c r="H90">
        <v>75</v>
      </c>
      <c r="I90">
        <v>324</v>
      </c>
      <c r="J90">
        <v>21</v>
      </c>
      <c r="K90">
        <v>3</v>
      </c>
      <c r="L90">
        <v>0</v>
      </c>
    </row>
    <row r="91" spans="1:12" x14ac:dyDescent="0.25">
      <c r="A91" t="s">
        <v>2</v>
      </c>
      <c r="B91" t="s">
        <v>49</v>
      </c>
      <c r="C91">
        <f t="shared" si="4"/>
        <v>12709</v>
      </c>
      <c r="D91" s="3">
        <v>10713</v>
      </c>
      <c r="E91" s="66">
        <f t="shared" si="3"/>
        <v>0.84294594381934063</v>
      </c>
      <c r="F91" s="59">
        <v>10721</v>
      </c>
      <c r="G91" s="69">
        <f t="shared" si="5"/>
        <v>0.84357541899441346</v>
      </c>
      <c r="H91">
        <v>176</v>
      </c>
      <c r="I91">
        <v>1696</v>
      </c>
      <c r="J91">
        <v>116</v>
      </c>
      <c r="K91">
        <v>8</v>
      </c>
      <c r="L91">
        <v>0</v>
      </c>
    </row>
    <row r="92" spans="1:12" x14ac:dyDescent="0.25">
      <c r="A92" t="s">
        <v>2</v>
      </c>
      <c r="B92" t="s">
        <v>50</v>
      </c>
      <c r="C92">
        <f t="shared" si="4"/>
        <v>21136</v>
      </c>
      <c r="D92" s="3">
        <v>17858</v>
      </c>
      <c r="E92" s="66">
        <f t="shared" si="3"/>
        <v>0.84490915972747915</v>
      </c>
      <c r="F92" s="59">
        <v>17873</v>
      </c>
      <c r="G92" s="69">
        <f t="shared" si="5"/>
        <v>0.84561884935654807</v>
      </c>
      <c r="H92">
        <v>246</v>
      </c>
      <c r="I92">
        <v>2840</v>
      </c>
      <c r="J92">
        <v>177</v>
      </c>
      <c r="K92">
        <v>15</v>
      </c>
      <c r="L92">
        <v>0</v>
      </c>
    </row>
    <row r="93" spans="1:12" x14ac:dyDescent="0.25">
      <c r="A93" t="s">
        <v>2</v>
      </c>
      <c r="B93" t="s">
        <v>51</v>
      </c>
      <c r="C93">
        <f t="shared" si="4"/>
        <v>864</v>
      </c>
      <c r="D93" s="3">
        <v>716</v>
      </c>
      <c r="E93" s="66">
        <f t="shared" si="3"/>
        <v>0.82870370370370372</v>
      </c>
      <c r="F93" s="59">
        <v>716</v>
      </c>
      <c r="G93" s="69">
        <f t="shared" si="5"/>
        <v>0.82870370370370372</v>
      </c>
      <c r="H93">
        <v>17</v>
      </c>
      <c r="I93">
        <v>117</v>
      </c>
      <c r="J93">
        <v>14</v>
      </c>
      <c r="K93">
        <v>0</v>
      </c>
      <c r="L93">
        <v>0</v>
      </c>
    </row>
    <row r="94" spans="1:12" x14ac:dyDescent="0.25">
      <c r="A94" t="s">
        <v>2</v>
      </c>
      <c r="B94" t="s">
        <v>52</v>
      </c>
      <c r="C94">
        <f t="shared" si="4"/>
        <v>434</v>
      </c>
      <c r="D94" s="3">
        <v>365</v>
      </c>
      <c r="E94" s="66">
        <f t="shared" si="3"/>
        <v>0.84101382488479259</v>
      </c>
      <c r="F94" s="59">
        <v>365</v>
      </c>
      <c r="G94" s="69">
        <f t="shared" si="5"/>
        <v>0.84101382488479259</v>
      </c>
      <c r="H94">
        <v>11</v>
      </c>
      <c r="I94">
        <v>50</v>
      </c>
      <c r="J94">
        <v>8</v>
      </c>
      <c r="K94">
        <v>0</v>
      </c>
      <c r="L94">
        <v>0</v>
      </c>
    </row>
    <row r="99" spans="3:7" x14ac:dyDescent="0.25">
      <c r="C99" s="6" t="s">
        <v>17</v>
      </c>
      <c r="E99" s="66">
        <f>MIN(E2:E96)</f>
        <v>0.61576971214017517</v>
      </c>
      <c r="G99" s="69">
        <f>MIN(G2:G96)</f>
        <v>0.61664580725907381</v>
      </c>
    </row>
    <row r="100" spans="3:7" x14ac:dyDescent="0.25">
      <c r="C100" s="6" t="s">
        <v>25</v>
      </c>
      <c r="E100" s="66">
        <f>AVERAGE(E2:E98)</f>
        <v>0.80319035150048956</v>
      </c>
      <c r="G100" s="69">
        <f>AVERAGE(G2:G98)</f>
        <v>0.80426833576167567</v>
      </c>
    </row>
    <row r="101" spans="3:7" x14ac:dyDescent="0.25">
      <c r="C101" s="6" t="s">
        <v>18</v>
      </c>
      <c r="E101" s="66">
        <f>MAX(E2:E98)</f>
        <v>0.87710843373493974</v>
      </c>
      <c r="G101" s="69">
        <f>MAX(G2:G98)</f>
        <v>0.87951807228915657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Legend</vt:lpstr>
      <vt:lpstr>Read statistics</vt:lpstr>
      <vt:lpstr>Alignment</vt:lpstr>
      <vt:lpstr>Quantification (reference)</vt:lpstr>
      <vt:lpstr>Quantification (brakerTrinity)</vt:lpstr>
      <vt:lpstr>Quantification (brakerBAM)</vt:lpstr>
      <vt:lpstr>Quantification (stringtie)</vt:lpstr>
      <vt:lpstr>Quantification (denovo_all)</vt:lpstr>
    </vt:vector>
  </TitlesOfParts>
  <Company>University of Aberdeen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Wenzel, Marius</cp:lastModifiedBy>
  <dcterms:created xsi:type="dcterms:W3CDTF">2018-11-07T10:15:34Z</dcterms:created>
  <dcterms:modified xsi:type="dcterms:W3CDTF">2020-07-17T08:23:53Z</dcterms:modified>
</cp:coreProperties>
</file>