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Dropbox\eric\work\Manuscripts\2020-Montemayor-SpLsm\figures\Sam-final\"/>
    </mc:Choice>
  </mc:AlternateContent>
  <xr:revisionPtr revIDLastSave="0" documentId="8_{A621089B-571A-441A-81E2-34A1CAF8912B}" xr6:coauthVersionLast="45" xr6:coauthVersionMax="45" xr10:uidLastSave="{00000000-0000-0000-0000-000000000000}"/>
  <bookViews>
    <workbookView xWindow="33703" yWindow="1234" windowWidth="30728" windowHeight="15575" tabRatio="500" xr2:uid="{00000000-000D-0000-FFFF-FFFF00000000}"/>
  </bookViews>
  <sheets>
    <sheet name="Summary-everything" sheetId="42" r:id="rId1"/>
    <sheet name="Lsm2-8" sheetId="36" r:id="rId2"/>
    <sheet name="Lsm1-7" sheetId="3" r:id="rId3"/>
    <sheet name="Lsm1Δ56C-7" sheetId="5" r:id="rId4"/>
    <sheet name="Lsm1-7(Lsm5-N66A,N68A)" sheetId="6" r:id="rId5"/>
    <sheet name="ACCCAUUUUU&gt;p" sheetId="8" r:id="rId6"/>
    <sheet name="ACCCAUUUUUA" sheetId="14" r:id="rId7"/>
    <sheet name="ACCCAUUUUU" sheetId="13" r:id="rId8"/>
    <sheet name="ACCCAUUUUC" sheetId="16" r:id="rId9"/>
    <sheet name="ACCCAUUUUG" sheetId="17" r:id="rId10"/>
    <sheet name="ACCCAUUUUA" sheetId="18" r:id="rId11"/>
    <sheet name="ACCCAUUUUAA" sheetId="20" r:id="rId12"/>
    <sheet name="ACCCAUUUUAAA" sheetId="22" r:id="rId13"/>
    <sheet name="CCCCCUUUUUA" sheetId="24" r:id="rId14"/>
    <sheet name="UUUUUACCCCC" sheetId="26" r:id="rId15"/>
    <sheet name="hairpin-oligoU" sheetId="27" r:id="rId16"/>
    <sheet name="oligoU-hairpin" sheetId="28" r:id="rId17"/>
    <sheet name="hairpin-oligoU-hairpin" sheetId="29" r:id="rId18"/>
    <sheet name="Lsm1Δ12C-7" sheetId="35" r:id="rId19"/>
    <sheet name="Lsm1-7 (small range)" sheetId="32" r:id="rId20"/>
    <sheet name="Lsm1(∆56C)-7 (small range)" sheetId="34" r:id="rId21"/>
    <sheet name="UUUUUUUUUUUUUUU" sheetId="37" r:id="rId22"/>
    <sheet name="UUUUUUUUUUUUUUA" sheetId="38" r:id="rId23"/>
    <sheet name="UUUUUUUUUUUUUAA" sheetId="39" r:id="rId24"/>
    <sheet name="AAAAAAAAAAAAAAA" sheetId="41" r:id="rId25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41" l="1"/>
  <c r="D47" i="41" s="1"/>
  <c r="D53" i="41"/>
  <c r="C23" i="41"/>
  <c r="C52" i="41" s="1"/>
  <c r="C53" i="41"/>
  <c r="D49" i="41"/>
  <c r="D48" i="41"/>
  <c r="C48" i="41"/>
  <c r="C47" i="41"/>
  <c r="D43" i="41"/>
  <c r="D42" i="41"/>
  <c r="C42" i="41"/>
  <c r="D38" i="41"/>
  <c r="C38" i="41"/>
  <c r="D37" i="41"/>
  <c r="C37" i="41"/>
  <c r="D36" i="41"/>
  <c r="C36" i="41"/>
  <c r="D35" i="41"/>
  <c r="C35" i="41"/>
  <c r="D34" i="41"/>
  <c r="C34" i="41"/>
  <c r="D33" i="41"/>
  <c r="C33" i="41"/>
  <c r="D32" i="41"/>
  <c r="C32" i="41"/>
  <c r="D31" i="41"/>
  <c r="C31" i="41"/>
  <c r="D30" i="41"/>
  <c r="C30" i="41"/>
  <c r="D29" i="41"/>
  <c r="C29" i="41"/>
  <c r="D28" i="41"/>
  <c r="C28" i="41"/>
  <c r="D27" i="41"/>
  <c r="C27" i="41"/>
  <c r="D24" i="41"/>
  <c r="C24" i="41"/>
  <c r="D23" i="39"/>
  <c r="D53" i="39" s="1"/>
  <c r="C23" i="39"/>
  <c r="C48" i="39" s="1"/>
  <c r="C52" i="39"/>
  <c r="D51" i="39"/>
  <c r="C51" i="39"/>
  <c r="D50" i="39"/>
  <c r="C50" i="39"/>
  <c r="D49" i="39"/>
  <c r="C49" i="39"/>
  <c r="D48" i="39"/>
  <c r="D47" i="39"/>
  <c r="C46" i="39"/>
  <c r="D45" i="39"/>
  <c r="C45" i="39"/>
  <c r="D44" i="39"/>
  <c r="C44" i="39"/>
  <c r="D43" i="39"/>
  <c r="C43" i="39"/>
  <c r="D42" i="39"/>
  <c r="D38" i="39"/>
  <c r="C38" i="39"/>
  <c r="D37" i="39"/>
  <c r="C37" i="39"/>
  <c r="D36" i="39"/>
  <c r="C36" i="39"/>
  <c r="D35" i="39"/>
  <c r="C35" i="39"/>
  <c r="D34" i="39"/>
  <c r="C34" i="39"/>
  <c r="D33" i="39"/>
  <c r="C33" i="39"/>
  <c r="D32" i="39"/>
  <c r="C32" i="39"/>
  <c r="D31" i="39"/>
  <c r="C31" i="39"/>
  <c r="D30" i="39"/>
  <c r="C30" i="39"/>
  <c r="D29" i="39"/>
  <c r="C29" i="39"/>
  <c r="D28" i="39"/>
  <c r="C28" i="39"/>
  <c r="D27" i="39"/>
  <c r="C27" i="39"/>
  <c r="D24" i="39"/>
  <c r="C24" i="39"/>
  <c r="D23" i="38"/>
  <c r="D53" i="38"/>
  <c r="C23" i="38"/>
  <c r="C52" i="38" s="1"/>
  <c r="D52" i="38"/>
  <c r="D51" i="38"/>
  <c r="C51" i="38"/>
  <c r="D50" i="38"/>
  <c r="D49" i="38"/>
  <c r="D48" i="38"/>
  <c r="D47" i="38"/>
  <c r="D46" i="38"/>
  <c r="C46" i="38"/>
  <c r="D45" i="38"/>
  <c r="C45" i="38"/>
  <c r="D44" i="38"/>
  <c r="D43" i="38"/>
  <c r="D42" i="38"/>
  <c r="D38" i="38"/>
  <c r="C38" i="38"/>
  <c r="D37" i="38"/>
  <c r="C37" i="38"/>
  <c r="D36" i="38"/>
  <c r="C36" i="38"/>
  <c r="D35" i="38"/>
  <c r="C35" i="38"/>
  <c r="D34" i="38"/>
  <c r="C34" i="38"/>
  <c r="D33" i="38"/>
  <c r="C33" i="38"/>
  <c r="D32" i="38"/>
  <c r="C32" i="38"/>
  <c r="D31" i="38"/>
  <c r="C31" i="38"/>
  <c r="D30" i="38"/>
  <c r="C30" i="38"/>
  <c r="D29" i="38"/>
  <c r="C29" i="38"/>
  <c r="D28" i="38"/>
  <c r="C28" i="38"/>
  <c r="D27" i="38"/>
  <c r="C27" i="38"/>
  <c r="D24" i="38"/>
  <c r="C24" i="38"/>
  <c r="D23" i="37"/>
  <c r="D52" i="37" s="1"/>
  <c r="D53" i="37"/>
  <c r="C23" i="37"/>
  <c r="D51" i="37"/>
  <c r="D49" i="37"/>
  <c r="D48" i="37"/>
  <c r="D47" i="37"/>
  <c r="D45" i="37"/>
  <c r="D43" i="37"/>
  <c r="D42" i="37"/>
  <c r="D38" i="37"/>
  <c r="C38" i="37"/>
  <c r="D37" i="37"/>
  <c r="C37" i="37"/>
  <c r="D36" i="37"/>
  <c r="C36" i="37"/>
  <c r="D35" i="37"/>
  <c r="C35" i="37"/>
  <c r="D34" i="37"/>
  <c r="C34" i="37"/>
  <c r="D33" i="37"/>
  <c r="C33" i="37"/>
  <c r="D32" i="37"/>
  <c r="C32" i="37"/>
  <c r="D31" i="37"/>
  <c r="C31" i="37"/>
  <c r="D30" i="37"/>
  <c r="C30" i="37"/>
  <c r="D29" i="37"/>
  <c r="C29" i="37"/>
  <c r="D28" i="37"/>
  <c r="C28" i="37"/>
  <c r="D27" i="37"/>
  <c r="C27" i="37"/>
  <c r="D24" i="37"/>
  <c r="C24" i="37"/>
  <c r="C35" i="36"/>
  <c r="C82" i="36" s="1"/>
  <c r="C88" i="36"/>
  <c r="C84" i="36"/>
  <c r="C81" i="36"/>
  <c r="C80" i="36"/>
  <c r="C79" i="36"/>
  <c r="C78" i="36"/>
  <c r="C76" i="36"/>
  <c r="C72" i="36"/>
  <c r="C70" i="36"/>
  <c r="C69" i="36"/>
  <c r="C68" i="36"/>
  <c r="C67" i="36"/>
  <c r="C66" i="36"/>
  <c r="C62" i="36"/>
  <c r="C61" i="36"/>
  <c r="C60" i="36"/>
  <c r="C59" i="36"/>
  <c r="C58" i="36"/>
  <c r="C57" i="36"/>
  <c r="C56" i="36"/>
  <c r="C55" i="36"/>
  <c r="C54" i="36"/>
  <c r="C53" i="36"/>
  <c r="C52" i="36"/>
  <c r="C51" i="36"/>
  <c r="C50" i="36"/>
  <c r="C49" i="36"/>
  <c r="C48" i="36"/>
  <c r="C47" i="36"/>
  <c r="C46" i="36"/>
  <c r="C45" i="36"/>
  <c r="C44" i="36"/>
  <c r="C43" i="36"/>
  <c r="C42" i="36"/>
  <c r="C41" i="36"/>
  <c r="C40" i="36"/>
  <c r="C39" i="36"/>
  <c r="C36" i="36"/>
  <c r="F35" i="36"/>
  <c r="F84" i="36" s="1"/>
  <c r="F86" i="36"/>
  <c r="F83" i="36"/>
  <c r="F82" i="36"/>
  <c r="F81" i="36"/>
  <c r="F78" i="36"/>
  <c r="F74" i="36"/>
  <c r="F71" i="36"/>
  <c r="F70" i="36"/>
  <c r="F69" i="36"/>
  <c r="F66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6" i="36"/>
  <c r="E35" i="36"/>
  <c r="E88" i="36" s="1"/>
  <c r="D35" i="36"/>
  <c r="D88" i="36" s="1"/>
  <c r="E87" i="36"/>
  <c r="D87" i="36"/>
  <c r="E86" i="36"/>
  <c r="E85" i="36"/>
  <c r="E84" i="36"/>
  <c r="E83" i="36"/>
  <c r="D82" i="36"/>
  <c r="E81" i="36"/>
  <c r="D81" i="36"/>
  <c r="E80" i="36"/>
  <c r="E79" i="36"/>
  <c r="E78" i="36"/>
  <c r="E77" i="36"/>
  <c r="E76" i="36"/>
  <c r="D76" i="36"/>
  <c r="E75" i="36"/>
  <c r="D75" i="36"/>
  <c r="E74" i="36"/>
  <c r="E73" i="36"/>
  <c r="E72" i="36"/>
  <c r="E71" i="36"/>
  <c r="E70" i="36"/>
  <c r="D70" i="36"/>
  <c r="E69" i="36"/>
  <c r="D69" i="36"/>
  <c r="E68" i="36"/>
  <c r="E67" i="36"/>
  <c r="E66" i="36"/>
  <c r="E62" i="36"/>
  <c r="D62" i="36"/>
  <c r="E61" i="36"/>
  <c r="D61" i="36"/>
  <c r="E60" i="36"/>
  <c r="D60" i="36"/>
  <c r="E59" i="36"/>
  <c r="D59" i="36"/>
  <c r="E58" i="36"/>
  <c r="D58" i="36"/>
  <c r="E57" i="36"/>
  <c r="D57" i="36"/>
  <c r="E56" i="36"/>
  <c r="D56" i="36"/>
  <c r="E55" i="36"/>
  <c r="D55" i="36"/>
  <c r="E54" i="36"/>
  <c r="D54" i="36"/>
  <c r="E53" i="36"/>
  <c r="D53" i="36"/>
  <c r="E52" i="36"/>
  <c r="D52" i="36"/>
  <c r="E51" i="36"/>
  <c r="D51" i="36"/>
  <c r="E50" i="36"/>
  <c r="D50" i="36"/>
  <c r="E49" i="36"/>
  <c r="D49" i="36"/>
  <c r="E48" i="36"/>
  <c r="D48" i="36"/>
  <c r="E47" i="36"/>
  <c r="D47" i="36"/>
  <c r="E46" i="36"/>
  <c r="D46" i="36"/>
  <c r="E45" i="36"/>
  <c r="D45" i="36"/>
  <c r="E44" i="36"/>
  <c r="D44" i="36"/>
  <c r="E43" i="36"/>
  <c r="D43" i="36"/>
  <c r="E42" i="36"/>
  <c r="D42" i="36"/>
  <c r="E41" i="36"/>
  <c r="D41" i="36"/>
  <c r="E40" i="36"/>
  <c r="D40" i="36"/>
  <c r="E39" i="36"/>
  <c r="D39" i="36"/>
  <c r="E36" i="36"/>
  <c r="D36" i="36"/>
  <c r="F24" i="34"/>
  <c r="D35" i="35"/>
  <c r="D88" i="35" s="1"/>
  <c r="D89" i="35"/>
  <c r="C35" i="35"/>
  <c r="C89" i="35" s="1"/>
  <c r="C85" i="35"/>
  <c r="D84" i="35"/>
  <c r="C84" i="35"/>
  <c r="D83" i="35"/>
  <c r="C79" i="35"/>
  <c r="D78" i="35"/>
  <c r="C78" i="35"/>
  <c r="D77" i="35"/>
  <c r="C73" i="35"/>
  <c r="D72" i="35"/>
  <c r="C72" i="35"/>
  <c r="D71" i="35"/>
  <c r="C67" i="35"/>
  <c r="D66" i="35"/>
  <c r="C66" i="35"/>
  <c r="D62" i="35"/>
  <c r="C62" i="35"/>
  <c r="D61" i="35"/>
  <c r="C61" i="35"/>
  <c r="D60" i="35"/>
  <c r="C60" i="35"/>
  <c r="D59" i="35"/>
  <c r="C59" i="35"/>
  <c r="D58" i="35"/>
  <c r="C58" i="35"/>
  <c r="D57" i="35"/>
  <c r="C57" i="35"/>
  <c r="D56" i="35"/>
  <c r="C56" i="35"/>
  <c r="D55" i="35"/>
  <c r="C55" i="35"/>
  <c r="D54" i="35"/>
  <c r="C54" i="35"/>
  <c r="D53" i="35"/>
  <c r="C53" i="35"/>
  <c r="D52" i="35"/>
  <c r="C52" i="35"/>
  <c r="D51" i="35"/>
  <c r="C51" i="35"/>
  <c r="D50" i="35"/>
  <c r="C50" i="35"/>
  <c r="D49" i="35"/>
  <c r="C49" i="35"/>
  <c r="D48" i="35"/>
  <c r="C48" i="35"/>
  <c r="D47" i="35"/>
  <c r="C47" i="35"/>
  <c r="D46" i="35"/>
  <c r="C46" i="35"/>
  <c r="D45" i="35"/>
  <c r="C45" i="35"/>
  <c r="D44" i="35"/>
  <c r="C44" i="35"/>
  <c r="D43" i="35"/>
  <c r="C43" i="35"/>
  <c r="D42" i="35"/>
  <c r="C42" i="35"/>
  <c r="D41" i="35"/>
  <c r="C41" i="35"/>
  <c r="D40" i="35"/>
  <c r="C40" i="35"/>
  <c r="D39" i="35"/>
  <c r="C39" i="35"/>
  <c r="D36" i="35"/>
  <c r="C36" i="35"/>
  <c r="F23" i="34"/>
  <c r="F53" i="34"/>
  <c r="E23" i="34"/>
  <c r="E53" i="34"/>
  <c r="D23" i="34"/>
  <c r="D53" i="34"/>
  <c r="C23" i="34"/>
  <c r="C53" i="34"/>
  <c r="F52" i="34"/>
  <c r="E52" i="34"/>
  <c r="D52" i="34"/>
  <c r="C52" i="34"/>
  <c r="F51" i="34"/>
  <c r="E51" i="34"/>
  <c r="D51" i="34"/>
  <c r="C51" i="34"/>
  <c r="F50" i="34"/>
  <c r="E50" i="34"/>
  <c r="D50" i="34"/>
  <c r="C50" i="34"/>
  <c r="F49" i="34"/>
  <c r="E49" i="34"/>
  <c r="D49" i="34"/>
  <c r="C49" i="34"/>
  <c r="F48" i="34"/>
  <c r="E48" i="34"/>
  <c r="D48" i="34"/>
  <c r="C48" i="34"/>
  <c r="F47" i="34"/>
  <c r="E47" i="34"/>
  <c r="D47" i="34"/>
  <c r="C47" i="34"/>
  <c r="F46" i="34"/>
  <c r="E46" i="34"/>
  <c r="D46" i="34"/>
  <c r="C46" i="34"/>
  <c r="F45" i="34"/>
  <c r="E45" i="34"/>
  <c r="D45" i="34"/>
  <c r="C45" i="34"/>
  <c r="F44" i="34"/>
  <c r="E44" i="34"/>
  <c r="D44" i="34"/>
  <c r="C44" i="34"/>
  <c r="F43" i="34"/>
  <c r="E43" i="34"/>
  <c r="D43" i="34"/>
  <c r="C43" i="34"/>
  <c r="F42" i="34"/>
  <c r="E42" i="34"/>
  <c r="D42" i="34"/>
  <c r="C42" i="34"/>
  <c r="F38" i="34"/>
  <c r="E38" i="34"/>
  <c r="D38" i="34"/>
  <c r="C38" i="34"/>
  <c r="F37" i="34"/>
  <c r="E37" i="34"/>
  <c r="D37" i="34"/>
  <c r="C37" i="34"/>
  <c r="F36" i="34"/>
  <c r="E36" i="34"/>
  <c r="D36" i="34"/>
  <c r="C36" i="34"/>
  <c r="F35" i="34"/>
  <c r="E35" i="34"/>
  <c r="D35" i="34"/>
  <c r="C35" i="34"/>
  <c r="F34" i="34"/>
  <c r="E34" i="34"/>
  <c r="D34" i="34"/>
  <c r="C34" i="34"/>
  <c r="F33" i="34"/>
  <c r="E33" i="34"/>
  <c r="D33" i="34"/>
  <c r="C33" i="34"/>
  <c r="F32" i="34"/>
  <c r="E32" i="34"/>
  <c r="D32" i="34"/>
  <c r="C32" i="34"/>
  <c r="F31" i="34"/>
  <c r="E31" i="34"/>
  <c r="D31" i="34"/>
  <c r="C31" i="34"/>
  <c r="F30" i="34"/>
  <c r="E30" i="34"/>
  <c r="D30" i="34"/>
  <c r="C30" i="34"/>
  <c r="F29" i="34"/>
  <c r="E29" i="34"/>
  <c r="D29" i="34"/>
  <c r="C29" i="34"/>
  <c r="F28" i="34"/>
  <c r="E28" i="34"/>
  <c r="D28" i="34"/>
  <c r="C28" i="34"/>
  <c r="F27" i="34"/>
  <c r="E27" i="34"/>
  <c r="D27" i="34"/>
  <c r="C27" i="34"/>
  <c r="E24" i="34"/>
  <c r="D24" i="34"/>
  <c r="C24" i="34"/>
  <c r="F23" i="32"/>
  <c r="E23" i="32"/>
  <c r="E54" i="32" s="1"/>
  <c r="D23" i="32"/>
  <c r="C23" i="32"/>
  <c r="C54" i="32" s="1"/>
  <c r="E52" i="32"/>
  <c r="C52" i="32"/>
  <c r="E49" i="32"/>
  <c r="C49" i="32"/>
  <c r="F46" i="32"/>
  <c r="E46" i="32"/>
  <c r="D46" i="32"/>
  <c r="C46" i="32"/>
  <c r="E43" i="32"/>
  <c r="C43" i="32"/>
  <c r="F38" i="32"/>
  <c r="E38" i="32"/>
  <c r="D38" i="32"/>
  <c r="C38" i="32"/>
  <c r="F37" i="32"/>
  <c r="E37" i="32"/>
  <c r="D37" i="32"/>
  <c r="C37" i="32"/>
  <c r="F36" i="32"/>
  <c r="E36" i="32"/>
  <c r="D36" i="32"/>
  <c r="C36" i="32"/>
  <c r="F35" i="32"/>
  <c r="E35" i="32"/>
  <c r="D35" i="32"/>
  <c r="C35" i="32"/>
  <c r="F34" i="32"/>
  <c r="E34" i="32"/>
  <c r="D34" i="32"/>
  <c r="C34" i="32"/>
  <c r="F33" i="32"/>
  <c r="E33" i="32"/>
  <c r="D33" i="32"/>
  <c r="C33" i="32"/>
  <c r="F32" i="32"/>
  <c r="E32" i="32"/>
  <c r="D32" i="32"/>
  <c r="C32" i="32"/>
  <c r="F31" i="32"/>
  <c r="E31" i="32"/>
  <c r="D31" i="32"/>
  <c r="C31" i="32"/>
  <c r="F30" i="32"/>
  <c r="E30" i="32"/>
  <c r="D30" i="32"/>
  <c r="C30" i="32"/>
  <c r="F29" i="32"/>
  <c r="E29" i="32"/>
  <c r="D29" i="32"/>
  <c r="C29" i="32"/>
  <c r="F28" i="32"/>
  <c r="E28" i="32"/>
  <c r="D28" i="32"/>
  <c r="C28" i="32"/>
  <c r="F27" i="32"/>
  <c r="E27" i="32"/>
  <c r="D27" i="32"/>
  <c r="C27" i="32"/>
  <c r="F24" i="32"/>
  <c r="E24" i="32"/>
  <c r="D24" i="32"/>
  <c r="C24" i="32"/>
  <c r="D35" i="29"/>
  <c r="D89" i="29" s="1"/>
  <c r="C35" i="29"/>
  <c r="C86" i="29" s="1"/>
  <c r="D88" i="29"/>
  <c r="C88" i="29"/>
  <c r="D87" i="29"/>
  <c r="C87" i="29"/>
  <c r="D86" i="29"/>
  <c r="D85" i="29"/>
  <c r="D84" i="29"/>
  <c r="D83" i="29"/>
  <c r="D82" i="29"/>
  <c r="C82" i="29"/>
  <c r="D81" i="29"/>
  <c r="C81" i="29"/>
  <c r="D80" i="29"/>
  <c r="D79" i="29"/>
  <c r="D78" i="29"/>
  <c r="D77" i="29"/>
  <c r="D76" i="29"/>
  <c r="C76" i="29"/>
  <c r="D75" i="29"/>
  <c r="C75" i="29"/>
  <c r="D74" i="29"/>
  <c r="D73" i="29"/>
  <c r="D72" i="29"/>
  <c r="D71" i="29"/>
  <c r="D70" i="29"/>
  <c r="C70" i="29"/>
  <c r="D69" i="29"/>
  <c r="C69" i="29"/>
  <c r="D68" i="29"/>
  <c r="D67" i="29"/>
  <c r="D66" i="29"/>
  <c r="D62" i="29"/>
  <c r="C62" i="29"/>
  <c r="D61" i="29"/>
  <c r="C61" i="29"/>
  <c r="D60" i="29"/>
  <c r="C60" i="29"/>
  <c r="D59" i="29"/>
  <c r="C59" i="29"/>
  <c r="D58" i="29"/>
  <c r="C58" i="29"/>
  <c r="D57" i="29"/>
  <c r="C57" i="29"/>
  <c r="D56" i="29"/>
  <c r="C56" i="29"/>
  <c r="D55" i="29"/>
  <c r="C55" i="29"/>
  <c r="D54" i="29"/>
  <c r="C54" i="29"/>
  <c r="D53" i="29"/>
  <c r="C53" i="29"/>
  <c r="D52" i="29"/>
  <c r="C52" i="29"/>
  <c r="D51" i="29"/>
  <c r="C51" i="29"/>
  <c r="D50" i="29"/>
  <c r="C50" i="29"/>
  <c r="D49" i="29"/>
  <c r="C49" i="29"/>
  <c r="D48" i="29"/>
  <c r="C48" i="29"/>
  <c r="D47" i="29"/>
  <c r="C47" i="29"/>
  <c r="D46" i="29"/>
  <c r="C46" i="29"/>
  <c r="D45" i="29"/>
  <c r="C45" i="29"/>
  <c r="D44" i="29"/>
  <c r="C44" i="29"/>
  <c r="D43" i="29"/>
  <c r="C43" i="29"/>
  <c r="D42" i="29"/>
  <c r="C42" i="29"/>
  <c r="D41" i="29"/>
  <c r="C41" i="29"/>
  <c r="D40" i="29"/>
  <c r="C40" i="29"/>
  <c r="D39" i="29"/>
  <c r="C39" i="29"/>
  <c r="D36" i="29"/>
  <c r="C36" i="29"/>
  <c r="D35" i="28"/>
  <c r="D78" i="28" s="1"/>
  <c r="C35" i="28"/>
  <c r="D84" i="28"/>
  <c r="D83" i="28"/>
  <c r="D62" i="28"/>
  <c r="C62" i="28"/>
  <c r="D61" i="28"/>
  <c r="C61" i="28"/>
  <c r="D60" i="28"/>
  <c r="C60" i="28"/>
  <c r="D59" i="28"/>
  <c r="C59" i="28"/>
  <c r="D58" i="28"/>
  <c r="C58" i="28"/>
  <c r="D57" i="28"/>
  <c r="C57" i="28"/>
  <c r="D56" i="28"/>
  <c r="C56" i="28"/>
  <c r="D55" i="28"/>
  <c r="C55" i="28"/>
  <c r="D54" i="28"/>
  <c r="C54" i="28"/>
  <c r="D53" i="28"/>
  <c r="C53" i="28"/>
  <c r="D52" i="28"/>
  <c r="C52" i="28"/>
  <c r="D51" i="28"/>
  <c r="C51" i="28"/>
  <c r="D50" i="28"/>
  <c r="C50" i="28"/>
  <c r="D49" i="28"/>
  <c r="C49" i="28"/>
  <c r="D48" i="28"/>
  <c r="C48" i="28"/>
  <c r="D47" i="28"/>
  <c r="C47" i="28"/>
  <c r="D46" i="28"/>
  <c r="C46" i="28"/>
  <c r="D45" i="28"/>
  <c r="C45" i="28"/>
  <c r="D44" i="28"/>
  <c r="C44" i="28"/>
  <c r="D43" i="28"/>
  <c r="C43" i="28"/>
  <c r="D42" i="28"/>
  <c r="C42" i="28"/>
  <c r="D41" i="28"/>
  <c r="C41" i="28"/>
  <c r="D40" i="28"/>
  <c r="C40" i="28"/>
  <c r="D39" i="28"/>
  <c r="C39" i="28"/>
  <c r="D36" i="28"/>
  <c r="C36" i="28"/>
  <c r="D35" i="27"/>
  <c r="D89" i="27" s="1"/>
  <c r="C35" i="27"/>
  <c r="C84" i="27" s="1"/>
  <c r="D87" i="27"/>
  <c r="D86" i="27"/>
  <c r="C86" i="27"/>
  <c r="D85" i="27"/>
  <c r="C85" i="27"/>
  <c r="D84" i="27"/>
  <c r="D81" i="27"/>
  <c r="D80" i="27"/>
  <c r="C80" i="27"/>
  <c r="D79" i="27"/>
  <c r="C79" i="27"/>
  <c r="D78" i="27"/>
  <c r="D75" i="27"/>
  <c r="D74" i="27"/>
  <c r="C74" i="27"/>
  <c r="D73" i="27"/>
  <c r="C73" i="27"/>
  <c r="D72" i="27"/>
  <c r="D69" i="27"/>
  <c r="D68" i="27"/>
  <c r="C68" i="27"/>
  <c r="D67" i="27"/>
  <c r="C67" i="27"/>
  <c r="D66" i="27"/>
  <c r="D62" i="27"/>
  <c r="C62" i="27"/>
  <c r="D61" i="27"/>
  <c r="C61" i="27"/>
  <c r="D60" i="27"/>
  <c r="C60" i="27"/>
  <c r="D59" i="27"/>
  <c r="C59" i="27"/>
  <c r="D58" i="27"/>
  <c r="C58" i="27"/>
  <c r="D57" i="27"/>
  <c r="C57" i="27"/>
  <c r="D56" i="27"/>
  <c r="C56" i="27"/>
  <c r="D55" i="27"/>
  <c r="C55" i="27"/>
  <c r="D54" i="27"/>
  <c r="C54" i="27"/>
  <c r="D53" i="27"/>
  <c r="C53" i="27"/>
  <c r="D52" i="27"/>
  <c r="C52" i="27"/>
  <c r="D51" i="27"/>
  <c r="C51" i="27"/>
  <c r="D50" i="27"/>
  <c r="C50" i="27"/>
  <c r="D49" i="27"/>
  <c r="C49" i="27"/>
  <c r="D48" i="27"/>
  <c r="C48" i="27"/>
  <c r="D47" i="27"/>
  <c r="C47" i="27"/>
  <c r="D46" i="27"/>
  <c r="C46" i="27"/>
  <c r="D45" i="27"/>
  <c r="C45" i="27"/>
  <c r="D44" i="27"/>
  <c r="C44" i="27"/>
  <c r="D43" i="27"/>
  <c r="C43" i="27"/>
  <c r="D42" i="27"/>
  <c r="C42" i="27"/>
  <c r="D41" i="27"/>
  <c r="C41" i="27"/>
  <c r="D40" i="27"/>
  <c r="C40" i="27"/>
  <c r="D39" i="27"/>
  <c r="C39" i="27"/>
  <c r="D36" i="27"/>
  <c r="C36" i="27"/>
  <c r="D35" i="26"/>
  <c r="D89" i="26" s="1"/>
  <c r="C35" i="26"/>
  <c r="C88" i="26" s="1"/>
  <c r="D88" i="26"/>
  <c r="D87" i="26"/>
  <c r="C87" i="26"/>
  <c r="D86" i="26"/>
  <c r="D85" i="26"/>
  <c r="D84" i="26"/>
  <c r="D83" i="26"/>
  <c r="D82" i="26"/>
  <c r="C82" i="26"/>
  <c r="D81" i="26"/>
  <c r="C81" i="26"/>
  <c r="D80" i="26"/>
  <c r="D79" i="26"/>
  <c r="D78" i="26"/>
  <c r="D77" i="26"/>
  <c r="D76" i="26"/>
  <c r="C76" i="26"/>
  <c r="D75" i="26"/>
  <c r="C75" i="26"/>
  <c r="D74" i="26"/>
  <c r="D73" i="26"/>
  <c r="D72" i="26"/>
  <c r="D71" i="26"/>
  <c r="D70" i="26"/>
  <c r="C70" i="26"/>
  <c r="D69" i="26"/>
  <c r="C69" i="26"/>
  <c r="D68" i="26"/>
  <c r="D67" i="26"/>
  <c r="D66" i="26"/>
  <c r="D62" i="26"/>
  <c r="C62" i="26"/>
  <c r="D61" i="26"/>
  <c r="C61" i="26"/>
  <c r="D60" i="26"/>
  <c r="C60" i="26"/>
  <c r="D59" i="26"/>
  <c r="C59" i="26"/>
  <c r="D58" i="26"/>
  <c r="C58" i="26"/>
  <c r="D57" i="26"/>
  <c r="C57" i="26"/>
  <c r="D56" i="26"/>
  <c r="C56" i="26"/>
  <c r="D55" i="26"/>
  <c r="C55" i="26"/>
  <c r="D54" i="26"/>
  <c r="C54" i="26"/>
  <c r="D53" i="26"/>
  <c r="C53" i="26"/>
  <c r="D52" i="26"/>
  <c r="C52" i="26"/>
  <c r="D51" i="26"/>
  <c r="C51" i="26"/>
  <c r="D50" i="26"/>
  <c r="C50" i="26"/>
  <c r="D49" i="26"/>
  <c r="C49" i="26"/>
  <c r="D48" i="26"/>
  <c r="C48" i="26"/>
  <c r="D47" i="26"/>
  <c r="C47" i="26"/>
  <c r="D46" i="26"/>
  <c r="C46" i="26"/>
  <c r="D45" i="26"/>
  <c r="C45" i="26"/>
  <c r="D44" i="26"/>
  <c r="C44" i="26"/>
  <c r="D43" i="26"/>
  <c r="C43" i="26"/>
  <c r="D42" i="26"/>
  <c r="C42" i="26"/>
  <c r="D41" i="26"/>
  <c r="C41" i="26"/>
  <c r="D40" i="26"/>
  <c r="C40" i="26"/>
  <c r="D39" i="26"/>
  <c r="C39" i="26"/>
  <c r="D36" i="26"/>
  <c r="C36" i="26"/>
  <c r="D35" i="24"/>
  <c r="D84" i="24" s="1"/>
  <c r="C35" i="24"/>
  <c r="C89" i="24"/>
  <c r="D66" i="24"/>
  <c r="D62" i="24"/>
  <c r="C62" i="24"/>
  <c r="D61" i="24"/>
  <c r="C61" i="24"/>
  <c r="D60" i="24"/>
  <c r="C60" i="24"/>
  <c r="D59" i="24"/>
  <c r="C59" i="24"/>
  <c r="D58" i="24"/>
  <c r="C58" i="24"/>
  <c r="D57" i="24"/>
  <c r="C57" i="24"/>
  <c r="D56" i="24"/>
  <c r="C56" i="24"/>
  <c r="D55" i="24"/>
  <c r="C55" i="24"/>
  <c r="D54" i="24"/>
  <c r="C54" i="24"/>
  <c r="D53" i="24"/>
  <c r="C53" i="24"/>
  <c r="D52" i="24"/>
  <c r="C52" i="24"/>
  <c r="D51" i="24"/>
  <c r="C51" i="24"/>
  <c r="D50" i="24"/>
  <c r="C50" i="24"/>
  <c r="D49" i="24"/>
  <c r="C49" i="24"/>
  <c r="D48" i="24"/>
  <c r="C48" i="24"/>
  <c r="D47" i="24"/>
  <c r="C47" i="24"/>
  <c r="D46" i="24"/>
  <c r="C46" i="24"/>
  <c r="D45" i="24"/>
  <c r="C45" i="24"/>
  <c r="D44" i="24"/>
  <c r="C44" i="24"/>
  <c r="D43" i="24"/>
  <c r="C43" i="24"/>
  <c r="D42" i="24"/>
  <c r="C42" i="24"/>
  <c r="D41" i="24"/>
  <c r="C41" i="24"/>
  <c r="D40" i="24"/>
  <c r="C40" i="24"/>
  <c r="D39" i="24"/>
  <c r="C39" i="24"/>
  <c r="D36" i="24"/>
  <c r="C36" i="24"/>
  <c r="D35" i="22"/>
  <c r="D89" i="22" s="1"/>
  <c r="C35" i="22"/>
  <c r="C84" i="22" s="1"/>
  <c r="D87" i="22"/>
  <c r="D86" i="22"/>
  <c r="C86" i="22"/>
  <c r="D85" i="22"/>
  <c r="C85" i="22"/>
  <c r="D84" i="22"/>
  <c r="D81" i="22"/>
  <c r="D80" i="22"/>
  <c r="C80" i="22"/>
  <c r="D79" i="22"/>
  <c r="C79" i="22"/>
  <c r="D78" i="22"/>
  <c r="D77" i="22"/>
  <c r="D75" i="22"/>
  <c r="D74" i="22"/>
  <c r="C74" i="22"/>
  <c r="D73" i="22"/>
  <c r="C73" i="22"/>
  <c r="D72" i="22"/>
  <c r="D71" i="22"/>
  <c r="D69" i="22"/>
  <c r="D68" i="22"/>
  <c r="C68" i="22"/>
  <c r="D67" i="22"/>
  <c r="C67" i="22"/>
  <c r="D66" i="22"/>
  <c r="D62" i="22"/>
  <c r="C62" i="22"/>
  <c r="D61" i="22"/>
  <c r="C61" i="22"/>
  <c r="D60" i="22"/>
  <c r="C60" i="22"/>
  <c r="D59" i="22"/>
  <c r="C59" i="22"/>
  <c r="D58" i="22"/>
  <c r="C58" i="22"/>
  <c r="D57" i="22"/>
  <c r="C57" i="22"/>
  <c r="D56" i="22"/>
  <c r="C56" i="22"/>
  <c r="D55" i="22"/>
  <c r="C55" i="22"/>
  <c r="D54" i="22"/>
  <c r="C54" i="22"/>
  <c r="D53" i="22"/>
  <c r="C53" i="22"/>
  <c r="D52" i="22"/>
  <c r="C52" i="22"/>
  <c r="D51" i="22"/>
  <c r="C51" i="22"/>
  <c r="D50" i="22"/>
  <c r="C50" i="22"/>
  <c r="D49" i="22"/>
  <c r="C49" i="22"/>
  <c r="D48" i="22"/>
  <c r="C48" i="22"/>
  <c r="D47" i="22"/>
  <c r="C47" i="22"/>
  <c r="D46" i="22"/>
  <c r="C46" i="22"/>
  <c r="D45" i="22"/>
  <c r="C45" i="22"/>
  <c r="D44" i="22"/>
  <c r="C44" i="22"/>
  <c r="D43" i="22"/>
  <c r="C43" i="22"/>
  <c r="D42" i="22"/>
  <c r="C42" i="22"/>
  <c r="D41" i="22"/>
  <c r="C41" i="22"/>
  <c r="D40" i="22"/>
  <c r="C40" i="22"/>
  <c r="D39" i="22"/>
  <c r="C39" i="22"/>
  <c r="D36" i="22"/>
  <c r="C36" i="22"/>
  <c r="D35" i="20"/>
  <c r="D89" i="20" s="1"/>
  <c r="C35" i="20"/>
  <c r="C88" i="20" s="1"/>
  <c r="D88" i="20"/>
  <c r="D87" i="20"/>
  <c r="C87" i="20"/>
  <c r="D86" i="20"/>
  <c r="D85" i="20"/>
  <c r="D84" i="20"/>
  <c r="D83" i="20"/>
  <c r="D82" i="20"/>
  <c r="C82" i="20"/>
  <c r="D81" i="20"/>
  <c r="C81" i="20"/>
  <c r="D80" i="20"/>
  <c r="D79" i="20"/>
  <c r="D78" i="20"/>
  <c r="D77" i="20"/>
  <c r="D76" i="20"/>
  <c r="C76" i="20"/>
  <c r="D75" i="20"/>
  <c r="C75" i="20"/>
  <c r="D74" i="20"/>
  <c r="D73" i="20"/>
  <c r="D72" i="20"/>
  <c r="D71" i="20"/>
  <c r="D70" i="20"/>
  <c r="C70" i="20"/>
  <c r="D69" i="20"/>
  <c r="C69" i="20"/>
  <c r="D68" i="20"/>
  <c r="D67" i="20"/>
  <c r="D66" i="20"/>
  <c r="D62" i="20"/>
  <c r="C62" i="20"/>
  <c r="D61" i="20"/>
  <c r="C61" i="20"/>
  <c r="D60" i="20"/>
  <c r="C60" i="20"/>
  <c r="D59" i="20"/>
  <c r="C59" i="20"/>
  <c r="D58" i="20"/>
  <c r="C58" i="20"/>
  <c r="D57" i="20"/>
  <c r="C57" i="20"/>
  <c r="D56" i="20"/>
  <c r="C56" i="20"/>
  <c r="D55" i="20"/>
  <c r="C55" i="20"/>
  <c r="D54" i="20"/>
  <c r="C54" i="20"/>
  <c r="D53" i="20"/>
  <c r="C53" i="20"/>
  <c r="D52" i="20"/>
  <c r="C52" i="20"/>
  <c r="D51" i="20"/>
  <c r="C51" i="20"/>
  <c r="D50" i="20"/>
  <c r="C50" i="20"/>
  <c r="D49" i="20"/>
  <c r="C49" i="20"/>
  <c r="D48" i="20"/>
  <c r="C48" i="20"/>
  <c r="D47" i="20"/>
  <c r="C47" i="20"/>
  <c r="D46" i="20"/>
  <c r="C46" i="20"/>
  <c r="D45" i="20"/>
  <c r="C45" i="20"/>
  <c r="D44" i="20"/>
  <c r="C44" i="20"/>
  <c r="D43" i="20"/>
  <c r="C43" i="20"/>
  <c r="D42" i="20"/>
  <c r="C42" i="20"/>
  <c r="D41" i="20"/>
  <c r="C41" i="20"/>
  <c r="D40" i="20"/>
  <c r="C40" i="20"/>
  <c r="D39" i="20"/>
  <c r="C39" i="20"/>
  <c r="D36" i="20"/>
  <c r="C36" i="20"/>
  <c r="D35" i="18"/>
  <c r="C35" i="18"/>
  <c r="C89" i="18"/>
  <c r="D84" i="18"/>
  <c r="D83" i="18"/>
  <c r="C83" i="18"/>
  <c r="D78" i="18"/>
  <c r="D77" i="18"/>
  <c r="C77" i="18"/>
  <c r="C71" i="18"/>
  <c r="D66" i="18"/>
  <c r="D62" i="18"/>
  <c r="C62" i="18"/>
  <c r="D61" i="18"/>
  <c r="C61" i="18"/>
  <c r="D60" i="18"/>
  <c r="C60" i="18"/>
  <c r="D59" i="18"/>
  <c r="C59" i="18"/>
  <c r="D58" i="18"/>
  <c r="C58" i="18"/>
  <c r="D57" i="18"/>
  <c r="C57" i="18"/>
  <c r="D56" i="18"/>
  <c r="C56" i="18"/>
  <c r="D55" i="18"/>
  <c r="C55" i="18"/>
  <c r="D54" i="18"/>
  <c r="C54" i="18"/>
  <c r="D53" i="18"/>
  <c r="C53" i="18"/>
  <c r="D52" i="18"/>
  <c r="C52" i="18"/>
  <c r="D51" i="18"/>
  <c r="C51" i="18"/>
  <c r="D50" i="18"/>
  <c r="C50" i="18"/>
  <c r="D49" i="18"/>
  <c r="C49" i="18"/>
  <c r="D48" i="18"/>
  <c r="C48" i="18"/>
  <c r="D47" i="18"/>
  <c r="C47" i="18"/>
  <c r="D46" i="18"/>
  <c r="C46" i="18"/>
  <c r="D45" i="18"/>
  <c r="C45" i="18"/>
  <c r="D44" i="18"/>
  <c r="C44" i="18"/>
  <c r="D43" i="18"/>
  <c r="C43" i="18"/>
  <c r="D42" i="18"/>
  <c r="C42" i="18"/>
  <c r="D41" i="18"/>
  <c r="C41" i="18"/>
  <c r="D40" i="18"/>
  <c r="C40" i="18"/>
  <c r="D39" i="18"/>
  <c r="C39" i="18"/>
  <c r="D36" i="18"/>
  <c r="C36" i="18"/>
  <c r="D35" i="17"/>
  <c r="D89" i="17" s="1"/>
  <c r="C35" i="17"/>
  <c r="C84" i="17" s="1"/>
  <c r="D87" i="17"/>
  <c r="D86" i="17"/>
  <c r="C86" i="17"/>
  <c r="D85" i="17"/>
  <c r="C85" i="17"/>
  <c r="D84" i="17"/>
  <c r="D83" i="17"/>
  <c r="D82" i="17"/>
  <c r="D81" i="17"/>
  <c r="D80" i="17"/>
  <c r="C80" i="17"/>
  <c r="D79" i="17"/>
  <c r="C79" i="17"/>
  <c r="D78" i="17"/>
  <c r="D77" i="17"/>
  <c r="D76" i="17"/>
  <c r="D75" i="17"/>
  <c r="D74" i="17"/>
  <c r="C74" i="17"/>
  <c r="D73" i="17"/>
  <c r="C73" i="17"/>
  <c r="D72" i="17"/>
  <c r="D71" i="17"/>
  <c r="D70" i="17"/>
  <c r="D69" i="17"/>
  <c r="D68" i="17"/>
  <c r="C68" i="17"/>
  <c r="D67" i="17"/>
  <c r="C67" i="17"/>
  <c r="D66" i="17"/>
  <c r="D62" i="17"/>
  <c r="C62" i="17"/>
  <c r="D61" i="17"/>
  <c r="C61" i="17"/>
  <c r="D60" i="17"/>
  <c r="C60" i="17"/>
  <c r="D59" i="17"/>
  <c r="C59" i="17"/>
  <c r="D58" i="17"/>
  <c r="C58" i="17"/>
  <c r="D57" i="17"/>
  <c r="C57" i="17"/>
  <c r="D56" i="17"/>
  <c r="C56" i="17"/>
  <c r="D55" i="17"/>
  <c r="C55" i="17"/>
  <c r="D54" i="17"/>
  <c r="C54" i="17"/>
  <c r="D53" i="17"/>
  <c r="C53" i="17"/>
  <c r="D52" i="17"/>
  <c r="C52" i="17"/>
  <c r="D51" i="17"/>
  <c r="C51" i="17"/>
  <c r="D50" i="17"/>
  <c r="C50" i="17"/>
  <c r="D49" i="17"/>
  <c r="C49" i="17"/>
  <c r="D48" i="17"/>
  <c r="C48" i="17"/>
  <c r="D47" i="17"/>
  <c r="C47" i="17"/>
  <c r="D46" i="17"/>
  <c r="C46" i="17"/>
  <c r="D45" i="17"/>
  <c r="C45" i="17"/>
  <c r="D44" i="17"/>
  <c r="C44" i="17"/>
  <c r="D43" i="17"/>
  <c r="C43" i="17"/>
  <c r="D42" i="17"/>
  <c r="C42" i="17"/>
  <c r="D41" i="17"/>
  <c r="C41" i="17"/>
  <c r="D40" i="17"/>
  <c r="C40" i="17"/>
  <c r="D39" i="17"/>
  <c r="C39" i="17"/>
  <c r="D36" i="17"/>
  <c r="C36" i="17"/>
  <c r="D35" i="16"/>
  <c r="D66" i="16" s="1"/>
  <c r="C35" i="16"/>
  <c r="C36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6" i="16"/>
  <c r="C67" i="16"/>
  <c r="C68" i="16"/>
  <c r="C69" i="16"/>
  <c r="C76" i="16"/>
  <c r="C80" i="16"/>
  <c r="C88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6" i="16"/>
  <c r="E35" i="14"/>
  <c r="E89" i="14" s="1"/>
  <c r="D35" i="14"/>
  <c r="D87" i="14" s="1"/>
  <c r="D89" i="14"/>
  <c r="C35" i="14"/>
  <c r="C89" i="14" s="1"/>
  <c r="C88" i="14"/>
  <c r="C86" i="14"/>
  <c r="C85" i="14"/>
  <c r="C84" i="14"/>
  <c r="C83" i="14"/>
  <c r="E82" i="14"/>
  <c r="D82" i="14"/>
  <c r="C82" i="14"/>
  <c r="E81" i="14"/>
  <c r="C81" i="14"/>
  <c r="C80" i="14"/>
  <c r="C79" i="14"/>
  <c r="C78" i="14"/>
  <c r="E77" i="14"/>
  <c r="C77" i="14"/>
  <c r="C76" i="14"/>
  <c r="D75" i="14"/>
  <c r="C75" i="14"/>
  <c r="C74" i="14"/>
  <c r="C73" i="14"/>
  <c r="C72" i="14"/>
  <c r="C71" i="14"/>
  <c r="E70" i="14"/>
  <c r="D70" i="14"/>
  <c r="C70" i="14"/>
  <c r="E69" i="14"/>
  <c r="C69" i="14"/>
  <c r="C68" i="14"/>
  <c r="C67" i="14"/>
  <c r="D66" i="14"/>
  <c r="C66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6" i="14"/>
  <c r="D36" i="14"/>
  <c r="C36" i="14"/>
  <c r="E35" i="13"/>
  <c r="E89" i="13" s="1"/>
  <c r="D35" i="13"/>
  <c r="D87" i="13" s="1"/>
  <c r="C35" i="13"/>
  <c r="E88" i="13"/>
  <c r="D88" i="13"/>
  <c r="C88" i="13"/>
  <c r="E87" i="13"/>
  <c r="E86" i="13"/>
  <c r="D85" i="13"/>
  <c r="E84" i="13"/>
  <c r="D84" i="13"/>
  <c r="C84" i="13"/>
  <c r="E83" i="13"/>
  <c r="E82" i="13"/>
  <c r="D81" i="13"/>
  <c r="E80" i="13"/>
  <c r="D80" i="13"/>
  <c r="C80" i="13"/>
  <c r="E79" i="13"/>
  <c r="E78" i="13"/>
  <c r="D77" i="13"/>
  <c r="E76" i="13"/>
  <c r="D76" i="13"/>
  <c r="C76" i="13"/>
  <c r="E75" i="13"/>
  <c r="E74" i="13"/>
  <c r="D73" i="13"/>
  <c r="E72" i="13"/>
  <c r="D72" i="13"/>
  <c r="C72" i="13"/>
  <c r="E71" i="13"/>
  <c r="E70" i="13"/>
  <c r="D69" i="13"/>
  <c r="E68" i="13"/>
  <c r="D68" i="13"/>
  <c r="C68" i="13"/>
  <c r="E67" i="13"/>
  <c r="E66" i="13"/>
  <c r="E62" i="13"/>
  <c r="D62" i="13"/>
  <c r="C62" i="13"/>
  <c r="E61" i="13"/>
  <c r="D61" i="13"/>
  <c r="C61" i="13"/>
  <c r="E60" i="13"/>
  <c r="D60" i="13"/>
  <c r="C60" i="13"/>
  <c r="E59" i="13"/>
  <c r="D59" i="13"/>
  <c r="C59" i="13"/>
  <c r="E58" i="13"/>
  <c r="D58" i="13"/>
  <c r="C58" i="13"/>
  <c r="E57" i="13"/>
  <c r="D57" i="13"/>
  <c r="C57" i="13"/>
  <c r="E56" i="13"/>
  <c r="D56" i="13"/>
  <c r="C56" i="13"/>
  <c r="E55" i="13"/>
  <c r="D55" i="13"/>
  <c r="C55" i="13"/>
  <c r="E54" i="13"/>
  <c r="D54" i="13"/>
  <c r="C54" i="13"/>
  <c r="E53" i="13"/>
  <c r="D53" i="13"/>
  <c r="C53" i="13"/>
  <c r="E52" i="13"/>
  <c r="D52" i="13"/>
  <c r="C52" i="13"/>
  <c r="E51" i="13"/>
  <c r="D51" i="13"/>
  <c r="C51" i="13"/>
  <c r="E50" i="13"/>
  <c r="D50" i="13"/>
  <c r="C50" i="13"/>
  <c r="E49" i="13"/>
  <c r="D49" i="13"/>
  <c r="C49" i="13"/>
  <c r="E48" i="13"/>
  <c r="D48" i="13"/>
  <c r="C48" i="13"/>
  <c r="E47" i="13"/>
  <c r="D47" i="13"/>
  <c r="C47" i="13"/>
  <c r="E46" i="13"/>
  <c r="D46" i="13"/>
  <c r="C46" i="13"/>
  <c r="E45" i="13"/>
  <c r="D45" i="13"/>
  <c r="C45" i="13"/>
  <c r="E44" i="13"/>
  <c r="D44" i="13"/>
  <c r="C44" i="13"/>
  <c r="E43" i="13"/>
  <c r="D43" i="13"/>
  <c r="C43" i="13"/>
  <c r="E42" i="13"/>
  <c r="D42" i="13"/>
  <c r="C42" i="13"/>
  <c r="E41" i="13"/>
  <c r="D41" i="13"/>
  <c r="C41" i="13"/>
  <c r="E40" i="13"/>
  <c r="D40" i="13"/>
  <c r="C40" i="13"/>
  <c r="E39" i="13"/>
  <c r="D39" i="13"/>
  <c r="C39" i="13"/>
  <c r="E36" i="13"/>
  <c r="D36" i="13"/>
  <c r="C36" i="13"/>
  <c r="F35" i="8"/>
  <c r="F89" i="8"/>
  <c r="E35" i="8"/>
  <c r="E89" i="8" s="1"/>
  <c r="D35" i="8"/>
  <c r="D89" i="8"/>
  <c r="C35" i="8"/>
  <c r="C89" i="8" s="1"/>
  <c r="D88" i="8"/>
  <c r="F87" i="8"/>
  <c r="D87" i="8"/>
  <c r="C87" i="8"/>
  <c r="D86" i="8"/>
  <c r="D85" i="8"/>
  <c r="F84" i="8"/>
  <c r="D84" i="8"/>
  <c r="C84" i="8"/>
  <c r="D83" i="8"/>
  <c r="F82" i="8"/>
  <c r="D82" i="8"/>
  <c r="D81" i="8"/>
  <c r="C81" i="8"/>
  <c r="D80" i="8"/>
  <c r="F79" i="8"/>
  <c r="D79" i="8"/>
  <c r="F78" i="8"/>
  <c r="E78" i="8"/>
  <c r="D78" i="8"/>
  <c r="C78" i="8"/>
  <c r="D77" i="8"/>
  <c r="D76" i="8"/>
  <c r="F75" i="8"/>
  <c r="D75" i="8"/>
  <c r="C75" i="8"/>
  <c r="D74" i="8"/>
  <c r="F73" i="8"/>
  <c r="D73" i="8"/>
  <c r="F72" i="8"/>
  <c r="E72" i="8"/>
  <c r="D72" i="8"/>
  <c r="C72" i="8"/>
  <c r="D71" i="8"/>
  <c r="F70" i="8"/>
  <c r="D70" i="8"/>
  <c r="C70" i="8"/>
  <c r="F69" i="8"/>
  <c r="E69" i="8"/>
  <c r="D69" i="8"/>
  <c r="C69" i="8"/>
  <c r="E68" i="8"/>
  <c r="D68" i="8"/>
  <c r="F67" i="8"/>
  <c r="D67" i="8"/>
  <c r="C67" i="8"/>
  <c r="F66" i="8"/>
  <c r="D66" i="8"/>
  <c r="C66" i="8"/>
  <c r="F62" i="8"/>
  <c r="E62" i="8"/>
  <c r="D62" i="8"/>
  <c r="C62" i="8"/>
  <c r="F61" i="8"/>
  <c r="E61" i="8"/>
  <c r="D61" i="8"/>
  <c r="C61" i="8"/>
  <c r="F60" i="8"/>
  <c r="E60" i="8"/>
  <c r="D60" i="8"/>
  <c r="C60" i="8"/>
  <c r="F59" i="8"/>
  <c r="E59" i="8"/>
  <c r="D59" i="8"/>
  <c r="C59" i="8"/>
  <c r="F58" i="8"/>
  <c r="E58" i="8"/>
  <c r="D58" i="8"/>
  <c r="C58" i="8"/>
  <c r="F57" i="8"/>
  <c r="E57" i="8"/>
  <c r="D57" i="8"/>
  <c r="C57" i="8"/>
  <c r="F56" i="8"/>
  <c r="E56" i="8"/>
  <c r="D56" i="8"/>
  <c r="C56" i="8"/>
  <c r="F55" i="8"/>
  <c r="E55" i="8"/>
  <c r="D55" i="8"/>
  <c r="C55" i="8"/>
  <c r="F54" i="8"/>
  <c r="E54" i="8"/>
  <c r="D54" i="8"/>
  <c r="C54" i="8"/>
  <c r="F53" i="8"/>
  <c r="E53" i="8"/>
  <c r="D53" i="8"/>
  <c r="C53" i="8"/>
  <c r="F52" i="8"/>
  <c r="E52" i="8"/>
  <c r="D52" i="8"/>
  <c r="C52" i="8"/>
  <c r="F51" i="8"/>
  <c r="E51" i="8"/>
  <c r="D51" i="8"/>
  <c r="C51" i="8"/>
  <c r="F50" i="8"/>
  <c r="E50" i="8"/>
  <c r="D50" i="8"/>
  <c r="C50" i="8"/>
  <c r="F49" i="8"/>
  <c r="E49" i="8"/>
  <c r="D49" i="8"/>
  <c r="C49" i="8"/>
  <c r="F48" i="8"/>
  <c r="E48" i="8"/>
  <c r="D48" i="8"/>
  <c r="C48" i="8"/>
  <c r="F47" i="8"/>
  <c r="E47" i="8"/>
  <c r="D47" i="8"/>
  <c r="C47" i="8"/>
  <c r="F46" i="8"/>
  <c r="E46" i="8"/>
  <c r="D46" i="8"/>
  <c r="C46" i="8"/>
  <c r="F45" i="8"/>
  <c r="E45" i="8"/>
  <c r="D45" i="8"/>
  <c r="C45" i="8"/>
  <c r="F44" i="8"/>
  <c r="E44" i="8"/>
  <c r="D44" i="8"/>
  <c r="C44" i="8"/>
  <c r="F43" i="8"/>
  <c r="E43" i="8"/>
  <c r="D43" i="8"/>
  <c r="C43" i="8"/>
  <c r="F42" i="8"/>
  <c r="E42" i="8"/>
  <c r="D42" i="8"/>
  <c r="C42" i="8"/>
  <c r="F41" i="8"/>
  <c r="E41" i="8"/>
  <c r="D41" i="8"/>
  <c r="C41" i="8"/>
  <c r="F40" i="8"/>
  <c r="E40" i="8"/>
  <c r="D40" i="8"/>
  <c r="C40" i="8"/>
  <c r="F39" i="8"/>
  <c r="E39" i="8"/>
  <c r="D39" i="8"/>
  <c r="C39" i="8"/>
  <c r="F36" i="8"/>
  <c r="E36" i="8"/>
  <c r="D36" i="8"/>
  <c r="C36" i="8"/>
  <c r="D35" i="6"/>
  <c r="D83" i="6" s="1"/>
  <c r="C35" i="6"/>
  <c r="C89" i="6"/>
  <c r="C88" i="6"/>
  <c r="C87" i="6"/>
  <c r="C86" i="6"/>
  <c r="C85" i="6"/>
  <c r="D84" i="6"/>
  <c r="C84" i="6"/>
  <c r="C83" i="6"/>
  <c r="C82" i="6"/>
  <c r="C81" i="6"/>
  <c r="C80" i="6"/>
  <c r="D79" i="6"/>
  <c r="C79" i="6"/>
  <c r="D78" i="6"/>
  <c r="C78" i="6"/>
  <c r="C77" i="6"/>
  <c r="C76" i="6"/>
  <c r="C75" i="6"/>
  <c r="C74" i="6"/>
  <c r="D73" i="6"/>
  <c r="C73" i="6"/>
  <c r="D72" i="6"/>
  <c r="C72" i="6"/>
  <c r="C71" i="6"/>
  <c r="C70" i="6"/>
  <c r="C69" i="6"/>
  <c r="C68" i="6"/>
  <c r="D67" i="6"/>
  <c r="C67" i="6"/>
  <c r="D66" i="6"/>
  <c r="C66" i="6"/>
  <c r="D62" i="6"/>
  <c r="C62" i="6"/>
  <c r="D61" i="6"/>
  <c r="C61" i="6"/>
  <c r="D60" i="6"/>
  <c r="C60" i="6"/>
  <c r="D59" i="6"/>
  <c r="C59" i="6"/>
  <c r="D58" i="6"/>
  <c r="C58" i="6"/>
  <c r="D57" i="6"/>
  <c r="C57" i="6"/>
  <c r="D56" i="6"/>
  <c r="C56" i="6"/>
  <c r="D55" i="6"/>
  <c r="C55" i="6"/>
  <c r="D54" i="6"/>
  <c r="C54" i="6"/>
  <c r="D53" i="6"/>
  <c r="C53" i="6"/>
  <c r="D52" i="6"/>
  <c r="C52" i="6"/>
  <c r="D51" i="6"/>
  <c r="C51" i="6"/>
  <c r="D50" i="6"/>
  <c r="C50" i="6"/>
  <c r="D49" i="6"/>
  <c r="C49" i="6"/>
  <c r="D48" i="6"/>
  <c r="C48" i="6"/>
  <c r="D47" i="6"/>
  <c r="C47" i="6"/>
  <c r="D46" i="6"/>
  <c r="C46" i="6"/>
  <c r="D45" i="6"/>
  <c r="C45" i="6"/>
  <c r="D44" i="6"/>
  <c r="C44" i="6"/>
  <c r="D43" i="6"/>
  <c r="C43" i="6"/>
  <c r="D42" i="6"/>
  <c r="C42" i="6"/>
  <c r="D41" i="6"/>
  <c r="C41" i="6"/>
  <c r="D40" i="6"/>
  <c r="C40" i="6"/>
  <c r="D39" i="6"/>
  <c r="C39" i="6"/>
  <c r="D36" i="6"/>
  <c r="C36" i="6"/>
  <c r="N35" i="5"/>
  <c r="N90" i="5" s="1"/>
  <c r="M35" i="5"/>
  <c r="M89" i="5" s="1"/>
  <c r="M90" i="5"/>
  <c r="L35" i="5"/>
  <c r="L89" i="5" s="1"/>
  <c r="L90" i="5"/>
  <c r="K35" i="5"/>
  <c r="K89" i="5" s="1"/>
  <c r="J35" i="5"/>
  <c r="J89" i="5" s="1"/>
  <c r="I35" i="5"/>
  <c r="I90" i="5"/>
  <c r="H35" i="5"/>
  <c r="H90" i="5" s="1"/>
  <c r="G35" i="5"/>
  <c r="G89" i="5" s="1"/>
  <c r="G90" i="5"/>
  <c r="F35" i="5"/>
  <c r="F90" i="5"/>
  <c r="E35" i="5"/>
  <c r="E90" i="5" s="1"/>
  <c r="D35" i="5"/>
  <c r="D89" i="5" s="1"/>
  <c r="C35" i="5"/>
  <c r="C90" i="5"/>
  <c r="N89" i="5"/>
  <c r="I89" i="5"/>
  <c r="H89" i="5"/>
  <c r="F89" i="5"/>
  <c r="C89" i="5"/>
  <c r="N88" i="5"/>
  <c r="J88" i="5"/>
  <c r="I88" i="5"/>
  <c r="H88" i="5"/>
  <c r="F88" i="5"/>
  <c r="C88" i="5"/>
  <c r="N87" i="5"/>
  <c r="J87" i="5"/>
  <c r="I87" i="5"/>
  <c r="H87" i="5"/>
  <c r="G87" i="5"/>
  <c r="F87" i="5"/>
  <c r="C87" i="5"/>
  <c r="N86" i="5"/>
  <c r="J86" i="5"/>
  <c r="I86" i="5"/>
  <c r="H86" i="5"/>
  <c r="G86" i="5"/>
  <c r="F86" i="5"/>
  <c r="C86" i="5"/>
  <c r="N85" i="5"/>
  <c r="J85" i="5"/>
  <c r="I85" i="5"/>
  <c r="H85" i="5"/>
  <c r="G85" i="5"/>
  <c r="F85" i="5"/>
  <c r="C85" i="5"/>
  <c r="N84" i="5"/>
  <c r="L84" i="5"/>
  <c r="K84" i="5"/>
  <c r="J84" i="5"/>
  <c r="I84" i="5"/>
  <c r="H84" i="5"/>
  <c r="G84" i="5"/>
  <c r="F84" i="5"/>
  <c r="C84" i="5"/>
  <c r="N83" i="5"/>
  <c r="L83" i="5"/>
  <c r="K83" i="5"/>
  <c r="J83" i="5"/>
  <c r="I83" i="5"/>
  <c r="H83" i="5"/>
  <c r="G83" i="5"/>
  <c r="F83" i="5"/>
  <c r="C83" i="5"/>
  <c r="N82" i="5"/>
  <c r="L82" i="5"/>
  <c r="K82" i="5"/>
  <c r="J82" i="5"/>
  <c r="I82" i="5"/>
  <c r="H82" i="5"/>
  <c r="G82" i="5"/>
  <c r="F82" i="5"/>
  <c r="C82" i="5"/>
  <c r="N81" i="5"/>
  <c r="L81" i="5"/>
  <c r="K81" i="5"/>
  <c r="J81" i="5"/>
  <c r="I81" i="5"/>
  <c r="H81" i="5"/>
  <c r="G81" i="5"/>
  <c r="F81" i="5"/>
  <c r="C81" i="5"/>
  <c r="N80" i="5"/>
  <c r="L80" i="5"/>
  <c r="K80" i="5"/>
  <c r="J80" i="5"/>
  <c r="I80" i="5"/>
  <c r="H80" i="5"/>
  <c r="G80" i="5"/>
  <c r="F80" i="5"/>
  <c r="C80" i="5"/>
  <c r="N79" i="5"/>
  <c r="L79" i="5"/>
  <c r="K79" i="5"/>
  <c r="J79" i="5"/>
  <c r="I79" i="5"/>
  <c r="H79" i="5"/>
  <c r="G79" i="5"/>
  <c r="F79" i="5"/>
  <c r="C79" i="5"/>
  <c r="N78" i="5"/>
  <c r="L78" i="5"/>
  <c r="K78" i="5"/>
  <c r="J78" i="5"/>
  <c r="I78" i="5"/>
  <c r="H78" i="5"/>
  <c r="G78" i="5"/>
  <c r="F78" i="5"/>
  <c r="C78" i="5"/>
  <c r="N77" i="5"/>
  <c r="L77" i="5"/>
  <c r="K77" i="5"/>
  <c r="J77" i="5"/>
  <c r="I77" i="5"/>
  <c r="H77" i="5"/>
  <c r="G77" i="5"/>
  <c r="F77" i="5"/>
  <c r="C77" i="5"/>
  <c r="N76" i="5"/>
  <c r="L76" i="5"/>
  <c r="K76" i="5"/>
  <c r="J76" i="5"/>
  <c r="I76" i="5"/>
  <c r="H76" i="5"/>
  <c r="G76" i="5"/>
  <c r="F76" i="5"/>
  <c r="C76" i="5"/>
  <c r="N75" i="5"/>
  <c r="L75" i="5"/>
  <c r="K75" i="5"/>
  <c r="J75" i="5"/>
  <c r="I75" i="5"/>
  <c r="H75" i="5"/>
  <c r="G75" i="5"/>
  <c r="F75" i="5"/>
  <c r="C75" i="5"/>
  <c r="N74" i="5"/>
  <c r="L74" i="5"/>
  <c r="K74" i="5"/>
  <c r="J74" i="5"/>
  <c r="I74" i="5"/>
  <c r="H74" i="5"/>
  <c r="G74" i="5"/>
  <c r="F74" i="5"/>
  <c r="C74" i="5"/>
  <c r="N73" i="5"/>
  <c r="L73" i="5"/>
  <c r="K73" i="5"/>
  <c r="J73" i="5"/>
  <c r="I73" i="5"/>
  <c r="H73" i="5"/>
  <c r="G73" i="5"/>
  <c r="F73" i="5"/>
  <c r="C73" i="5"/>
  <c r="N72" i="5"/>
  <c r="L72" i="5"/>
  <c r="K72" i="5"/>
  <c r="J72" i="5"/>
  <c r="I72" i="5"/>
  <c r="H72" i="5"/>
  <c r="G72" i="5"/>
  <c r="F72" i="5"/>
  <c r="C72" i="5"/>
  <c r="N71" i="5"/>
  <c r="L71" i="5"/>
  <c r="K71" i="5"/>
  <c r="J71" i="5"/>
  <c r="I71" i="5"/>
  <c r="H71" i="5"/>
  <c r="G71" i="5"/>
  <c r="F71" i="5"/>
  <c r="C71" i="5"/>
  <c r="N70" i="5"/>
  <c r="L70" i="5"/>
  <c r="K70" i="5"/>
  <c r="J70" i="5"/>
  <c r="I70" i="5"/>
  <c r="H70" i="5"/>
  <c r="G70" i="5"/>
  <c r="F70" i="5"/>
  <c r="C70" i="5"/>
  <c r="N69" i="5"/>
  <c r="L69" i="5"/>
  <c r="K69" i="5"/>
  <c r="J69" i="5"/>
  <c r="I69" i="5"/>
  <c r="H69" i="5"/>
  <c r="G69" i="5"/>
  <c r="F69" i="5"/>
  <c r="C69" i="5"/>
  <c r="N68" i="5"/>
  <c r="L68" i="5"/>
  <c r="K68" i="5"/>
  <c r="J68" i="5"/>
  <c r="I68" i="5"/>
  <c r="H68" i="5"/>
  <c r="G68" i="5"/>
  <c r="F68" i="5"/>
  <c r="C68" i="5"/>
  <c r="N67" i="5"/>
  <c r="L67" i="5"/>
  <c r="K67" i="5"/>
  <c r="J67" i="5"/>
  <c r="I67" i="5"/>
  <c r="H67" i="5"/>
  <c r="G67" i="5"/>
  <c r="F67" i="5"/>
  <c r="C67" i="5"/>
  <c r="N62" i="5"/>
  <c r="M62" i="5"/>
  <c r="L62" i="5"/>
  <c r="K62" i="5"/>
  <c r="J62" i="5"/>
  <c r="I62" i="5"/>
  <c r="H62" i="5"/>
  <c r="G62" i="5"/>
  <c r="F62" i="5"/>
  <c r="E62" i="5"/>
  <c r="D62" i="5"/>
  <c r="C62" i="5"/>
  <c r="N61" i="5"/>
  <c r="M61" i="5"/>
  <c r="L61" i="5"/>
  <c r="K61" i="5"/>
  <c r="J61" i="5"/>
  <c r="I61" i="5"/>
  <c r="H61" i="5"/>
  <c r="G61" i="5"/>
  <c r="F61" i="5"/>
  <c r="E61" i="5"/>
  <c r="D61" i="5"/>
  <c r="C61" i="5"/>
  <c r="N60" i="5"/>
  <c r="M60" i="5"/>
  <c r="L60" i="5"/>
  <c r="K60" i="5"/>
  <c r="J60" i="5"/>
  <c r="I60" i="5"/>
  <c r="H60" i="5"/>
  <c r="G60" i="5"/>
  <c r="F60" i="5"/>
  <c r="E60" i="5"/>
  <c r="D60" i="5"/>
  <c r="C60" i="5"/>
  <c r="N59" i="5"/>
  <c r="M59" i="5"/>
  <c r="L59" i="5"/>
  <c r="K59" i="5"/>
  <c r="J59" i="5"/>
  <c r="I59" i="5"/>
  <c r="H59" i="5"/>
  <c r="G59" i="5"/>
  <c r="F59" i="5"/>
  <c r="E59" i="5"/>
  <c r="D59" i="5"/>
  <c r="C59" i="5"/>
  <c r="N58" i="5"/>
  <c r="M58" i="5"/>
  <c r="L58" i="5"/>
  <c r="K58" i="5"/>
  <c r="J58" i="5"/>
  <c r="I58" i="5"/>
  <c r="H58" i="5"/>
  <c r="G58" i="5"/>
  <c r="F58" i="5"/>
  <c r="E58" i="5"/>
  <c r="D58" i="5"/>
  <c r="C58" i="5"/>
  <c r="N57" i="5"/>
  <c r="M57" i="5"/>
  <c r="L57" i="5"/>
  <c r="K57" i="5"/>
  <c r="J57" i="5"/>
  <c r="I57" i="5"/>
  <c r="H57" i="5"/>
  <c r="G57" i="5"/>
  <c r="F57" i="5"/>
  <c r="E57" i="5"/>
  <c r="D57" i="5"/>
  <c r="C57" i="5"/>
  <c r="N56" i="5"/>
  <c r="M56" i="5"/>
  <c r="L56" i="5"/>
  <c r="K56" i="5"/>
  <c r="J56" i="5"/>
  <c r="I56" i="5"/>
  <c r="H56" i="5"/>
  <c r="G56" i="5"/>
  <c r="F56" i="5"/>
  <c r="E56" i="5"/>
  <c r="D56" i="5"/>
  <c r="C56" i="5"/>
  <c r="N55" i="5"/>
  <c r="M55" i="5"/>
  <c r="L55" i="5"/>
  <c r="K55" i="5"/>
  <c r="J55" i="5"/>
  <c r="I55" i="5"/>
  <c r="H55" i="5"/>
  <c r="G55" i="5"/>
  <c r="F55" i="5"/>
  <c r="E55" i="5"/>
  <c r="D55" i="5"/>
  <c r="C55" i="5"/>
  <c r="N54" i="5"/>
  <c r="M54" i="5"/>
  <c r="L54" i="5"/>
  <c r="K54" i="5"/>
  <c r="J54" i="5"/>
  <c r="I54" i="5"/>
  <c r="H54" i="5"/>
  <c r="G54" i="5"/>
  <c r="F54" i="5"/>
  <c r="E54" i="5"/>
  <c r="D54" i="5"/>
  <c r="C54" i="5"/>
  <c r="N53" i="5"/>
  <c r="M53" i="5"/>
  <c r="L53" i="5"/>
  <c r="K53" i="5"/>
  <c r="J53" i="5"/>
  <c r="I53" i="5"/>
  <c r="H53" i="5"/>
  <c r="G53" i="5"/>
  <c r="F53" i="5"/>
  <c r="E53" i="5"/>
  <c r="D53" i="5"/>
  <c r="C53" i="5"/>
  <c r="N52" i="5"/>
  <c r="M52" i="5"/>
  <c r="L52" i="5"/>
  <c r="K52" i="5"/>
  <c r="J52" i="5"/>
  <c r="I52" i="5"/>
  <c r="H52" i="5"/>
  <c r="G52" i="5"/>
  <c r="F52" i="5"/>
  <c r="E52" i="5"/>
  <c r="D52" i="5"/>
  <c r="C52" i="5"/>
  <c r="N51" i="5"/>
  <c r="M51" i="5"/>
  <c r="L51" i="5"/>
  <c r="K51" i="5"/>
  <c r="J51" i="5"/>
  <c r="I51" i="5"/>
  <c r="H51" i="5"/>
  <c r="G51" i="5"/>
  <c r="F51" i="5"/>
  <c r="E51" i="5"/>
  <c r="D51" i="5"/>
  <c r="C51" i="5"/>
  <c r="N50" i="5"/>
  <c r="M50" i="5"/>
  <c r="L50" i="5"/>
  <c r="K50" i="5"/>
  <c r="J50" i="5"/>
  <c r="I50" i="5"/>
  <c r="H50" i="5"/>
  <c r="G50" i="5"/>
  <c r="F50" i="5"/>
  <c r="E50" i="5"/>
  <c r="D50" i="5"/>
  <c r="C50" i="5"/>
  <c r="N49" i="5"/>
  <c r="M49" i="5"/>
  <c r="L49" i="5"/>
  <c r="K49" i="5"/>
  <c r="J49" i="5"/>
  <c r="I49" i="5"/>
  <c r="H49" i="5"/>
  <c r="G49" i="5"/>
  <c r="F49" i="5"/>
  <c r="E49" i="5"/>
  <c r="D49" i="5"/>
  <c r="C49" i="5"/>
  <c r="N48" i="5"/>
  <c r="M48" i="5"/>
  <c r="L48" i="5"/>
  <c r="K48" i="5"/>
  <c r="J48" i="5"/>
  <c r="I48" i="5"/>
  <c r="H48" i="5"/>
  <c r="G48" i="5"/>
  <c r="F48" i="5"/>
  <c r="E48" i="5"/>
  <c r="D48" i="5"/>
  <c r="C48" i="5"/>
  <c r="N47" i="5"/>
  <c r="M47" i="5"/>
  <c r="L47" i="5"/>
  <c r="K47" i="5"/>
  <c r="J47" i="5"/>
  <c r="I47" i="5"/>
  <c r="H47" i="5"/>
  <c r="G47" i="5"/>
  <c r="F47" i="5"/>
  <c r="E47" i="5"/>
  <c r="D47" i="5"/>
  <c r="C47" i="5"/>
  <c r="N46" i="5"/>
  <c r="M46" i="5"/>
  <c r="L46" i="5"/>
  <c r="K46" i="5"/>
  <c r="J46" i="5"/>
  <c r="I46" i="5"/>
  <c r="H46" i="5"/>
  <c r="G46" i="5"/>
  <c r="F46" i="5"/>
  <c r="E46" i="5"/>
  <c r="D46" i="5"/>
  <c r="C46" i="5"/>
  <c r="N45" i="5"/>
  <c r="M45" i="5"/>
  <c r="L45" i="5"/>
  <c r="K45" i="5"/>
  <c r="J45" i="5"/>
  <c r="I45" i="5"/>
  <c r="H45" i="5"/>
  <c r="G45" i="5"/>
  <c r="F45" i="5"/>
  <c r="E45" i="5"/>
  <c r="D45" i="5"/>
  <c r="C45" i="5"/>
  <c r="N44" i="5"/>
  <c r="M44" i="5"/>
  <c r="L44" i="5"/>
  <c r="K44" i="5"/>
  <c r="J44" i="5"/>
  <c r="I44" i="5"/>
  <c r="H44" i="5"/>
  <c r="G44" i="5"/>
  <c r="F44" i="5"/>
  <c r="E44" i="5"/>
  <c r="D44" i="5"/>
  <c r="C44" i="5"/>
  <c r="N43" i="5"/>
  <c r="M43" i="5"/>
  <c r="L43" i="5"/>
  <c r="K43" i="5"/>
  <c r="J43" i="5"/>
  <c r="I43" i="5"/>
  <c r="H43" i="5"/>
  <c r="G43" i="5"/>
  <c r="F43" i="5"/>
  <c r="E43" i="5"/>
  <c r="D43" i="5"/>
  <c r="C43" i="5"/>
  <c r="N42" i="5"/>
  <c r="M42" i="5"/>
  <c r="L42" i="5"/>
  <c r="K42" i="5"/>
  <c r="J42" i="5"/>
  <c r="I42" i="5"/>
  <c r="H42" i="5"/>
  <c r="G42" i="5"/>
  <c r="F42" i="5"/>
  <c r="E42" i="5"/>
  <c r="D42" i="5"/>
  <c r="C42" i="5"/>
  <c r="N41" i="5"/>
  <c r="M41" i="5"/>
  <c r="L41" i="5"/>
  <c r="K41" i="5"/>
  <c r="J41" i="5"/>
  <c r="I41" i="5"/>
  <c r="H41" i="5"/>
  <c r="G41" i="5"/>
  <c r="F41" i="5"/>
  <c r="E41" i="5"/>
  <c r="D41" i="5"/>
  <c r="C41" i="5"/>
  <c r="N40" i="5"/>
  <c r="M40" i="5"/>
  <c r="L40" i="5"/>
  <c r="K40" i="5"/>
  <c r="J40" i="5"/>
  <c r="I40" i="5"/>
  <c r="H40" i="5"/>
  <c r="G40" i="5"/>
  <c r="F40" i="5"/>
  <c r="E40" i="5"/>
  <c r="D40" i="5"/>
  <c r="C40" i="5"/>
  <c r="N39" i="5"/>
  <c r="M39" i="5"/>
  <c r="L39" i="5"/>
  <c r="K39" i="5"/>
  <c r="J39" i="5"/>
  <c r="I39" i="5"/>
  <c r="H39" i="5"/>
  <c r="G39" i="5"/>
  <c r="F39" i="5"/>
  <c r="E39" i="5"/>
  <c r="D39" i="5"/>
  <c r="C39" i="5"/>
  <c r="N36" i="5"/>
  <c r="M36" i="5"/>
  <c r="L36" i="5"/>
  <c r="K36" i="5"/>
  <c r="J36" i="5"/>
  <c r="I36" i="5"/>
  <c r="H36" i="5"/>
  <c r="G36" i="5"/>
  <c r="F36" i="5"/>
  <c r="E36" i="5"/>
  <c r="D36" i="5"/>
  <c r="C36" i="5"/>
  <c r="G35" i="3"/>
  <c r="G66" i="3" s="1"/>
  <c r="H35" i="3"/>
  <c r="H70" i="3" s="1"/>
  <c r="I35" i="3"/>
  <c r="I70" i="3" s="1"/>
  <c r="I66" i="3"/>
  <c r="J35" i="3"/>
  <c r="J69" i="3" s="1"/>
  <c r="K35" i="3"/>
  <c r="K67" i="3" s="1"/>
  <c r="L35" i="3"/>
  <c r="L66" i="3"/>
  <c r="M35" i="3"/>
  <c r="M66" i="3" s="1"/>
  <c r="N35" i="3"/>
  <c r="N68" i="3" s="1"/>
  <c r="O35" i="3"/>
  <c r="O68" i="3" s="1"/>
  <c r="O66" i="3"/>
  <c r="L67" i="3"/>
  <c r="M67" i="3"/>
  <c r="H68" i="3"/>
  <c r="I68" i="3"/>
  <c r="J68" i="3"/>
  <c r="L68" i="3"/>
  <c r="G69" i="3"/>
  <c r="K69" i="3"/>
  <c r="L69" i="3"/>
  <c r="J70" i="3"/>
  <c r="L70" i="3"/>
  <c r="N70" i="3"/>
  <c r="O70" i="3"/>
  <c r="H71" i="3"/>
  <c r="L71" i="3"/>
  <c r="M71" i="3"/>
  <c r="H72" i="3"/>
  <c r="I72" i="3"/>
  <c r="J72" i="3"/>
  <c r="L72" i="3"/>
  <c r="G73" i="3"/>
  <c r="K73" i="3"/>
  <c r="L73" i="3"/>
  <c r="N73" i="3"/>
  <c r="J74" i="3"/>
  <c r="L74" i="3"/>
  <c r="N74" i="3"/>
  <c r="O74" i="3"/>
  <c r="H75" i="3"/>
  <c r="L75" i="3"/>
  <c r="M75" i="3"/>
  <c r="H76" i="3"/>
  <c r="I76" i="3"/>
  <c r="J76" i="3"/>
  <c r="L76" i="3"/>
  <c r="G77" i="3"/>
  <c r="K77" i="3"/>
  <c r="L77" i="3"/>
  <c r="N77" i="3"/>
  <c r="J78" i="3"/>
  <c r="L78" i="3"/>
  <c r="N78" i="3"/>
  <c r="O78" i="3"/>
  <c r="H79" i="3"/>
  <c r="L79" i="3"/>
  <c r="M79" i="3"/>
  <c r="H80" i="3"/>
  <c r="I80" i="3"/>
  <c r="J80" i="3"/>
  <c r="K80" i="3"/>
  <c r="L80" i="3"/>
  <c r="G81" i="3"/>
  <c r="J81" i="3"/>
  <c r="K81" i="3"/>
  <c r="L81" i="3"/>
  <c r="N81" i="3"/>
  <c r="O81" i="3"/>
  <c r="J82" i="3"/>
  <c r="L82" i="3"/>
  <c r="N82" i="3"/>
  <c r="O82" i="3"/>
  <c r="H83" i="3"/>
  <c r="I83" i="3"/>
  <c r="L83" i="3"/>
  <c r="M83" i="3"/>
  <c r="H84" i="3"/>
  <c r="I84" i="3"/>
  <c r="J84" i="3"/>
  <c r="K84" i="3"/>
  <c r="L84" i="3"/>
  <c r="G85" i="3"/>
  <c r="J85" i="3"/>
  <c r="K85" i="3"/>
  <c r="L85" i="3"/>
  <c r="N85" i="3"/>
  <c r="O85" i="3"/>
  <c r="J86" i="3"/>
  <c r="L86" i="3"/>
  <c r="N86" i="3"/>
  <c r="O86" i="3"/>
  <c r="H87" i="3"/>
  <c r="I87" i="3"/>
  <c r="L87" i="3"/>
  <c r="M87" i="3"/>
  <c r="H88" i="3"/>
  <c r="I88" i="3"/>
  <c r="J88" i="3"/>
  <c r="K88" i="3"/>
  <c r="L88" i="3"/>
  <c r="G89" i="3"/>
  <c r="I89" i="3"/>
  <c r="J89" i="3"/>
  <c r="K89" i="3"/>
  <c r="L89" i="3"/>
  <c r="N89" i="3"/>
  <c r="O89" i="3"/>
  <c r="G39" i="3"/>
  <c r="H39" i="3"/>
  <c r="I39" i="3"/>
  <c r="J39" i="3"/>
  <c r="K39" i="3"/>
  <c r="L39" i="3"/>
  <c r="M39" i="3"/>
  <c r="N39" i="3"/>
  <c r="O39" i="3"/>
  <c r="G40" i="3"/>
  <c r="H40" i="3"/>
  <c r="I40" i="3"/>
  <c r="J40" i="3"/>
  <c r="K40" i="3"/>
  <c r="L40" i="3"/>
  <c r="M40" i="3"/>
  <c r="N40" i="3"/>
  <c r="O40" i="3"/>
  <c r="G41" i="3"/>
  <c r="H41" i="3"/>
  <c r="I41" i="3"/>
  <c r="J41" i="3"/>
  <c r="K41" i="3"/>
  <c r="L41" i="3"/>
  <c r="M41" i="3"/>
  <c r="N41" i="3"/>
  <c r="O41" i="3"/>
  <c r="G42" i="3"/>
  <c r="H42" i="3"/>
  <c r="I42" i="3"/>
  <c r="J42" i="3"/>
  <c r="K42" i="3"/>
  <c r="L42" i="3"/>
  <c r="M42" i="3"/>
  <c r="N42" i="3"/>
  <c r="O42" i="3"/>
  <c r="G43" i="3"/>
  <c r="H43" i="3"/>
  <c r="I43" i="3"/>
  <c r="J43" i="3"/>
  <c r="K43" i="3"/>
  <c r="L43" i="3"/>
  <c r="M43" i="3"/>
  <c r="N43" i="3"/>
  <c r="O43" i="3"/>
  <c r="G44" i="3"/>
  <c r="H44" i="3"/>
  <c r="I44" i="3"/>
  <c r="J44" i="3"/>
  <c r="K44" i="3"/>
  <c r="L44" i="3"/>
  <c r="M44" i="3"/>
  <c r="N44" i="3"/>
  <c r="O44" i="3"/>
  <c r="G45" i="3"/>
  <c r="H45" i="3"/>
  <c r="I45" i="3"/>
  <c r="J45" i="3"/>
  <c r="K45" i="3"/>
  <c r="L45" i="3"/>
  <c r="M45" i="3"/>
  <c r="N45" i="3"/>
  <c r="O45" i="3"/>
  <c r="G46" i="3"/>
  <c r="H46" i="3"/>
  <c r="I46" i="3"/>
  <c r="J46" i="3"/>
  <c r="K46" i="3"/>
  <c r="L46" i="3"/>
  <c r="M46" i="3"/>
  <c r="N46" i="3"/>
  <c r="O46" i="3"/>
  <c r="G47" i="3"/>
  <c r="H47" i="3"/>
  <c r="I47" i="3"/>
  <c r="J47" i="3"/>
  <c r="K47" i="3"/>
  <c r="L47" i="3"/>
  <c r="M47" i="3"/>
  <c r="N47" i="3"/>
  <c r="O47" i="3"/>
  <c r="G48" i="3"/>
  <c r="H48" i="3"/>
  <c r="I48" i="3"/>
  <c r="J48" i="3"/>
  <c r="K48" i="3"/>
  <c r="L48" i="3"/>
  <c r="M48" i="3"/>
  <c r="N48" i="3"/>
  <c r="O48" i="3"/>
  <c r="G49" i="3"/>
  <c r="H49" i="3"/>
  <c r="I49" i="3"/>
  <c r="J49" i="3"/>
  <c r="K49" i="3"/>
  <c r="L49" i="3"/>
  <c r="M49" i="3"/>
  <c r="N49" i="3"/>
  <c r="O49" i="3"/>
  <c r="G50" i="3"/>
  <c r="H50" i="3"/>
  <c r="I50" i="3"/>
  <c r="J50" i="3"/>
  <c r="K50" i="3"/>
  <c r="L50" i="3"/>
  <c r="M50" i="3"/>
  <c r="N50" i="3"/>
  <c r="O50" i="3"/>
  <c r="G51" i="3"/>
  <c r="H51" i="3"/>
  <c r="I51" i="3"/>
  <c r="J51" i="3"/>
  <c r="K51" i="3"/>
  <c r="L51" i="3"/>
  <c r="M51" i="3"/>
  <c r="N51" i="3"/>
  <c r="O51" i="3"/>
  <c r="G52" i="3"/>
  <c r="H52" i="3"/>
  <c r="I52" i="3"/>
  <c r="J52" i="3"/>
  <c r="K52" i="3"/>
  <c r="L52" i="3"/>
  <c r="M52" i="3"/>
  <c r="N52" i="3"/>
  <c r="O52" i="3"/>
  <c r="G53" i="3"/>
  <c r="H53" i="3"/>
  <c r="I53" i="3"/>
  <c r="J53" i="3"/>
  <c r="K53" i="3"/>
  <c r="L53" i="3"/>
  <c r="M53" i="3"/>
  <c r="N53" i="3"/>
  <c r="O53" i="3"/>
  <c r="G54" i="3"/>
  <c r="H54" i="3"/>
  <c r="I54" i="3"/>
  <c r="J54" i="3"/>
  <c r="K54" i="3"/>
  <c r="L54" i="3"/>
  <c r="M54" i="3"/>
  <c r="N54" i="3"/>
  <c r="O54" i="3"/>
  <c r="G55" i="3"/>
  <c r="H55" i="3"/>
  <c r="I55" i="3"/>
  <c r="J55" i="3"/>
  <c r="K55" i="3"/>
  <c r="L55" i="3"/>
  <c r="M55" i="3"/>
  <c r="N55" i="3"/>
  <c r="O55" i="3"/>
  <c r="G56" i="3"/>
  <c r="H56" i="3"/>
  <c r="I56" i="3"/>
  <c r="J56" i="3"/>
  <c r="K56" i="3"/>
  <c r="L56" i="3"/>
  <c r="M56" i="3"/>
  <c r="N56" i="3"/>
  <c r="O56" i="3"/>
  <c r="G57" i="3"/>
  <c r="H57" i="3"/>
  <c r="I57" i="3"/>
  <c r="J57" i="3"/>
  <c r="K57" i="3"/>
  <c r="L57" i="3"/>
  <c r="M57" i="3"/>
  <c r="N57" i="3"/>
  <c r="O57" i="3"/>
  <c r="G58" i="3"/>
  <c r="H58" i="3"/>
  <c r="I58" i="3"/>
  <c r="J58" i="3"/>
  <c r="K58" i="3"/>
  <c r="L58" i="3"/>
  <c r="M58" i="3"/>
  <c r="N58" i="3"/>
  <c r="O58" i="3"/>
  <c r="G59" i="3"/>
  <c r="H59" i="3"/>
  <c r="I59" i="3"/>
  <c r="J59" i="3"/>
  <c r="K59" i="3"/>
  <c r="L59" i="3"/>
  <c r="M59" i="3"/>
  <c r="N59" i="3"/>
  <c r="O59" i="3"/>
  <c r="G60" i="3"/>
  <c r="H60" i="3"/>
  <c r="I60" i="3"/>
  <c r="J60" i="3"/>
  <c r="K60" i="3"/>
  <c r="L60" i="3"/>
  <c r="M60" i="3"/>
  <c r="N60" i="3"/>
  <c r="O60" i="3"/>
  <c r="G61" i="3"/>
  <c r="H61" i="3"/>
  <c r="I61" i="3"/>
  <c r="J61" i="3"/>
  <c r="K61" i="3"/>
  <c r="L61" i="3"/>
  <c r="M61" i="3"/>
  <c r="N61" i="3"/>
  <c r="O61" i="3"/>
  <c r="G62" i="3"/>
  <c r="H62" i="3"/>
  <c r="I62" i="3"/>
  <c r="J62" i="3"/>
  <c r="K62" i="3"/>
  <c r="L62" i="3"/>
  <c r="M62" i="3"/>
  <c r="N62" i="3"/>
  <c r="O62" i="3"/>
  <c r="G36" i="3"/>
  <c r="H36" i="3"/>
  <c r="I36" i="3"/>
  <c r="J36" i="3"/>
  <c r="K36" i="3"/>
  <c r="L36" i="3"/>
  <c r="M36" i="3"/>
  <c r="N36" i="3"/>
  <c r="O36" i="3"/>
  <c r="E35" i="3"/>
  <c r="E78" i="3" s="1"/>
  <c r="F35" i="3"/>
  <c r="F87" i="3" s="1"/>
  <c r="E36" i="3"/>
  <c r="F36" i="3"/>
  <c r="D35" i="3"/>
  <c r="D36" i="3"/>
  <c r="C36" i="3"/>
  <c r="C35" i="3"/>
  <c r="D89" i="3"/>
  <c r="C89" i="3"/>
  <c r="F88" i="3"/>
  <c r="D88" i="3"/>
  <c r="C88" i="3"/>
  <c r="D87" i="3"/>
  <c r="C87" i="3"/>
  <c r="D86" i="3"/>
  <c r="C86" i="3"/>
  <c r="F85" i="3"/>
  <c r="D85" i="3"/>
  <c r="C85" i="3"/>
  <c r="D84" i="3"/>
  <c r="C84" i="3"/>
  <c r="D83" i="3"/>
  <c r="C83" i="3"/>
  <c r="F82" i="3"/>
  <c r="E82" i="3"/>
  <c r="D82" i="3"/>
  <c r="C82" i="3"/>
  <c r="D81" i="3"/>
  <c r="C81" i="3"/>
  <c r="D80" i="3"/>
  <c r="C80" i="3"/>
  <c r="F79" i="3"/>
  <c r="E79" i="3"/>
  <c r="D79" i="3"/>
  <c r="C79" i="3"/>
  <c r="D78" i="3"/>
  <c r="C78" i="3"/>
  <c r="D77" i="3"/>
  <c r="C77" i="3"/>
  <c r="F76" i="3"/>
  <c r="E76" i="3"/>
  <c r="D76" i="3"/>
  <c r="C76" i="3"/>
  <c r="D75" i="3"/>
  <c r="C75" i="3"/>
  <c r="D74" i="3"/>
  <c r="C74" i="3"/>
  <c r="F73" i="3"/>
  <c r="E73" i="3"/>
  <c r="D73" i="3"/>
  <c r="C73" i="3"/>
  <c r="D72" i="3"/>
  <c r="C72" i="3"/>
  <c r="D71" i="3"/>
  <c r="C71" i="3"/>
  <c r="F70" i="3"/>
  <c r="E70" i="3"/>
  <c r="D70" i="3"/>
  <c r="C70" i="3"/>
  <c r="D69" i="3"/>
  <c r="C69" i="3"/>
  <c r="D68" i="3"/>
  <c r="C68" i="3"/>
  <c r="F67" i="3"/>
  <c r="E67" i="3"/>
  <c r="D67" i="3"/>
  <c r="C67" i="3"/>
  <c r="D66" i="3"/>
  <c r="C66" i="3"/>
  <c r="F62" i="3"/>
  <c r="E62" i="3"/>
  <c r="D62" i="3"/>
  <c r="C62" i="3"/>
  <c r="F61" i="3"/>
  <c r="E61" i="3"/>
  <c r="D61" i="3"/>
  <c r="C61" i="3"/>
  <c r="F60" i="3"/>
  <c r="E60" i="3"/>
  <c r="D60" i="3"/>
  <c r="C60" i="3"/>
  <c r="F59" i="3"/>
  <c r="E59" i="3"/>
  <c r="D59" i="3"/>
  <c r="C59" i="3"/>
  <c r="F58" i="3"/>
  <c r="E58" i="3"/>
  <c r="D58" i="3"/>
  <c r="C58" i="3"/>
  <c r="F57" i="3"/>
  <c r="E57" i="3"/>
  <c r="D57" i="3"/>
  <c r="C57" i="3"/>
  <c r="F56" i="3"/>
  <c r="E56" i="3"/>
  <c r="D56" i="3"/>
  <c r="C56" i="3"/>
  <c r="F55" i="3"/>
  <c r="E55" i="3"/>
  <c r="D55" i="3"/>
  <c r="C55" i="3"/>
  <c r="F54" i="3"/>
  <c r="E54" i="3"/>
  <c r="D54" i="3"/>
  <c r="C54" i="3"/>
  <c r="F53" i="3"/>
  <c r="E53" i="3"/>
  <c r="D53" i="3"/>
  <c r="C53" i="3"/>
  <c r="F52" i="3"/>
  <c r="E52" i="3"/>
  <c r="D52" i="3"/>
  <c r="C52" i="3"/>
  <c r="F51" i="3"/>
  <c r="E51" i="3"/>
  <c r="D51" i="3"/>
  <c r="C51" i="3"/>
  <c r="F50" i="3"/>
  <c r="E50" i="3"/>
  <c r="D50" i="3"/>
  <c r="C50" i="3"/>
  <c r="F49" i="3"/>
  <c r="E49" i="3"/>
  <c r="D49" i="3"/>
  <c r="C49" i="3"/>
  <c r="F48" i="3"/>
  <c r="E48" i="3"/>
  <c r="D48" i="3"/>
  <c r="C48" i="3"/>
  <c r="F47" i="3"/>
  <c r="E47" i="3"/>
  <c r="D47" i="3"/>
  <c r="C47" i="3"/>
  <c r="F46" i="3"/>
  <c r="E46" i="3"/>
  <c r="D46" i="3"/>
  <c r="C46" i="3"/>
  <c r="F45" i="3"/>
  <c r="E45" i="3"/>
  <c r="D45" i="3"/>
  <c r="C45" i="3"/>
  <c r="F44" i="3"/>
  <c r="E44" i="3"/>
  <c r="D44" i="3"/>
  <c r="C44" i="3"/>
  <c r="F43" i="3"/>
  <c r="E43" i="3"/>
  <c r="D43" i="3"/>
  <c r="C43" i="3"/>
  <c r="F42" i="3"/>
  <c r="E42" i="3"/>
  <c r="D42" i="3"/>
  <c r="C42" i="3"/>
  <c r="F41" i="3"/>
  <c r="E41" i="3"/>
  <c r="D41" i="3"/>
  <c r="C41" i="3"/>
  <c r="F40" i="3"/>
  <c r="E40" i="3"/>
  <c r="D40" i="3"/>
  <c r="C40" i="3"/>
  <c r="F39" i="3"/>
  <c r="E39" i="3"/>
  <c r="D39" i="3"/>
  <c r="C39" i="3"/>
  <c r="E66" i="3" l="1"/>
  <c r="E72" i="3"/>
  <c r="E81" i="3"/>
  <c r="E84" i="3"/>
  <c r="E87" i="3"/>
  <c r="M88" i="3"/>
  <c r="J87" i="3"/>
  <c r="G86" i="3"/>
  <c r="M84" i="3"/>
  <c r="J83" i="3"/>
  <c r="G82" i="3"/>
  <c r="M80" i="3"/>
  <c r="J79" i="3"/>
  <c r="G78" i="3"/>
  <c r="M76" i="3"/>
  <c r="J75" i="3"/>
  <c r="G74" i="3"/>
  <c r="M72" i="3"/>
  <c r="J71" i="3"/>
  <c r="G70" i="3"/>
  <c r="M68" i="3"/>
  <c r="J67" i="3"/>
  <c r="K66" i="3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D90" i="5"/>
  <c r="J90" i="5"/>
  <c r="D89" i="6"/>
  <c r="I79" i="3"/>
  <c r="O77" i="3"/>
  <c r="I75" i="3"/>
  <c r="O73" i="3"/>
  <c r="I71" i="3"/>
  <c r="O69" i="3"/>
  <c r="I67" i="3"/>
  <c r="D54" i="32"/>
  <c r="D51" i="32"/>
  <c r="D48" i="32"/>
  <c r="D45" i="32"/>
  <c r="D53" i="32"/>
  <c r="D50" i="32"/>
  <c r="D47" i="32"/>
  <c r="D44" i="32"/>
  <c r="E85" i="3"/>
  <c r="E88" i="3"/>
  <c r="K76" i="3"/>
  <c r="K72" i="3"/>
  <c r="N69" i="3"/>
  <c r="K68" i="3"/>
  <c r="H67" i="3"/>
  <c r="J66" i="3"/>
  <c r="G88" i="5"/>
  <c r="K90" i="5"/>
  <c r="C84" i="24"/>
  <c r="C78" i="24"/>
  <c r="C72" i="24"/>
  <c r="C66" i="24"/>
  <c r="C88" i="24"/>
  <c r="C82" i="24"/>
  <c r="C76" i="24"/>
  <c r="C70" i="24"/>
  <c r="C87" i="24"/>
  <c r="C81" i="24"/>
  <c r="C75" i="24"/>
  <c r="C69" i="24"/>
  <c r="C86" i="24"/>
  <c r="C80" i="24"/>
  <c r="C74" i="24"/>
  <c r="C68" i="24"/>
  <c r="C85" i="24"/>
  <c r="C79" i="24"/>
  <c r="C73" i="24"/>
  <c r="C67" i="24"/>
  <c r="M89" i="3"/>
  <c r="G87" i="3"/>
  <c r="M85" i="3"/>
  <c r="G83" i="3"/>
  <c r="M81" i="3"/>
  <c r="G79" i="3"/>
  <c r="M77" i="3"/>
  <c r="G75" i="3"/>
  <c r="M73" i="3"/>
  <c r="G71" i="3"/>
  <c r="M69" i="3"/>
  <c r="G67" i="3"/>
  <c r="D85" i="6"/>
  <c r="D89" i="24"/>
  <c r="D88" i="24"/>
  <c r="D82" i="24"/>
  <c r="D76" i="24"/>
  <c r="D70" i="24"/>
  <c r="D87" i="24"/>
  <c r="D81" i="24"/>
  <c r="D75" i="24"/>
  <c r="D69" i="24"/>
  <c r="D86" i="24"/>
  <c r="D80" i="24"/>
  <c r="D74" i="24"/>
  <c r="D68" i="24"/>
  <c r="D85" i="24"/>
  <c r="D79" i="24"/>
  <c r="D73" i="24"/>
  <c r="D67" i="24"/>
  <c r="C84" i="28"/>
  <c r="C78" i="28"/>
  <c r="C72" i="28"/>
  <c r="C66" i="28"/>
  <c r="C89" i="28"/>
  <c r="C83" i="28"/>
  <c r="C77" i="28"/>
  <c r="C71" i="28"/>
  <c r="C88" i="28"/>
  <c r="C82" i="28"/>
  <c r="C76" i="28"/>
  <c r="C70" i="28"/>
  <c r="C87" i="28"/>
  <c r="C81" i="28"/>
  <c r="C75" i="28"/>
  <c r="C69" i="28"/>
  <c r="C86" i="28"/>
  <c r="C80" i="28"/>
  <c r="C74" i="28"/>
  <c r="C68" i="28"/>
  <c r="C85" i="28"/>
  <c r="C79" i="28"/>
  <c r="C73" i="28"/>
  <c r="C67" i="28"/>
  <c r="F54" i="32"/>
  <c r="F51" i="32"/>
  <c r="F48" i="32"/>
  <c r="F45" i="32"/>
  <c r="F53" i="32"/>
  <c r="F50" i="32"/>
  <c r="F47" i="32"/>
  <c r="F44" i="32"/>
  <c r="D85" i="14"/>
  <c r="D81" i="14"/>
  <c r="D77" i="14"/>
  <c r="D73" i="14"/>
  <c r="D69" i="14"/>
  <c r="D88" i="14"/>
  <c r="D84" i="14"/>
  <c r="D80" i="14"/>
  <c r="D76" i="14"/>
  <c r="D72" i="14"/>
  <c r="D68" i="14"/>
  <c r="C71" i="24"/>
  <c r="D89" i="28"/>
  <c r="D88" i="28"/>
  <c r="D82" i="28"/>
  <c r="D76" i="28"/>
  <c r="D70" i="28"/>
  <c r="D87" i="28"/>
  <c r="D81" i="28"/>
  <c r="D75" i="28"/>
  <c r="D69" i="28"/>
  <c r="D86" i="28"/>
  <c r="D80" i="28"/>
  <c r="D74" i="28"/>
  <c r="D68" i="28"/>
  <c r="D85" i="28"/>
  <c r="D79" i="28"/>
  <c r="D73" i="28"/>
  <c r="D67" i="28"/>
  <c r="C48" i="37"/>
  <c r="C42" i="37"/>
  <c r="C53" i="37"/>
  <c r="C47" i="37"/>
  <c r="C52" i="37"/>
  <c r="C46" i="37"/>
  <c r="C51" i="37"/>
  <c r="C45" i="37"/>
  <c r="C50" i="37"/>
  <c r="C44" i="37"/>
  <c r="C49" i="37"/>
  <c r="C43" i="37"/>
  <c r="D68" i="6"/>
  <c r="D74" i="6"/>
  <c r="D80" i="6"/>
  <c r="D86" i="6"/>
  <c r="E84" i="8"/>
  <c r="D71" i="14"/>
  <c r="D83" i="14"/>
  <c r="D71" i="24"/>
  <c r="D49" i="32"/>
  <c r="E68" i="3"/>
  <c r="E71" i="3"/>
  <c r="E74" i="3"/>
  <c r="E77" i="3"/>
  <c r="E80" i="3"/>
  <c r="E83" i="3"/>
  <c r="E86" i="3"/>
  <c r="E89" i="3"/>
  <c r="G88" i="3"/>
  <c r="M86" i="3"/>
  <c r="G84" i="3"/>
  <c r="M82" i="3"/>
  <c r="G80" i="3"/>
  <c r="M78" i="3"/>
  <c r="J77" i="3"/>
  <c r="G76" i="3"/>
  <c r="M74" i="3"/>
  <c r="J73" i="3"/>
  <c r="G72" i="3"/>
  <c r="M70" i="3"/>
  <c r="G68" i="3"/>
  <c r="N66" i="3"/>
  <c r="H66" i="3"/>
  <c r="K85" i="5"/>
  <c r="K86" i="5"/>
  <c r="K87" i="5"/>
  <c r="K88" i="5"/>
  <c r="E86" i="8"/>
  <c r="E83" i="8"/>
  <c r="E80" i="8"/>
  <c r="E77" i="8"/>
  <c r="E74" i="8"/>
  <c r="E71" i="8"/>
  <c r="E88" i="8"/>
  <c r="E85" i="8"/>
  <c r="E82" i="8"/>
  <c r="E79" i="8"/>
  <c r="E76" i="8"/>
  <c r="E73" i="8"/>
  <c r="E70" i="8"/>
  <c r="E67" i="8"/>
  <c r="D78" i="14"/>
  <c r="E88" i="14"/>
  <c r="E84" i="14"/>
  <c r="E80" i="14"/>
  <c r="E76" i="14"/>
  <c r="E72" i="14"/>
  <c r="E68" i="14"/>
  <c r="E87" i="14"/>
  <c r="E83" i="14"/>
  <c r="E79" i="14"/>
  <c r="E75" i="14"/>
  <c r="E71" i="14"/>
  <c r="E67" i="14"/>
  <c r="C70" i="16"/>
  <c r="C82" i="16"/>
  <c r="C71" i="16"/>
  <c r="C83" i="16"/>
  <c r="C72" i="16"/>
  <c r="C84" i="16"/>
  <c r="C73" i="16"/>
  <c r="C85" i="16"/>
  <c r="C74" i="16"/>
  <c r="C86" i="16"/>
  <c r="C75" i="16"/>
  <c r="C87" i="16"/>
  <c r="C77" i="16"/>
  <c r="C89" i="16"/>
  <c r="D72" i="24"/>
  <c r="F68" i="3"/>
  <c r="F71" i="3"/>
  <c r="F77" i="3"/>
  <c r="F83" i="3"/>
  <c r="F86" i="3"/>
  <c r="F89" i="3"/>
  <c r="O87" i="3"/>
  <c r="I85" i="3"/>
  <c r="O83" i="3"/>
  <c r="I81" i="3"/>
  <c r="O79" i="3"/>
  <c r="I77" i="3"/>
  <c r="O75" i="3"/>
  <c r="I73" i="3"/>
  <c r="O71" i="3"/>
  <c r="I69" i="3"/>
  <c r="O67" i="3"/>
  <c r="L85" i="5"/>
  <c r="L86" i="5"/>
  <c r="L87" i="5"/>
  <c r="L88" i="5"/>
  <c r="D69" i="6"/>
  <c r="D75" i="6"/>
  <c r="D81" i="6"/>
  <c r="D87" i="6"/>
  <c r="E66" i="14"/>
  <c r="E78" i="14"/>
  <c r="C84" i="18"/>
  <c r="C78" i="18"/>
  <c r="C72" i="18"/>
  <c r="C66" i="18"/>
  <c r="C88" i="18"/>
  <c r="C82" i="18"/>
  <c r="C76" i="18"/>
  <c r="C70" i="18"/>
  <c r="C87" i="18"/>
  <c r="C81" i="18"/>
  <c r="C75" i="18"/>
  <c r="C69" i="18"/>
  <c r="C86" i="18"/>
  <c r="C80" i="18"/>
  <c r="C74" i="18"/>
  <c r="C68" i="18"/>
  <c r="C85" i="18"/>
  <c r="C79" i="18"/>
  <c r="C73" i="18"/>
  <c r="C67" i="18"/>
  <c r="C77" i="24"/>
  <c r="F49" i="32"/>
  <c r="F74" i="3"/>
  <c r="F80" i="3"/>
  <c r="H89" i="3"/>
  <c r="N87" i="3"/>
  <c r="K86" i="3"/>
  <c r="H85" i="3"/>
  <c r="N83" i="3"/>
  <c r="K82" i="3"/>
  <c r="H81" i="3"/>
  <c r="N79" i="3"/>
  <c r="K78" i="3"/>
  <c r="H77" i="3"/>
  <c r="N75" i="3"/>
  <c r="K74" i="3"/>
  <c r="H73" i="3"/>
  <c r="N71" i="3"/>
  <c r="K70" i="3"/>
  <c r="H69" i="3"/>
  <c r="N67" i="3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E66" i="8"/>
  <c r="E75" i="8"/>
  <c r="F86" i="8"/>
  <c r="F83" i="8"/>
  <c r="F80" i="8"/>
  <c r="F77" i="8"/>
  <c r="F74" i="8"/>
  <c r="F71" i="8"/>
  <c r="F68" i="8"/>
  <c r="F88" i="8"/>
  <c r="F85" i="8"/>
  <c r="E73" i="14"/>
  <c r="E85" i="14"/>
  <c r="C81" i="16"/>
  <c r="D89" i="18"/>
  <c r="D88" i="18"/>
  <c r="D82" i="18"/>
  <c r="D76" i="18"/>
  <c r="D70" i="18"/>
  <c r="D87" i="18"/>
  <c r="D81" i="18"/>
  <c r="D75" i="18"/>
  <c r="D69" i="18"/>
  <c r="D86" i="18"/>
  <c r="D80" i="18"/>
  <c r="D74" i="18"/>
  <c r="D68" i="18"/>
  <c r="D85" i="18"/>
  <c r="D79" i="18"/>
  <c r="D73" i="18"/>
  <c r="D67" i="18"/>
  <c r="D77" i="24"/>
  <c r="D66" i="28"/>
  <c r="D70" i="6"/>
  <c r="D76" i="6"/>
  <c r="D82" i="6"/>
  <c r="D88" i="6"/>
  <c r="D67" i="14"/>
  <c r="D79" i="14"/>
  <c r="D78" i="24"/>
  <c r="D71" i="28"/>
  <c r="D43" i="32"/>
  <c r="D52" i="32"/>
  <c r="E75" i="3"/>
  <c r="O88" i="3"/>
  <c r="I86" i="3"/>
  <c r="O84" i="3"/>
  <c r="I82" i="3"/>
  <c r="O80" i="3"/>
  <c r="I78" i="3"/>
  <c r="O76" i="3"/>
  <c r="I74" i="3"/>
  <c r="O72" i="3"/>
  <c r="E81" i="8"/>
  <c r="D74" i="14"/>
  <c r="D86" i="14"/>
  <c r="C79" i="16"/>
  <c r="D71" i="18"/>
  <c r="C83" i="24"/>
  <c r="D72" i="28"/>
  <c r="E69" i="3"/>
  <c r="F66" i="3"/>
  <c r="F69" i="3"/>
  <c r="F72" i="3"/>
  <c r="F75" i="3"/>
  <c r="F78" i="3"/>
  <c r="F81" i="3"/>
  <c r="F84" i="3"/>
  <c r="N88" i="3"/>
  <c r="K87" i="3"/>
  <c r="H86" i="3"/>
  <c r="N84" i="3"/>
  <c r="K83" i="3"/>
  <c r="H82" i="3"/>
  <c r="N80" i="3"/>
  <c r="K79" i="3"/>
  <c r="H78" i="3"/>
  <c r="N76" i="3"/>
  <c r="K75" i="3"/>
  <c r="H74" i="3"/>
  <c r="N72" i="3"/>
  <c r="K71" i="3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71" i="6"/>
  <c r="D77" i="6"/>
  <c r="F76" i="8"/>
  <c r="F81" i="8"/>
  <c r="E87" i="8"/>
  <c r="C87" i="13"/>
  <c r="C83" i="13"/>
  <c r="C79" i="13"/>
  <c r="C75" i="13"/>
  <c r="C71" i="13"/>
  <c r="C67" i="13"/>
  <c r="C86" i="13"/>
  <c r="C82" i="13"/>
  <c r="C78" i="13"/>
  <c r="C74" i="13"/>
  <c r="C70" i="13"/>
  <c r="C66" i="13"/>
  <c r="C89" i="13"/>
  <c r="C85" i="13"/>
  <c r="C81" i="13"/>
  <c r="C77" i="13"/>
  <c r="C73" i="13"/>
  <c r="C69" i="13"/>
  <c r="E74" i="14"/>
  <c r="E86" i="14"/>
  <c r="C78" i="16"/>
  <c r="D72" i="18"/>
  <c r="D83" i="24"/>
  <c r="D77" i="28"/>
  <c r="F43" i="32"/>
  <c r="F52" i="32"/>
  <c r="C73" i="8"/>
  <c r="C76" i="8"/>
  <c r="C79" i="8"/>
  <c r="C82" i="8"/>
  <c r="C85" i="8"/>
  <c r="C88" i="8"/>
  <c r="C87" i="14"/>
  <c r="C69" i="17"/>
  <c r="C75" i="17"/>
  <c r="C81" i="17"/>
  <c r="C87" i="17"/>
  <c r="C71" i="20"/>
  <c r="C77" i="20"/>
  <c r="C83" i="20"/>
  <c r="C89" i="20"/>
  <c r="C69" i="22"/>
  <c r="C75" i="22"/>
  <c r="C81" i="22"/>
  <c r="C87" i="22"/>
  <c r="C71" i="26"/>
  <c r="C77" i="26"/>
  <c r="C83" i="26"/>
  <c r="C89" i="26"/>
  <c r="C69" i="27"/>
  <c r="C75" i="27"/>
  <c r="C81" i="27"/>
  <c r="C87" i="27"/>
  <c r="C71" i="29"/>
  <c r="C77" i="29"/>
  <c r="C83" i="29"/>
  <c r="C89" i="29"/>
  <c r="C44" i="32"/>
  <c r="C47" i="32"/>
  <c r="C50" i="32"/>
  <c r="C53" i="32"/>
  <c r="D67" i="35"/>
  <c r="D73" i="35"/>
  <c r="D79" i="35"/>
  <c r="D85" i="35"/>
  <c r="D71" i="36"/>
  <c r="D77" i="36"/>
  <c r="D83" i="36"/>
  <c r="D89" i="36"/>
  <c r="F73" i="36"/>
  <c r="F85" i="36"/>
  <c r="C71" i="36"/>
  <c r="C83" i="36"/>
  <c r="C47" i="38"/>
  <c r="C53" i="38"/>
  <c r="C43" i="41"/>
  <c r="C49" i="41"/>
  <c r="C68" i="35"/>
  <c r="C74" i="35"/>
  <c r="C80" i="35"/>
  <c r="C86" i="35"/>
  <c r="E69" i="13"/>
  <c r="E73" i="13"/>
  <c r="E77" i="13"/>
  <c r="E81" i="13"/>
  <c r="E85" i="13"/>
  <c r="D89" i="13"/>
  <c r="C70" i="17"/>
  <c r="C76" i="17"/>
  <c r="C82" i="17"/>
  <c r="C88" i="17"/>
  <c r="C66" i="20"/>
  <c r="C72" i="20"/>
  <c r="C78" i="20"/>
  <c r="C84" i="20"/>
  <c r="C70" i="22"/>
  <c r="C76" i="22"/>
  <c r="C82" i="22"/>
  <c r="C88" i="22"/>
  <c r="C66" i="26"/>
  <c r="C72" i="26"/>
  <c r="C78" i="26"/>
  <c r="C84" i="26"/>
  <c r="C70" i="27"/>
  <c r="C76" i="27"/>
  <c r="C82" i="27"/>
  <c r="C88" i="27"/>
  <c r="C66" i="29"/>
  <c r="C72" i="29"/>
  <c r="C78" i="29"/>
  <c r="C84" i="29"/>
  <c r="E44" i="32"/>
  <c r="E47" i="32"/>
  <c r="E50" i="32"/>
  <c r="E53" i="32"/>
  <c r="D68" i="35"/>
  <c r="D74" i="35"/>
  <c r="D80" i="35"/>
  <c r="D86" i="35"/>
  <c r="D66" i="36"/>
  <c r="D72" i="36"/>
  <c r="D78" i="36"/>
  <c r="D84" i="36"/>
  <c r="E89" i="36"/>
  <c r="F75" i="36"/>
  <c r="F87" i="36"/>
  <c r="C73" i="36"/>
  <c r="C85" i="36"/>
  <c r="C42" i="38"/>
  <c r="C48" i="38"/>
  <c r="C44" i="41"/>
  <c r="C50" i="41"/>
  <c r="D88" i="17"/>
  <c r="D70" i="22"/>
  <c r="D76" i="22"/>
  <c r="D82" i="22"/>
  <c r="D88" i="22"/>
  <c r="D70" i="27"/>
  <c r="D76" i="27"/>
  <c r="D82" i="27"/>
  <c r="D88" i="27"/>
  <c r="C69" i="35"/>
  <c r="C75" i="35"/>
  <c r="C81" i="35"/>
  <c r="C87" i="35"/>
  <c r="F76" i="36"/>
  <c r="F88" i="36"/>
  <c r="C74" i="36"/>
  <c r="C86" i="36"/>
  <c r="D44" i="37"/>
  <c r="D50" i="37"/>
  <c r="D46" i="39"/>
  <c r="D52" i="39"/>
  <c r="D44" i="41"/>
  <c r="D50" i="41"/>
  <c r="C68" i="8"/>
  <c r="C71" i="8"/>
  <c r="C74" i="8"/>
  <c r="C77" i="8"/>
  <c r="C80" i="8"/>
  <c r="C83" i="8"/>
  <c r="C86" i="8"/>
  <c r="D66" i="13"/>
  <c r="D70" i="13"/>
  <c r="D74" i="13"/>
  <c r="D78" i="13"/>
  <c r="D82" i="13"/>
  <c r="D86" i="13"/>
  <c r="C71" i="17"/>
  <c r="C77" i="17"/>
  <c r="C83" i="17"/>
  <c r="C89" i="17"/>
  <c r="C67" i="20"/>
  <c r="C73" i="20"/>
  <c r="C79" i="20"/>
  <c r="C85" i="20"/>
  <c r="C71" i="22"/>
  <c r="C77" i="22"/>
  <c r="C83" i="22"/>
  <c r="C89" i="22"/>
  <c r="C67" i="26"/>
  <c r="C73" i="26"/>
  <c r="C79" i="26"/>
  <c r="C85" i="26"/>
  <c r="C71" i="27"/>
  <c r="C77" i="27"/>
  <c r="C83" i="27"/>
  <c r="C89" i="27"/>
  <c r="C67" i="29"/>
  <c r="C73" i="29"/>
  <c r="C79" i="29"/>
  <c r="C85" i="29"/>
  <c r="C45" i="32"/>
  <c r="C48" i="32"/>
  <c r="C51" i="32"/>
  <c r="D69" i="35"/>
  <c r="D75" i="35"/>
  <c r="D81" i="35"/>
  <c r="D87" i="35"/>
  <c r="D67" i="36"/>
  <c r="D73" i="36"/>
  <c r="D79" i="36"/>
  <c r="D85" i="36"/>
  <c r="F77" i="36"/>
  <c r="F89" i="36"/>
  <c r="C75" i="36"/>
  <c r="C87" i="36"/>
  <c r="C43" i="38"/>
  <c r="C49" i="38"/>
  <c r="C47" i="39"/>
  <c r="C53" i="39"/>
  <c r="C45" i="41"/>
  <c r="C51" i="41"/>
  <c r="D83" i="22"/>
  <c r="D71" i="27"/>
  <c r="D77" i="27"/>
  <c r="D83" i="27"/>
  <c r="C70" i="35"/>
  <c r="C76" i="35"/>
  <c r="C82" i="35"/>
  <c r="C88" i="35"/>
  <c r="D45" i="41"/>
  <c r="D51" i="41"/>
  <c r="C66" i="17"/>
  <c r="C72" i="17"/>
  <c r="C78" i="17"/>
  <c r="C68" i="20"/>
  <c r="C74" i="20"/>
  <c r="C80" i="20"/>
  <c r="C86" i="20"/>
  <c r="C66" i="22"/>
  <c r="C72" i="22"/>
  <c r="C78" i="22"/>
  <c r="C68" i="26"/>
  <c r="C74" i="26"/>
  <c r="C80" i="26"/>
  <c r="C86" i="26"/>
  <c r="C66" i="27"/>
  <c r="C72" i="27"/>
  <c r="C78" i="27"/>
  <c r="C68" i="29"/>
  <c r="C74" i="29"/>
  <c r="C80" i="29"/>
  <c r="E45" i="32"/>
  <c r="E48" i="32"/>
  <c r="E51" i="32"/>
  <c r="D70" i="35"/>
  <c r="D76" i="35"/>
  <c r="D82" i="35"/>
  <c r="D68" i="36"/>
  <c r="D74" i="36"/>
  <c r="D80" i="36"/>
  <c r="D86" i="36"/>
  <c r="F67" i="36"/>
  <c r="F79" i="36"/>
  <c r="C77" i="36"/>
  <c r="C89" i="36"/>
  <c r="C44" i="38"/>
  <c r="C50" i="38"/>
  <c r="C42" i="39"/>
  <c r="C46" i="41"/>
  <c r="D67" i="13"/>
  <c r="D71" i="13"/>
  <c r="D75" i="13"/>
  <c r="D79" i="13"/>
  <c r="D83" i="13"/>
  <c r="C71" i="35"/>
  <c r="C77" i="35"/>
  <c r="C83" i="35"/>
  <c r="F68" i="36"/>
  <c r="F80" i="36"/>
  <c r="D46" i="37"/>
  <c r="D46" i="41"/>
  <c r="D52" i="41"/>
  <c r="E82" i="36"/>
  <c r="F72" i="36"/>
</calcChain>
</file>

<file path=xl/sharedStrings.xml><?xml version="1.0" encoding="utf-8"?>
<sst xmlns="http://schemas.openxmlformats.org/spreadsheetml/2006/main" count="553" uniqueCount="43">
  <si>
    <t>[Protein] (nM)</t>
  </si>
  <si>
    <t>Probe</t>
  </si>
  <si>
    <t>ACCCAUUUUU-3p</t>
  </si>
  <si>
    <t>ACCCAUUUUU</t>
  </si>
  <si>
    <t>ACCCAUUUUU&gt;p</t>
  </si>
  <si>
    <t>ACCCAUUUUUA</t>
  </si>
  <si>
    <t>Protein</t>
  </si>
  <si>
    <t>Lsm2-8</t>
  </si>
  <si>
    <t xml:space="preserve">     FPMIN</t>
  </si>
  <si>
    <t xml:space="preserve">     FPMAX</t>
  </si>
  <si>
    <t xml:space="preserve">     LOGKD</t>
  </si>
  <si>
    <t>error logKd</t>
  </si>
  <si>
    <t>Kd</t>
  </si>
  <si>
    <t>error</t>
  </si>
  <si>
    <t>NORMALIZED DATA</t>
  </si>
  <si>
    <t>FOR LINE FITTING</t>
  </si>
  <si>
    <t>fit below uses Y = L/(Kd+L)</t>
  </si>
  <si>
    <t>RAW POLARIZATION DATA</t>
  </si>
  <si>
    <t>ACCCAUUUUC</t>
  </si>
  <si>
    <t>ACCCAUUUUG</t>
  </si>
  <si>
    <t>ACCCAUUUUA</t>
  </si>
  <si>
    <t>ACCCAUUUUAA</t>
  </si>
  <si>
    <t>ACCCAUUUUAAA</t>
  </si>
  <si>
    <t>CCCCCUUUUUA</t>
  </si>
  <si>
    <t>UUUUUACCCCC</t>
  </si>
  <si>
    <t>hairpin-oligoU</t>
  </si>
  <si>
    <t>oligoU-hairpin</t>
  </si>
  <si>
    <t>hairpin-oligoU-hairpin</t>
  </si>
  <si>
    <t>Lsm1-7</t>
  </si>
  <si>
    <t>Lsm1-7(Lsm5-N66A/N68A)</t>
  </si>
  <si>
    <t>ACCCAUUUUUC</t>
  </si>
  <si>
    <t>ACCCAUUUUUG</t>
  </si>
  <si>
    <t>UUUUUUUUUUUUUUU</t>
  </si>
  <si>
    <t>UUUUUUUUUUUUUUA</t>
  </si>
  <si>
    <t>UUUUUUUUUUUUUAA</t>
  </si>
  <si>
    <t>AAAAAAAAAAAAAAA</t>
  </si>
  <si>
    <t>Lsm1-7 (small range)</t>
  </si>
  <si>
    <r>
      <t>Lsm1</t>
    </r>
    <r>
      <rPr>
        <vertAlign val="subscript"/>
        <sz val="12"/>
        <color theme="1"/>
        <rFont val="Arial"/>
      </rPr>
      <t>Δ56C</t>
    </r>
    <r>
      <rPr>
        <sz val="12"/>
        <color theme="1"/>
        <rFont val="Arial"/>
        <family val="2"/>
      </rPr>
      <t>-7</t>
    </r>
  </si>
  <si>
    <r>
      <t>Lsm1</t>
    </r>
    <r>
      <rPr>
        <vertAlign val="subscript"/>
        <sz val="12"/>
        <color theme="1"/>
        <rFont val="Arial"/>
      </rPr>
      <t>Δ12C</t>
    </r>
    <r>
      <rPr>
        <sz val="12"/>
        <color theme="1"/>
        <rFont val="Arial"/>
        <family val="2"/>
      </rPr>
      <t>-7</t>
    </r>
  </si>
  <si>
    <r>
      <t>Lsm1</t>
    </r>
    <r>
      <rPr>
        <vertAlign val="subscript"/>
        <sz val="12"/>
        <color theme="1"/>
        <rFont val="Arial"/>
      </rPr>
      <t>Δ56C</t>
    </r>
    <r>
      <rPr>
        <sz val="12"/>
        <color theme="1"/>
        <rFont val="Arial"/>
        <family val="2"/>
      </rPr>
      <t>-7 (small range)</t>
    </r>
  </si>
  <si>
    <t>polarization</t>
  </si>
  <si>
    <r>
      <t>Lsm1</t>
    </r>
    <r>
      <rPr>
        <vertAlign val="subscript"/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 Light"/>
        <family val="2"/>
      </rPr>
      <t>56C</t>
    </r>
    <r>
      <rPr>
        <sz val="11"/>
        <color theme="1"/>
        <rFont val="Arial"/>
        <family val="2"/>
      </rPr>
      <t>-7</t>
    </r>
  </si>
  <si>
    <r>
      <t>Lsm1</t>
    </r>
    <r>
      <rPr>
        <vertAlign val="subscript"/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Arial"/>
        <family val="2"/>
      </rPr>
      <t>12C</t>
    </r>
    <r>
      <rPr>
        <sz val="11"/>
        <color theme="1"/>
        <rFont val="Arial"/>
        <family val="2"/>
      </rPr>
      <t>-7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</si>
</sst>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vertAlign val="subscript"/>
      <sz val="12"/>
      <color theme="1"/>
      <name val="Arial"/>
    </font>
    <font>
      <sz val="11"/>
      <color theme="1"/>
      <name val="Arial"/>
      <family val="2"/>
    </font>
    <font>
      <vertAlign val="subscript"/>
      <sz val="11"/>
      <color theme="1"/>
      <name val="Symbol"/>
      <family val="1"/>
      <charset val="2"/>
    </font>
    <font>
      <vertAlign val="subscript"/>
      <sz val="11"/>
      <color theme="1"/>
      <name val="Calibri Light"/>
      <family val="2"/>
    </font>
    <font>
      <vertAlign val="subscript"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3FA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9FFA7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1" fillId="0" borderId="0" xfId="0" applyFont="1"/>
    <xf numFmtId="0" fontId="1" fillId="2" borderId="6" xfId="0" applyFont="1" applyFill="1" applyBorder="1"/>
    <xf numFmtId="0" fontId="1" fillId="2" borderId="8" xfId="0" applyFont="1" applyFill="1" applyBorder="1"/>
    <xf numFmtId="0" fontId="1" fillId="2" borderId="1" xfId="0" applyFont="1" applyFill="1" applyBorder="1"/>
    <xf numFmtId="0" fontId="1" fillId="2" borderId="7" xfId="0" applyFont="1" applyFill="1" applyBorder="1"/>
    <xf numFmtId="0" fontId="1" fillId="2" borderId="2" xfId="0" applyFont="1" applyFill="1" applyBorder="1"/>
    <xf numFmtId="0" fontId="1" fillId="2" borderId="4" xfId="0" applyFont="1" applyFill="1" applyBorder="1"/>
    <xf numFmtId="11" fontId="1" fillId="2" borderId="1" xfId="0" applyNumberFormat="1" applyFont="1" applyFill="1" applyBorder="1"/>
    <xf numFmtId="11" fontId="1" fillId="2" borderId="2" xfId="0" applyNumberFormat="1" applyFont="1" applyFill="1" applyBorder="1"/>
    <xf numFmtId="11" fontId="1" fillId="2" borderId="4" xfId="0" applyNumberFormat="1" applyFont="1" applyFill="1" applyBorder="1"/>
    <xf numFmtId="11" fontId="1" fillId="2" borderId="6" xfId="0" applyNumberFormat="1" applyFont="1" applyFill="1" applyBorder="1"/>
    <xf numFmtId="11" fontId="1" fillId="2" borderId="7" xfId="0" applyNumberFormat="1" applyFont="1" applyFill="1" applyBorder="1"/>
    <xf numFmtId="11" fontId="1" fillId="2" borderId="8" xfId="0" applyNumberFormat="1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0" fontId="1" fillId="3" borderId="6" xfId="0" applyFont="1" applyFill="1" applyBorder="1"/>
    <xf numFmtId="0" fontId="1" fillId="3" borderId="8" xfId="0" applyFont="1" applyFill="1" applyBorder="1"/>
    <xf numFmtId="0" fontId="1" fillId="3" borderId="7" xfId="0" applyFont="1" applyFill="1" applyBorder="1"/>
    <xf numFmtId="0" fontId="1" fillId="3" borderId="2" xfId="0" applyFont="1" applyFill="1" applyBorder="1"/>
    <xf numFmtId="11" fontId="1" fillId="3" borderId="6" xfId="0" applyNumberFormat="1" applyFont="1" applyFill="1" applyBorder="1"/>
    <xf numFmtId="11" fontId="1" fillId="3" borderId="1" xfId="0" applyNumberFormat="1" applyFont="1" applyFill="1" applyBorder="1"/>
    <xf numFmtId="11" fontId="1" fillId="3" borderId="7" xfId="0" applyNumberFormat="1" applyFont="1" applyFill="1" applyBorder="1"/>
    <xf numFmtId="11" fontId="1" fillId="3" borderId="2" xfId="0" applyNumberFormat="1" applyFont="1" applyFill="1" applyBorder="1"/>
    <xf numFmtId="11" fontId="1" fillId="3" borderId="8" xfId="0" applyNumberFormat="1" applyFont="1" applyFill="1" applyBorder="1"/>
    <xf numFmtId="11" fontId="1" fillId="3" borderId="4" xfId="0" applyNumberFormat="1" applyFont="1" applyFill="1" applyBorder="1"/>
    <xf numFmtId="0" fontId="1" fillId="4" borderId="6" xfId="0" applyFont="1" applyFill="1" applyBorder="1"/>
    <xf numFmtId="0" fontId="1" fillId="4" borderId="1" xfId="0" applyFont="1" applyFill="1" applyBorder="1"/>
    <xf numFmtId="0" fontId="1" fillId="4" borderId="8" xfId="0" applyFont="1" applyFill="1" applyBorder="1"/>
    <xf numFmtId="0" fontId="1" fillId="4" borderId="4" xfId="0" applyFont="1" applyFill="1" applyBorder="1"/>
    <xf numFmtId="0" fontId="1" fillId="4" borderId="7" xfId="0" applyFont="1" applyFill="1" applyBorder="1"/>
    <xf numFmtId="0" fontId="1" fillId="4" borderId="2" xfId="0" applyFont="1" applyFill="1" applyBorder="1"/>
    <xf numFmtId="11" fontId="1" fillId="4" borderId="6" xfId="0" applyNumberFormat="1" applyFont="1" applyFill="1" applyBorder="1"/>
    <xf numFmtId="11" fontId="1" fillId="4" borderId="1" xfId="0" applyNumberFormat="1" applyFont="1" applyFill="1" applyBorder="1"/>
    <xf numFmtId="11" fontId="1" fillId="4" borderId="7" xfId="0" applyNumberFormat="1" applyFont="1" applyFill="1" applyBorder="1"/>
    <xf numFmtId="11" fontId="1" fillId="4" borderId="2" xfId="0" applyNumberFormat="1" applyFont="1" applyFill="1" applyBorder="1"/>
    <xf numFmtId="11" fontId="1" fillId="4" borderId="8" xfId="0" applyNumberFormat="1" applyFont="1" applyFill="1" applyBorder="1"/>
    <xf numFmtId="11" fontId="1" fillId="4" borderId="4" xfId="0" applyNumberFormat="1" applyFont="1" applyFill="1" applyBorder="1"/>
    <xf numFmtId="0" fontId="1" fillId="5" borderId="6" xfId="0" applyFont="1" applyFill="1" applyBorder="1"/>
    <xf numFmtId="0" fontId="1" fillId="5" borderId="8" xfId="0" applyFont="1" applyFill="1" applyBorder="1"/>
    <xf numFmtId="0" fontId="1" fillId="5" borderId="7" xfId="0" applyFont="1" applyFill="1" applyBorder="1"/>
    <xf numFmtId="11" fontId="1" fillId="5" borderId="6" xfId="0" applyNumberFormat="1" applyFont="1" applyFill="1" applyBorder="1"/>
    <xf numFmtId="11" fontId="1" fillId="5" borderId="7" xfId="0" applyNumberFormat="1" applyFont="1" applyFill="1" applyBorder="1"/>
    <xf numFmtId="11" fontId="1" fillId="5" borderId="8" xfId="0" applyNumberFormat="1" applyFont="1" applyFill="1" applyBorder="1"/>
    <xf numFmtId="0" fontId="1" fillId="6" borderId="6" xfId="0" applyFont="1" applyFill="1" applyBorder="1"/>
    <xf numFmtId="0" fontId="1" fillId="6" borderId="8" xfId="0" applyFont="1" applyFill="1" applyBorder="1"/>
    <xf numFmtId="0" fontId="1" fillId="6" borderId="1" xfId="0" applyFont="1" applyFill="1" applyBorder="1"/>
    <xf numFmtId="0" fontId="1" fillId="6" borderId="7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11" fontId="1" fillId="6" borderId="6" xfId="0" applyNumberFormat="1" applyFont="1" applyFill="1" applyBorder="1"/>
    <xf numFmtId="11" fontId="1" fillId="6" borderId="1" xfId="0" applyNumberFormat="1" applyFont="1" applyFill="1" applyBorder="1"/>
    <xf numFmtId="11" fontId="1" fillId="6" borderId="7" xfId="0" applyNumberFormat="1" applyFont="1" applyFill="1" applyBorder="1"/>
    <xf numFmtId="11" fontId="1" fillId="6" borderId="2" xfId="0" applyNumberFormat="1" applyFont="1" applyFill="1" applyBorder="1"/>
    <xf numFmtId="11" fontId="1" fillId="6" borderId="8" xfId="0" applyNumberFormat="1" applyFont="1" applyFill="1" applyBorder="1"/>
    <xf numFmtId="11" fontId="1" fillId="6" borderId="4" xfId="0" applyNumberFormat="1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11" fontId="1" fillId="5" borderId="1" xfId="0" applyNumberFormat="1" applyFont="1" applyFill="1" applyBorder="1"/>
    <xf numFmtId="11" fontId="1" fillId="5" borderId="2" xfId="0" applyNumberFormat="1" applyFont="1" applyFill="1" applyBorder="1"/>
    <xf numFmtId="11" fontId="1" fillId="5" borderId="4" xfId="0" applyNumberFormat="1" applyFont="1" applyFill="1" applyBorder="1"/>
    <xf numFmtId="0" fontId="1" fillId="7" borderId="6" xfId="0" applyFont="1" applyFill="1" applyBorder="1"/>
    <xf numFmtId="0" fontId="1" fillId="7" borderId="8" xfId="0" applyFont="1" applyFill="1" applyBorder="1"/>
    <xf numFmtId="0" fontId="1" fillId="7" borderId="7" xfId="0" applyFont="1" applyFill="1" applyBorder="1"/>
    <xf numFmtId="11" fontId="1" fillId="7" borderId="6" xfId="0" applyNumberFormat="1" applyFont="1" applyFill="1" applyBorder="1"/>
    <xf numFmtId="11" fontId="1" fillId="7" borderId="7" xfId="0" applyNumberFormat="1" applyFont="1" applyFill="1" applyBorder="1"/>
    <xf numFmtId="11" fontId="1" fillId="7" borderId="8" xfId="0" applyNumberFormat="1" applyFont="1" applyFill="1" applyBorder="1"/>
    <xf numFmtId="0" fontId="1" fillId="8" borderId="6" xfId="0" applyFont="1" applyFill="1" applyBorder="1"/>
    <xf numFmtId="0" fontId="1" fillId="8" borderId="8" xfId="0" applyFont="1" applyFill="1" applyBorder="1"/>
    <xf numFmtId="0" fontId="1" fillId="8" borderId="1" xfId="0" applyFont="1" applyFill="1" applyBorder="1"/>
    <xf numFmtId="0" fontId="1" fillId="8" borderId="7" xfId="0" applyFont="1" applyFill="1" applyBorder="1"/>
    <xf numFmtId="0" fontId="1" fillId="8" borderId="2" xfId="0" applyFont="1" applyFill="1" applyBorder="1"/>
    <xf numFmtId="0" fontId="1" fillId="8" borderId="4" xfId="0" applyFont="1" applyFill="1" applyBorder="1"/>
    <xf numFmtId="11" fontId="1" fillId="8" borderId="6" xfId="0" applyNumberFormat="1" applyFont="1" applyFill="1" applyBorder="1"/>
    <xf numFmtId="11" fontId="1" fillId="8" borderId="1" xfId="0" applyNumberFormat="1" applyFont="1" applyFill="1" applyBorder="1"/>
    <xf numFmtId="11" fontId="1" fillId="8" borderId="7" xfId="0" applyNumberFormat="1" applyFont="1" applyFill="1" applyBorder="1"/>
    <xf numFmtId="11" fontId="1" fillId="8" borderId="2" xfId="0" applyNumberFormat="1" applyFont="1" applyFill="1" applyBorder="1"/>
    <xf numFmtId="11" fontId="1" fillId="8" borderId="8" xfId="0" applyNumberFormat="1" applyFont="1" applyFill="1" applyBorder="1"/>
    <xf numFmtId="11" fontId="1" fillId="8" borderId="4" xfId="0" applyNumberFormat="1" applyFont="1" applyFill="1" applyBorder="1"/>
    <xf numFmtId="0" fontId="1" fillId="2" borderId="0" xfId="0" applyFont="1" applyFill="1"/>
    <xf numFmtId="0" fontId="1" fillId="3" borderId="0" xfId="0" applyFont="1" applyFill="1"/>
    <xf numFmtId="0" fontId="1" fillId="2" borderId="5" xfId="0" applyFont="1" applyFill="1" applyBorder="1" applyAlignment="1">
      <alignment horizontal="center" textRotation="90"/>
    </xf>
    <xf numFmtId="2" fontId="1" fillId="0" borderId="0" xfId="0" applyNumberFormat="1" applyFont="1" applyAlignment="1"/>
    <xf numFmtId="2" fontId="1" fillId="0" borderId="0" xfId="0" applyNumberFormat="1" applyFo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0" borderId="0" xfId="0" applyFont="1"/>
    <xf numFmtId="0" fontId="1" fillId="3" borderId="5" xfId="0" applyFont="1" applyFill="1" applyBorder="1" applyAlignment="1">
      <alignment horizontal="center" textRotation="90"/>
    </xf>
    <xf numFmtId="0" fontId="1" fillId="3" borderId="9" xfId="0" applyFont="1" applyFill="1" applyBorder="1" applyAlignment="1">
      <alignment horizontal="center" textRotation="90"/>
    </xf>
    <xf numFmtId="0" fontId="0" fillId="0" borderId="0" xfId="0" applyAlignment="1">
      <alignment vertical="center"/>
    </xf>
    <xf numFmtId="0" fontId="1" fillId="4" borderId="5" xfId="0" applyFont="1" applyFill="1" applyBorder="1" applyAlignment="1">
      <alignment horizontal="center" textRotation="90"/>
    </xf>
    <xf numFmtId="0" fontId="1" fillId="4" borderId="9" xfId="0" applyFont="1" applyFill="1" applyBorder="1" applyAlignment="1">
      <alignment horizontal="center" textRotation="90"/>
    </xf>
    <xf numFmtId="0" fontId="1" fillId="0" borderId="0" xfId="0" applyFont="1" applyFill="1" applyBorder="1" applyAlignment="1">
      <alignment horizontal="center" textRotation="90"/>
    </xf>
    <xf numFmtId="0" fontId="1" fillId="4" borderId="0" xfId="0" applyFont="1" applyFill="1" applyAlignment="1">
      <alignment vertical="center"/>
    </xf>
    <xf numFmtId="0" fontId="1" fillId="5" borderId="5" xfId="0" applyFont="1" applyFill="1" applyBorder="1" applyAlignment="1">
      <alignment horizontal="center" textRotation="90"/>
    </xf>
    <xf numFmtId="0" fontId="1" fillId="5" borderId="9" xfId="0" applyFont="1" applyFill="1" applyBorder="1" applyAlignment="1">
      <alignment horizontal="center" textRotation="90"/>
    </xf>
    <xf numFmtId="0" fontId="1" fillId="7" borderId="0" xfId="0" applyFont="1" applyFill="1" applyAlignment="1">
      <alignment vertical="center"/>
    </xf>
    <xf numFmtId="0" fontId="1" fillId="0" borderId="3" xfId="0" applyFont="1" applyFill="1" applyBorder="1" applyAlignment="1"/>
    <xf numFmtId="0" fontId="1" fillId="7" borderId="1" xfId="0" applyFont="1" applyFill="1" applyBorder="1"/>
    <xf numFmtId="0" fontId="1" fillId="7" borderId="2" xfId="0" applyFont="1" applyFill="1" applyBorder="1"/>
    <xf numFmtId="0" fontId="1" fillId="7" borderId="4" xfId="0" applyFont="1" applyFill="1" applyBorder="1"/>
    <xf numFmtId="0" fontId="1" fillId="7" borderId="5" xfId="0" applyFont="1" applyFill="1" applyBorder="1" applyAlignment="1">
      <alignment horizontal="center" textRotation="90"/>
    </xf>
    <xf numFmtId="0" fontId="1" fillId="7" borderId="9" xfId="0" applyFont="1" applyFill="1" applyBorder="1" applyAlignment="1">
      <alignment horizontal="center" textRotation="90"/>
    </xf>
    <xf numFmtId="0" fontId="1" fillId="6" borderId="5" xfId="0" applyFont="1" applyFill="1" applyBorder="1" applyAlignment="1">
      <alignment horizontal="center" textRotation="90"/>
    </xf>
    <xf numFmtId="0" fontId="1" fillId="6" borderId="9" xfId="0" applyFont="1" applyFill="1" applyBorder="1" applyAlignment="1">
      <alignment horizontal="center" textRotation="90"/>
    </xf>
    <xf numFmtId="0" fontId="1" fillId="0" borderId="3" xfId="0" applyFont="1" applyBorder="1" applyAlignment="1"/>
    <xf numFmtId="0" fontId="1" fillId="8" borderId="0" xfId="0" applyFont="1" applyFill="1" applyAlignment="1">
      <alignment vertical="center"/>
    </xf>
    <xf numFmtId="0" fontId="1" fillId="8" borderId="3" xfId="0" applyFont="1" applyFill="1" applyBorder="1" applyAlignment="1"/>
    <xf numFmtId="0" fontId="1" fillId="8" borderId="5" xfId="0" applyFont="1" applyFill="1" applyBorder="1" applyAlignment="1">
      <alignment horizontal="center" textRotation="90"/>
    </xf>
    <xf numFmtId="0" fontId="1" fillId="8" borderId="9" xfId="0" applyFont="1" applyFill="1" applyBorder="1" applyAlignment="1">
      <alignment horizontal="center" textRotation="90"/>
    </xf>
    <xf numFmtId="0" fontId="1" fillId="5" borderId="3" xfId="0" applyFont="1" applyFill="1" applyBorder="1" applyAlignment="1"/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right"/>
    </xf>
    <xf numFmtId="0" fontId="3" fillId="7" borderId="4" xfId="0" applyFont="1" applyFill="1" applyBorder="1"/>
    <xf numFmtId="0" fontId="3" fillId="7" borderId="10" xfId="0" applyFont="1" applyFill="1" applyBorder="1"/>
    <xf numFmtId="2" fontId="3" fillId="0" borderId="0" xfId="0" applyNumberFormat="1" applyFont="1"/>
    <xf numFmtId="0" fontId="3" fillId="5" borderId="4" xfId="0" applyFont="1" applyFill="1" applyBorder="1"/>
    <xf numFmtId="0" fontId="3" fillId="5" borderId="10" xfId="0" applyFont="1" applyFill="1" applyBorder="1"/>
    <xf numFmtId="0" fontId="3" fillId="4" borderId="4" xfId="0" applyFont="1" applyFill="1" applyBorder="1"/>
    <xf numFmtId="0" fontId="3" fillId="4" borderId="3" xfId="0" applyFont="1" applyFill="1" applyBorder="1"/>
    <xf numFmtId="0" fontId="3" fillId="4" borderId="10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10" xfId="0" applyFont="1" applyFill="1" applyBorder="1"/>
    <xf numFmtId="0" fontId="3" fillId="2" borderId="4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7" borderId="2" xfId="0" applyFont="1" applyFill="1" applyBorder="1"/>
    <xf numFmtId="0" fontId="3" fillId="7" borderId="11" xfId="0" applyFont="1" applyFill="1" applyBorder="1"/>
    <xf numFmtId="0" fontId="3" fillId="5" borderId="2" xfId="0" applyFont="1" applyFill="1" applyBorder="1"/>
    <xf numFmtId="0" fontId="3" fillId="5" borderId="11" xfId="0" applyFont="1" applyFill="1" applyBorder="1"/>
    <xf numFmtId="0" fontId="3" fillId="4" borderId="2" xfId="0" applyFont="1" applyFill="1" applyBorder="1"/>
    <xf numFmtId="0" fontId="3" fillId="4" borderId="0" xfId="0" applyFont="1" applyFill="1"/>
    <xf numFmtId="0" fontId="3" fillId="4" borderId="11" xfId="0" applyFont="1" applyFill="1" applyBorder="1"/>
    <xf numFmtId="0" fontId="3" fillId="3" borderId="2" xfId="0" applyFont="1" applyFill="1" applyBorder="1"/>
    <xf numFmtId="0" fontId="3" fillId="3" borderId="0" xfId="0" applyFont="1" applyFill="1"/>
    <xf numFmtId="0" fontId="3" fillId="3" borderId="11" xfId="0" applyFont="1" applyFill="1" applyBorder="1"/>
    <xf numFmtId="0" fontId="3" fillId="2" borderId="2" xfId="0" applyFont="1" applyFill="1" applyBorder="1"/>
    <xf numFmtId="0" fontId="3" fillId="2" borderId="0" xfId="0" applyFont="1" applyFill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2" xfId="0" applyFont="1" applyFill="1" applyBorder="1"/>
    <xf numFmtId="0" fontId="3" fillId="5" borderId="1" xfId="0" applyFont="1" applyFill="1" applyBorder="1"/>
    <xf numFmtId="0" fontId="3" fillId="5" borderId="12" xfId="0" applyFont="1" applyFill="1" applyBorder="1"/>
    <xf numFmtId="0" fontId="3" fillId="4" borderId="1" xfId="0" applyFont="1" applyFill="1" applyBorder="1"/>
    <xf numFmtId="0" fontId="3" fillId="4" borderId="13" xfId="0" applyFont="1" applyFill="1" applyBorder="1"/>
    <xf numFmtId="0" fontId="3" fillId="4" borderId="12" xfId="0" applyFont="1" applyFill="1" applyBorder="1"/>
    <xf numFmtId="0" fontId="3" fillId="3" borderId="1" xfId="0" applyFont="1" applyFill="1" applyBorder="1"/>
    <xf numFmtId="0" fontId="3" fillId="3" borderId="13" xfId="0" applyFont="1" applyFill="1" applyBorder="1"/>
    <xf numFmtId="0" fontId="3" fillId="3" borderId="12" xfId="0" applyFont="1" applyFill="1" applyBorder="1"/>
    <xf numFmtId="0" fontId="3" fillId="2" borderId="1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4" borderId="4" xfId="0" applyFont="1" applyFill="1" applyBorder="1" applyAlignment="1">
      <alignment horizontal="center" textRotation="90"/>
    </xf>
    <xf numFmtId="0" fontId="3" fillId="4" borderId="3" xfId="0" applyFont="1" applyFill="1" applyBorder="1" applyAlignment="1">
      <alignment horizontal="center" textRotation="90"/>
    </xf>
    <xf numFmtId="0" fontId="3" fillId="4" borderId="10" xfId="0" applyFont="1" applyFill="1" applyBorder="1" applyAlignment="1">
      <alignment horizontal="center" textRotation="90"/>
    </xf>
    <xf numFmtId="0" fontId="3" fillId="3" borderId="4" xfId="0" applyFont="1" applyFill="1" applyBorder="1" applyAlignment="1">
      <alignment horizontal="center" textRotation="90"/>
    </xf>
    <xf numFmtId="0" fontId="3" fillId="3" borderId="3" xfId="0" applyFont="1" applyFill="1" applyBorder="1" applyAlignment="1">
      <alignment horizontal="center" textRotation="90"/>
    </xf>
    <xf numFmtId="0" fontId="3" fillId="3" borderId="10" xfId="0" applyFont="1" applyFill="1" applyBorder="1" applyAlignment="1">
      <alignment horizontal="center" textRotation="90"/>
    </xf>
    <xf numFmtId="0" fontId="3" fillId="7" borderId="4" xfId="0" applyFont="1" applyFill="1" applyBorder="1" applyAlignment="1">
      <alignment horizontal="center" textRotation="90"/>
    </xf>
    <xf numFmtId="0" fontId="3" fillId="7" borderId="10" xfId="0" applyFont="1" applyFill="1" applyBorder="1" applyAlignment="1">
      <alignment horizontal="center" textRotation="90"/>
    </xf>
    <xf numFmtId="0" fontId="3" fillId="5" borderId="4" xfId="0" applyFont="1" applyFill="1" applyBorder="1" applyAlignment="1">
      <alignment horizontal="center" textRotation="90"/>
    </xf>
    <xf numFmtId="0" fontId="3" fillId="5" borderId="10" xfId="0" applyFont="1" applyFill="1" applyBorder="1" applyAlignment="1">
      <alignment horizontal="center" textRotation="90"/>
    </xf>
    <xf numFmtId="0" fontId="3" fillId="2" borderId="4" xfId="0" applyFont="1" applyFill="1" applyBorder="1" applyAlignment="1">
      <alignment horizontal="center" textRotation="90"/>
    </xf>
    <xf numFmtId="0" fontId="3" fillId="2" borderId="3" xfId="0" applyFont="1" applyFill="1" applyBorder="1" applyAlignment="1">
      <alignment horizontal="center" textRotation="90"/>
    </xf>
    <xf numFmtId="0" fontId="3" fillId="2" borderId="10" xfId="0" applyFont="1" applyFill="1" applyBorder="1" applyAlignment="1">
      <alignment horizontal="center" textRotation="90"/>
    </xf>
    <xf numFmtId="2" fontId="3" fillId="0" borderId="0" xfId="0" applyNumberFormat="1" applyFont="1" applyAlignment="1">
      <alignment horizontal="right" vertical="center"/>
    </xf>
    <xf numFmtId="0" fontId="3" fillId="4" borderId="9" xfId="0" applyFont="1" applyFill="1" applyBorder="1" applyAlignment="1">
      <alignment horizontal="center" textRotation="90"/>
    </xf>
    <xf numFmtId="0" fontId="3" fillId="4" borderId="14" xfId="0" applyFont="1" applyFill="1" applyBorder="1" applyAlignment="1">
      <alignment horizontal="center" textRotation="90"/>
    </xf>
    <xf numFmtId="0" fontId="3" fillId="4" borderId="15" xfId="0" applyFont="1" applyFill="1" applyBorder="1" applyAlignment="1">
      <alignment horizontal="center" textRotation="90"/>
    </xf>
    <xf numFmtId="0" fontId="3" fillId="3" borderId="9" xfId="0" applyFont="1" applyFill="1" applyBorder="1" applyAlignment="1">
      <alignment horizontal="center" textRotation="90"/>
    </xf>
    <xf numFmtId="0" fontId="3" fillId="3" borderId="14" xfId="0" applyFont="1" applyFill="1" applyBorder="1" applyAlignment="1">
      <alignment horizontal="center" textRotation="90"/>
    </xf>
    <xf numFmtId="0" fontId="3" fillId="3" borderId="15" xfId="0" applyFont="1" applyFill="1" applyBorder="1" applyAlignment="1">
      <alignment horizontal="center" textRotation="90"/>
    </xf>
    <xf numFmtId="0" fontId="3" fillId="7" borderId="9" xfId="0" applyFont="1" applyFill="1" applyBorder="1" applyAlignment="1">
      <alignment horizontal="center" textRotation="90"/>
    </xf>
    <xf numFmtId="0" fontId="3" fillId="7" borderId="15" xfId="0" applyFont="1" applyFill="1" applyBorder="1" applyAlignment="1">
      <alignment horizontal="center" textRotation="90"/>
    </xf>
    <xf numFmtId="0" fontId="3" fillId="5" borderId="9" xfId="0" applyFont="1" applyFill="1" applyBorder="1" applyAlignment="1">
      <alignment horizontal="center" textRotation="90"/>
    </xf>
    <xf numFmtId="0" fontId="3" fillId="5" borderId="14" xfId="0" applyFont="1" applyFill="1" applyBorder="1" applyAlignment="1">
      <alignment horizontal="center" textRotation="90"/>
    </xf>
    <xf numFmtId="0" fontId="3" fillId="2" borderId="9" xfId="0" applyFont="1" applyFill="1" applyBorder="1" applyAlignment="1">
      <alignment horizontal="center" textRotation="90"/>
    </xf>
    <xf numFmtId="0" fontId="3" fillId="2" borderId="14" xfId="0" applyFont="1" applyFill="1" applyBorder="1" applyAlignment="1">
      <alignment horizontal="center" textRotation="90"/>
    </xf>
    <xf numFmtId="0" fontId="3" fillId="2" borderId="15" xfId="0" applyFont="1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DBFF09"/>
      <color rgb="FFD5FC79"/>
      <color rgb="FFFFFC00"/>
      <color rgb="FF0096FF"/>
      <color rgb="FF73FEFF"/>
      <color rgb="FFD3FAFF"/>
      <color rgb="FFF9FFA7"/>
      <color rgb="FFFF7E79"/>
      <color rgb="FF009193"/>
      <color rgb="FF9416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ACCCAUUUUU-3p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'Lsm2-8'!$B$39:$B$62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'Lsm2-8'!$C$39:$C$62</c:f>
              <c:numCache>
                <c:formatCode>General</c:formatCode>
                <c:ptCount val="24"/>
                <c:pt idx="0">
                  <c:v>-3.9539437015582437E-4</c:v>
                </c:pt>
                <c:pt idx="1">
                  <c:v>4.3683932220830125E-3</c:v>
                </c:pt>
                <c:pt idx="2">
                  <c:v>1.3895968406560688E-2</c:v>
                </c:pt>
                <c:pt idx="3">
                  <c:v>4.3683932220830125E-3</c:v>
                </c:pt>
                <c:pt idx="4">
                  <c:v>1.3895968406560688E-2</c:v>
                </c:pt>
                <c:pt idx="5">
                  <c:v>1.3895968406560688E-2</c:v>
                </c:pt>
                <c:pt idx="6">
                  <c:v>2.8187331183277198E-2</c:v>
                </c:pt>
                <c:pt idx="7">
                  <c:v>2.8187331183277198E-2</c:v>
                </c:pt>
                <c:pt idx="8">
                  <c:v>4.7242481552232547E-2</c:v>
                </c:pt>
                <c:pt idx="9">
                  <c:v>5.677005673671022E-2</c:v>
                </c:pt>
                <c:pt idx="10">
                  <c:v>8.5352782290143259E-2</c:v>
                </c:pt>
                <c:pt idx="11">
                  <c:v>0.1044079326590986</c:v>
                </c:pt>
                <c:pt idx="12">
                  <c:v>0.16157338376596464</c:v>
                </c:pt>
                <c:pt idx="13">
                  <c:v>0.18539232172715883</c:v>
                </c:pt>
                <c:pt idx="14">
                  <c:v>0.27590428597969674</c:v>
                </c:pt>
                <c:pt idx="15">
                  <c:v>0.32830594949432396</c:v>
                </c:pt>
                <c:pt idx="16">
                  <c:v>0.44263685170805606</c:v>
                </c:pt>
                <c:pt idx="17">
                  <c:v>0.49980230281492211</c:v>
                </c:pt>
                <c:pt idx="18">
                  <c:v>0.60936941743641537</c:v>
                </c:pt>
                <c:pt idx="19">
                  <c:v>0.66177108095104253</c:v>
                </c:pt>
                <c:pt idx="20">
                  <c:v>0.74751925761134164</c:v>
                </c:pt>
                <c:pt idx="21">
                  <c:v>0.7999209211259688</c:v>
                </c:pt>
                <c:pt idx="22">
                  <c:v>0.8856690977862679</c:v>
                </c:pt>
                <c:pt idx="23">
                  <c:v>0.94759833648537284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23-403D-B034-BC93B2F4521E}"/>
            </c:ext>
          </c:extLst>
        </c:ser>
        <c:ser>
          <c:idx val="1"/>
          <c:order val="1"/>
          <c:tx>
            <c:v>ACCCAUUUUU&gt;p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'Lsm2-8'!$B$39:$B$62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'Lsm2-8'!$D$39:$D$62</c:f>
              <c:numCache>
                <c:formatCode>General</c:formatCode>
                <c:ptCount val="24"/>
                <c:pt idx="0">
                  <c:v>-2.2697135785007077E-2</c:v>
                </c:pt>
                <c:pt idx="1">
                  <c:v>4.928394625176801E-3</c:v>
                </c:pt>
                <c:pt idx="2">
                  <c:v>2.1503712871287127E-2</c:v>
                </c:pt>
                <c:pt idx="3">
                  <c:v>4.3604137199434227E-2</c:v>
                </c:pt>
                <c:pt idx="4">
                  <c:v>6.0179455445544552E-2</c:v>
                </c:pt>
                <c:pt idx="5">
                  <c:v>9.8855198019801985E-2</c:v>
                </c:pt>
                <c:pt idx="6">
                  <c:v>0.1154305162659123</c:v>
                </c:pt>
                <c:pt idx="7">
                  <c:v>0.1817317892503536</c:v>
                </c:pt>
                <c:pt idx="8">
                  <c:v>0.2259326379066478</c:v>
                </c:pt>
                <c:pt idx="9">
                  <c:v>0.2977590169731259</c:v>
                </c:pt>
                <c:pt idx="10">
                  <c:v>0.37511050212164071</c:v>
                </c:pt>
                <c:pt idx="11">
                  <c:v>0.44693688118811881</c:v>
                </c:pt>
                <c:pt idx="12">
                  <c:v>0.52428836633663367</c:v>
                </c:pt>
                <c:pt idx="13">
                  <c:v>0.59611474540311171</c:v>
                </c:pt>
                <c:pt idx="14">
                  <c:v>0.66241601838755304</c:v>
                </c:pt>
                <c:pt idx="15">
                  <c:v>0.72871729137199437</c:v>
                </c:pt>
                <c:pt idx="16">
                  <c:v>0.77844324611032534</c:v>
                </c:pt>
                <c:pt idx="17">
                  <c:v>0.83369430693069313</c:v>
                </c:pt>
                <c:pt idx="18">
                  <c:v>0.86684494342291374</c:v>
                </c:pt>
                <c:pt idx="19">
                  <c:v>0.91657089816124471</c:v>
                </c:pt>
                <c:pt idx="20">
                  <c:v>0.92209600424328153</c:v>
                </c:pt>
                <c:pt idx="21">
                  <c:v>0.96629685289957568</c:v>
                </c:pt>
                <c:pt idx="22">
                  <c:v>1.0160228076379068</c:v>
                </c:pt>
                <c:pt idx="23">
                  <c:v>1.0546985502121642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23-403D-B034-BC93B2F4521E}"/>
            </c:ext>
          </c:extLst>
        </c:ser>
        <c:ser>
          <c:idx val="2"/>
          <c:order val="2"/>
          <c:tx>
            <c:v>ACCCAUUUUUA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'Lsm2-8'!$B$39:$B$62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'Lsm2-8'!$E$39:$E$62</c:f>
              <c:numCache>
                <c:formatCode>General</c:formatCode>
                <c:ptCount val="24"/>
                <c:pt idx="0">
                  <c:v>-3.3409287675743981E-3</c:v>
                </c:pt>
                <c:pt idx="1">
                  <c:v>7.2820561849674158E-3</c:v>
                </c:pt>
                <c:pt idx="2">
                  <c:v>2.3216533613780135E-2</c:v>
                </c:pt>
                <c:pt idx="3">
                  <c:v>2.8528026090051044E-2</c:v>
                </c:pt>
                <c:pt idx="4">
                  <c:v>4.4462503518863765E-2</c:v>
                </c:pt>
                <c:pt idx="5">
                  <c:v>6.0396980947676482E-2</c:v>
                </c:pt>
                <c:pt idx="6">
                  <c:v>7.6331458376489206E-2</c:v>
                </c:pt>
                <c:pt idx="7">
                  <c:v>0.10820041323411465</c:v>
                </c:pt>
                <c:pt idx="8">
                  <c:v>0.15600384552055283</c:v>
                </c:pt>
                <c:pt idx="9">
                  <c:v>0.18787280037817827</c:v>
                </c:pt>
                <c:pt idx="10">
                  <c:v>0.27285667999851276</c:v>
                </c:pt>
                <c:pt idx="11">
                  <c:v>0.32066011228495095</c:v>
                </c:pt>
                <c:pt idx="12">
                  <c:v>0.43751294676291086</c:v>
                </c:pt>
                <c:pt idx="13">
                  <c:v>0.4800048865730781</c:v>
                </c:pt>
                <c:pt idx="14">
                  <c:v>0.60216921352730901</c:v>
                </c:pt>
                <c:pt idx="15">
                  <c:v>0.63934966086120526</c:v>
                </c:pt>
                <c:pt idx="16">
                  <c:v>0.75089100286289445</c:v>
                </c:pt>
                <c:pt idx="17">
                  <c:v>0.76682548029170716</c:v>
                </c:pt>
                <c:pt idx="18">
                  <c:v>0.85712085238831259</c:v>
                </c:pt>
                <c:pt idx="19">
                  <c:v>0.86774383734085436</c:v>
                </c:pt>
                <c:pt idx="20">
                  <c:v>0.91023577715102166</c:v>
                </c:pt>
                <c:pt idx="21">
                  <c:v>0.93148174705610531</c:v>
                </c:pt>
                <c:pt idx="22">
                  <c:v>0.97928517934254344</c:v>
                </c:pt>
                <c:pt idx="23">
                  <c:v>1.0111541342001689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C23-403D-B034-BC93B2F4521E}"/>
            </c:ext>
          </c:extLst>
        </c:ser>
        <c:ser>
          <c:idx val="3"/>
          <c:order val="3"/>
          <c:tx>
            <c:v>ACCCAUUUUU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xVal>
            <c:numRef>
              <c:f>'Lsm2-8'!$B$39:$B$62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'Lsm2-8'!$F$39:$F$62</c:f>
              <c:numCache>
                <c:formatCode>General</c:formatCode>
                <c:ptCount val="24"/>
                <c:pt idx="0">
                  <c:v>-3.2994411150764238E-3</c:v>
                </c:pt>
                <c:pt idx="1">
                  <c:v>1.2239528029710511E-2</c:v>
                </c:pt>
                <c:pt idx="2">
                  <c:v>1.2239528029710511E-2</c:v>
                </c:pt>
                <c:pt idx="3">
                  <c:v>1.2239528029710511E-2</c:v>
                </c:pt>
                <c:pt idx="4">
                  <c:v>1.7419184411306157E-2</c:v>
                </c:pt>
                <c:pt idx="5">
                  <c:v>2.7778497174497447E-2</c:v>
                </c:pt>
                <c:pt idx="6">
                  <c:v>3.2958153556093092E-2</c:v>
                </c:pt>
                <c:pt idx="7">
                  <c:v>4.3317466319284376E-2</c:v>
                </c:pt>
                <c:pt idx="8">
                  <c:v>6.4036091845666956E-2</c:v>
                </c:pt>
                <c:pt idx="9">
                  <c:v>8.4754717372049537E-2</c:v>
                </c:pt>
                <c:pt idx="10">
                  <c:v>0.11583265566162342</c:v>
                </c:pt>
                <c:pt idx="11">
                  <c:v>0.16244956309598421</c:v>
                </c:pt>
                <c:pt idx="12">
                  <c:v>0.21942578329353632</c:v>
                </c:pt>
                <c:pt idx="13">
                  <c:v>0.27122234710949278</c:v>
                </c:pt>
                <c:pt idx="14">
                  <c:v>0.36963581835981002</c:v>
                </c:pt>
                <c:pt idx="15">
                  <c:v>0.42661203855736213</c:v>
                </c:pt>
                <c:pt idx="16">
                  <c:v>0.54056447895246629</c:v>
                </c:pt>
                <c:pt idx="17">
                  <c:v>0.60272035553161407</c:v>
                </c:pt>
                <c:pt idx="18">
                  <c:v>0.70631348316352693</c:v>
                </c:pt>
                <c:pt idx="19">
                  <c:v>0.74257107783469645</c:v>
                </c:pt>
                <c:pt idx="20">
                  <c:v>0.81508626717703547</c:v>
                </c:pt>
                <c:pt idx="21">
                  <c:v>0.85134386184820499</c:v>
                </c:pt>
                <c:pt idx="22">
                  <c:v>0.92385905119054412</c:v>
                </c:pt>
                <c:pt idx="23">
                  <c:v>0.97047595862490488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C23-403D-B034-BC93B2F4521E}"/>
            </c:ext>
          </c:extLst>
        </c:ser>
        <c:ser>
          <c:idx val="4"/>
          <c:order val="4"/>
          <c:tx>
            <c:v>ACCCAUUUUU-3p Line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'Lsm2-8'!$B$66:$B$89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'Lsm2-8'!$C$66:$C$89</c:f>
              <c:numCache>
                <c:formatCode>0.00E+00</c:formatCode>
                <c:ptCount val="24"/>
                <c:pt idx="0">
                  <c:v>1.436343511917451E-3</c:v>
                </c:pt>
                <c:pt idx="1">
                  <c:v>2.8685667765568925E-3</c:v>
                </c:pt>
                <c:pt idx="2">
                  <c:v>5.720723276385271E-3</c:v>
                </c:pt>
                <c:pt idx="3">
                  <c:v>7.9278117882021545E-3</c:v>
                </c:pt>
                <c:pt idx="4">
                  <c:v>1.1376365513775221E-2</c:v>
                </c:pt>
                <c:pt idx="5">
                  <c:v>1.5730911867859125E-2</c:v>
                </c:pt>
                <c:pt idx="6">
                  <c:v>2.249679921677045E-2</c:v>
                </c:pt>
                <c:pt idx="7">
                  <c:v>3.097456557452025E-2</c:v>
                </c:pt>
                <c:pt idx="8">
                  <c:v>4.4003656997269686E-2</c:v>
                </c:pt>
                <c:pt idx="9">
                  <c:v>6.0087933512228568E-2</c:v>
                </c:pt>
                <c:pt idx="10">
                  <c:v>8.4297898196700985E-2</c:v>
                </c:pt>
                <c:pt idx="11">
                  <c:v>0.11336405521219042</c:v>
                </c:pt>
                <c:pt idx="12">
                  <c:v>0.15548844710830312</c:v>
                </c:pt>
                <c:pt idx="13">
                  <c:v>0.2036423839650274</c:v>
                </c:pt>
                <c:pt idx="14">
                  <c:v>0.26913024963152971</c:v>
                </c:pt>
                <c:pt idx="15">
                  <c:v>0.33837689113969316</c:v>
                </c:pt>
                <c:pt idx="16">
                  <c:v>0.42411761867573017</c:v>
                </c:pt>
                <c:pt idx="17">
                  <c:v>0.50565262054330407</c:v>
                </c:pt>
                <c:pt idx="18">
                  <c:v>0.59562161595909757</c:v>
                </c:pt>
                <c:pt idx="19">
                  <c:v>0.67167235475715892</c:v>
                </c:pt>
                <c:pt idx="20">
                  <c:v>0.74657000131084439</c:v>
                </c:pt>
                <c:pt idx="21">
                  <c:v>0.80359330325197809</c:v>
                </c:pt>
                <c:pt idx="22">
                  <c:v>0.89110255821315709</c:v>
                </c:pt>
                <c:pt idx="23">
                  <c:v>0.94241589843242746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C23-403D-B034-BC93B2F4521E}"/>
            </c:ext>
          </c:extLst>
        </c:ser>
        <c:ser>
          <c:idx val="5"/>
          <c:order val="5"/>
          <c:tx>
            <c:v>ACCCAUUUUU&gt;p Line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'Lsm2-8'!$B$66:$B$89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'Lsm2-8'!$D$66:$D$89</c:f>
              <c:numCache>
                <c:formatCode>0.00E+00</c:formatCode>
                <c:ptCount val="24"/>
                <c:pt idx="0">
                  <c:v>8.3796904241921991E-3</c:v>
                </c:pt>
                <c:pt idx="1">
                  <c:v>1.6620109476158013E-2</c:v>
                </c:pt>
                <c:pt idx="2">
                  <c:v>3.2696794645783643E-2</c:v>
                </c:pt>
                <c:pt idx="3">
                  <c:v>4.4842029540274525E-2</c:v>
                </c:pt>
                <c:pt idx="4">
                  <c:v>6.3323126043009922E-2</c:v>
                </c:pt>
                <c:pt idx="5">
                  <c:v>8.5835041609122101E-2</c:v>
                </c:pt>
                <c:pt idx="6">
                  <c:v>0.11910420170895179</c:v>
                </c:pt>
                <c:pt idx="7">
                  <c:v>0.15809959767354961</c:v>
                </c:pt>
                <c:pt idx="8">
                  <c:v>0.21285632120238884</c:v>
                </c:pt>
                <c:pt idx="9">
                  <c:v>0.27303281685124192</c:v>
                </c:pt>
                <c:pt idx="10">
                  <c:v>0.35100006073492623</c:v>
                </c:pt>
                <c:pt idx="11">
                  <c:v>0.42894859148496989</c:v>
                </c:pt>
                <c:pt idx="12">
                  <c:v>0.5196151664774713</c:v>
                </c:pt>
                <c:pt idx="13">
                  <c:v>0.60036952209624928</c:v>
                </c:pt>
                <c:pt idx="14">
                  <c:v>0.68387731044032685</c:v>
                </c:pt>
                <c:pt idx="15">
                  <c:v>0.75028862247995487</c:v>
                </c:pt>
                <c:pt idx="16">
                  <c:v>0.81226501028331544</c:v>
                </c:pt>
                <c:pt idx="17">
                  <c:v>0.85733131421134801</c:v>
                </c:pt>
                <c:pt idx="18">
                  <c:v>0.89640864407168819</c:v>
                </c:pt>
                <c:pt idx="19">
                  <c:v>0.92318619478548369</c:v>
                </c:pt>
                <c:pt idx="20">
                  <c:v>0.94537498220536698</c:v>
                </c:pt>
                <c:pt idx="21">
                  <c:v>0.96005909078237517</c:v>
                </c:pt>
                <c:pt idx="22">
                  <c:v>0.97962259943822305</c:v>
                </c:pt>
                <c:pt idx="23">
                  <c:v>0.98970642153329647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C23-403D-B034-BC93B2F4521E}"/>
            </c:ext>
          </c:extLst>
        </c:ser>
        <c:ser>
          <c:idx val="6"/>
          <c:order val="6"/>
          <c:tx>
            <c:v>ACCCAUUUUUA Line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'Lsm2-8'!$B$66:$B$89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'Lsm2-8'!$E$66:$E$89</c:f>
              <c:numCache>
                <c:formatCode>0.00E+00</c:formatCode>
                <c:ptCount val="24"/>
                <c:pt idx="0">
                  <c:v>5.4389368225369848E-3</c:v>
                </c:pt>
                <c:pt idx="1">
                  <c:v>1.0819029626454526E-2</c:v>
                </c:pt>
                <c:pt idx="2">
                  <c:v>2.1406462105195371E-2</c:v>
                </c:pt>
                <c:pt idx="3">
                  <c:v>2.948573641860355E-2</c:v>
                </c:pt>
                <c:pt idx="4">
                  <c:v>4.1915658260228833E-2</c:v>
                </c:pt>
                <c:pt idx="5">
                  <c:v>5.7282457396989582E-2</c:v>
                </c:pt>
                <c:pt idx="6">
                  <c:v>8.0458831629843838E-2</c:v>
                </c:pt>
                <c:pt idx="7">
                  <c:v>0.10835790756997513</c:v>
                </c:pt>
                <c:pt idx="8">
                  <c:v>0.14893456238119465</c:v>
                </c:pt>
                <c:pt idx="9">
                  <c:v>0.19552873098103296</c:v>
                </c:pt>
                <c:pt idx="10">
                  <c:v>0.25925682324766031</c:v>
                </c:pt>
                <c:pt idx="11">
                  <c:v>0.32710001175895626</c:v>
                </c:pt>
                <c:pt idx="12">
                  <c:v>0.41176163346731659</c:v>
                </c:pt>
                <c:pt idx="13">
                  <c:v>0.49295457593344977</c:v>
                </c:pt>
                <c:pt idx="14">
                  <c:v>0.58333025024347951</c:v>
                </c:pt>
                <c:pt idx="15">
                  <c:v>0.66037451357183663</c:v>
                </c:pt>
                <c:pt idx="16">
                  <c:v>0.73683964561881754</c:v>
                </c:pt>
                <c:pt idx="17">
                  <c:v>0.7954524815623959</c:v>
                </c:pt>
                <c:pt idx="18">
                  <c:v>0.84848321775415181</c:v>
                </c:pt>
                <c:pt idx="19">
                  <c:v>0.88607466889928066</c:v>
                </c:pt>
                <c:pt idx="20">
                  <c:v>0.91803183237447172</c:v>
                </c:pt>
                <c:pt idx="21">
                  <c:v>0.93959659552227237</c:v>
                </c:pt>
                <c:pt idx="22">
                  <c:v>0.96885774876220443</c:v>
                </c:pt>
                <c:pt idx="23">
                  <c:v>0.9841825793369916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C23-403D-B034-BC93B2F4521E}"/>
            </c:ext>
          </c:extLst>
        </c:ser>
        <c:ser>
          <c:idx val="7"/>
          <c:order val="7"/>
          <c:tx>
            <c:v>ACCCAUUUUU Line</c:v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'Lsm2-8'!$B$66:$B$89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'Lsm2-8'!$F$66:$F$89</c:f>
              <c:numCache>
                <c:formatCode>0.00E+00</c:formatCode>
                <c:ptCount val="24"/>
                <c:pt idx="0">
                  <c:v>2.1723914137570439E-3</c:v>
                </c:pt>
                <c:pt idx="1">
                  <c:v>4.3353647184242771E-3</c:v>
                </c:pt>
                <c:pt idx="2">
                  <c:v>8.6333009285991663E-3</c:v>
                </c:pt>
                <c:pt idx="3">
                  <c:v>1.1950572942644334E-2</c:v>
                </c:pt>
                <c:pt idx="4">
                  <c:v>1.7118810018766802E-2</c:v>
                </c:pt>
                <c:pt idx="5">
                  <c:v>2.3618886657464588E-2</c:v>
                </c:pt>
                <c:pt idx="6">
                  <c:v>3.3661377314319736E-2</c:v>
                </c:pt>
                <c:pt idx="7">
                  <c:v>4.6147813342112001E-2</c:v>
                </c:pt>
                <c:pt idx="8">
                  <c:v>6.5130376452256389E-2</c:v>
                </c:pt>
                <c:pt idx="9">
                  <c:v>8.8224269560310611E-2</c:v>
                </c:pt>
                <c:pt idx="10">
                  <c:v>0.1222955947781587</c:v>
                </c:pt>
                <c:pt idx="11">
                  <c:v>0.16214354343697371</c:v>
                </c:pt>
                <c:pt idx="12">
                  <c:v>0.21793829601965523</c:v>
                </c:pt>
                <c:pt idx="13">
                  <c:v>0.27904219638383632</c:v>
                </c:pt>
                <c:pt idx="14">
                  <c:v>0.35788068530548633</c:v>
                </c:pt>
                <c:pt idx="15">
                  <c:v>0.4363299305883051</c:v>
                </c:pt>
                <c:pt idx="16">
                  <c:v>0.52711654150227916</c:v>
                </c:pt>
                <c:pt idx="17">
                  <c:v>0.60756226170067917</c:v>
                </c:pt>
                <c:pt idx="18">
                  <c:v>0.69034225899188517</c:v>
                </c:pt>
                <c:pt idx="19">
                  <c:v>0.75588022458044557</c:v>
                </c:pt>
                <c:pt idx="20">
                  <c:v>0.81680766758278056</c:v>
                </c:pt>
                <c:pt idx="21">
                  <c:v>0.86097014363386593</c:v>
                </c:pt>
                <c:pt idx="22">
                  <c:v>0.92529173192716885</c:v>
                </c:pt>
                <c:pt idx="23">
                  <c:v>0.9611963907422747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C23-403D-B034-BC93B2F45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6573296"/>
        <c:axId val="266479728"/>
      </c:scatterChart>
      <c:valAx>
        <c:axId val="26657329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266479728"/>
        <c:crosses val="autoZero"/>
        <c:crossBetween val="midCat"/>
      </c:valAx>
      <c:valAx>
        <c:axId val="26647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266573296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53438638834789"/>
          <c:y val="0.89677344762284505"/>
          <c:w val="0.78318664643399105"/>
          <c:h val="8.04417422505731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368680773780401E-2"/>
          <c:y val="3.3766233766233798E-2"/>
          <c:w val="0.93460552256461105"/>
          <c:h val="0.81331138153185401"/>
        </c:manualLayout>
      </c:layout>
      <c:scatterChart>
        <c:scatterStyle val="lineMarker"/>
        <c:varyColors val="0"/>
        <c:ser>
          <c:idx val="0"/>
          <c:order val="0"/>
          <c:tx>
            <c:v>Lsm1-7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ACCCAUUUUA!$B$39:$B$62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ACCCAUUUUA!$C$39:$C$62</c:f>
              <c:numCache>
                <c:formatCode>General</c:formatCode>
                <c:ptCount val="24"/>
                <c:pt idx="0">
                  <c:v>3.3488152934841114E-3</c:v>
                </c:pt>
                <c:pt idx="1">
                  <c:v>3.3488152934841114E-3</c:v>
                </c:pt>
                <c:pt idx="2">
                  <c:v>7.5558696822832496E-3</c:v>
                </c:pt>
                <c:pt idx="3">
                  <c:v>2.0177032848680665E-2</c:v>
                </c:pt>
                <c:pt idx="4">
                  <c:v>7.5558696822832496E-3</c:v>
                </c:pt>
                <c:pt idx="5">
                  <c:v>2.4384087237479805E-2</c:v>
                </c:pt>
                <c:pt idx="6">
                  <c:v>1.1762924071082389E-2</c:v>
                </c:pt>
                <c:pt idx="7">
                  <c:v>4.121230479267636E-2</c:v>
                </c:pt>
                <c:pt idx="8">
                  <c:v>4.121230479267636E-2</c:v>
                </c:pt>
                <c:pt idx="9">
                  <c:v>7.9075794291868604E-2</c:v>
                </c:pt>
                <c:pt idx="10">
                  <c:v>8.7489903069466884E-2</c:v>
                </c:pt>
                <c:pt idx="11">
                  <c:v>0.12956044695745828</c:v>
                </c:pt>
                <c:pt idx="12">
                  <c:v>0.15900982767905222</c:v>
                </c:pt>
                <c:pt idx="13">
                  <c:v>0.23052975228863759</c:v>
                </c:pt>
                <c:pt idx="14">
                  <c:v>0.28942851373182549</c:v>
                </c:pt>
                <c:pt idx="15">
                  <c:v>0.3988119278406031</c:v>
                </c:pt>
                <c:pt idx="16">
                  <c:v>0.44508952611739361</c:v>
                </c:pt>
                <c:pt idx="17">
                  <c:v>0.56288704900376951</c:v>
                </c:pt>
                <c:pt idx="18">
                  <c:v>0.60075053850296178</c:v>
                </c:pt>
                <c:pt idx="19">
                  <c:v>0.71854806138933758</c:v>
                </c:pt>
                <c:pt idx="20">
                  <c:v>0.75220449649973076</c:v>
                </c:pt>
                <c:pt idx="21">
                  <c:v>0.82793147549811519</c:v>
                </c:pt>
                <c:pt idx="22">
                  <c:v>0.89524434571890144</c:v>
                </c:pt>
                <c:pt idx="23">
                  <c:v>0.96255721593968768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28-458A-8AF6-0CBB3A7375E4}"/>
            </c:ext>
          </c:extLst>
        </c:ser>
        <c:ser>
          <c:idx val="1"/>
          <c:order val="1"/>
          <c:tx>
            <c:v>Lsm1Δ56C-7 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xVal>
            <c:numRef>
              <c:f>ACCCAUUUUA!$B$39:$B$62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ACCCAUUUUA!$D$39:$D$62</c:f>
              <c:numCache>
                <c:formatCode>General</c:formatCode>
                <c:ptCount val="24"/>
                <c:pt idx="0">
                  <c:v>-1.3370118845500847E-2</c:v>
                </c:pt>
                <c:pt idx="1">
                  <c:v>-2.7589134125636651E-3</c:v>
                </c:pt>
                <c:pt idx="2">
                  <c:v>-2.7589134125636651E-3</c:v>
                </c:pt>
                <c:pt idx="3">
                  <c:v>1.3157894736842108E-2</c:v>
                </c:pt>
                <c:pt idx="4">
                  <c:v>1.3157894736842108E-2</c:v>
                </c:pt>
                <c:pt idx="5">
                  <c:v>4.4991511035653652E-2</c:v>
                </c:pt>
                <c:pt idx="6">
                  <c:v>6.6213921901528014E-2</c:v>
                </c:pt>
                <c:pt idx="7">
                  <c:v>8.7436332767402383E-2</c:v>
                </c:pt>
                <c:pt idx="8">
                  <c:v>9.2741935483870969E-2</c:v>
                </c:pt>
                <c:pt idx="9">
                  <c:v>0.16171477079796265</c:v>
                </c:pt>
                <c:pt idx="10">
                  <c:v>0.18293718166383705</c:v>
                </c:pt>
                <c:pt idx="11">
                  <c:v>0.26782682512733452</c:v>
                </c:pt>
                <c:pt idx="12">
                  <c:v>0.31027164685908321</c:v>
                </c:pt>
                <c:pt idx="13">
                  <c:v>0.42168930390492365</c:v>
                </c:pt>
                <c:pt idx="14">
                  <c:v>0.46943972835314096</c:v>
                </c:pt>
                <c:pt idx="15">
                  <c:v>0.57024617996604421</c:v>
                </c:pt>
                <c:pt idx="16">
                  <c:v>0.62860780984719866</c:v>
                </c:pt>
                <c:pt idx="17">
                  <c:v>0.71349745331069603</c:v>
                </c:pt>
                <c:pt idx="18">
                  <c:v>0.7506366723259762</c:v>
                </c:pt>
                <c:pt idx="19">
                  <c:v>0.80899830220713076</c:v>
                </c:pt>
                <c:pt idx="20">
                  <c:v>0.8408319185059423</c:v>
                </c:pt>
                <c:pt idx="21">
                  <c:v>0.89919354838709675</c:v>
                </c:pt>
                <c:pt idx="22">
                  <c:v>0.96286078098471983</c:v>
                </c:pt>
                <c:pt idx="23">
                  <c:v>1.0477504244482174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28-458A-8AF6-0CBB3A7375E4}"/>
            </c:ext>
          </c:extLst>
        </c:ser>
        <c:ser>
          <c:idx val="4"/>
          <c:order val="2"/>
          <c:tx>
            <c:v>Lsm1-7 Line</c:v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ACCCAUUUUA!$B$66:$B$89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ACCCAUUUUA!$C$66:$C$89</c:f>
              <c:numCache>
                <c:formatCode>0.00E+00</c:formatCode>
                <c:ptCount val="24"/>
                <c:pt idx="0">
                  <c:v>1.6487921427895179E-3</c:v>
                </c:pt>
                <c:pt idx="1">
                  <c:v>3.2921562042965559E-3</c:v>
                </c:pt>
                <c:pt idx="2">
                  <c:v>6.5627069521835002E-3</c:v>
                </c:pt>
                <c:pt idx="3">
                  <c:v>9.0916673425143289E-3</c:v>
                </c:pt>
                <c:pt idx="4">
                  <c:v>1.3039837273635968E-2</c:v>
                </c:pt>
                <c:pt idx="5">
                  <c:v>1.8019507318810035E-2</c:v>
                </c:pt>
                <c:pt idx="6">
                  <c:v>2.5743977272857689E-2</c:v>
                </c:pt>
                <c:pt idx="7">
                  <c:v>3.5401104181723542E-2</c:v>
                </c:pt>
                <c:pt idx="8">
                  <c:v>5.0195717144356278E-2</c:v>
                </c:pt>
                <c:pt idx="9">
                  <c:v>6.8381430227855505E-2</c:v>
                </c:pt>
                <c:pt idx="10">
                  <c:v>9.5593071510225072E-2</c:v>
                </c:pt>
                <c:pt idx="11">
                  <c:v>0.12800939494665625</c:v>
                </c:pt>
                <c:pt idx="12">
                  <c:v>0.17450470251414493</c:v>
                </c:pt>
                <c:pt idx="13">
                  <c:v>0.22696512195753446</c:v>
                </c:pt>
                <c:pt idx="14">
                  <c:v>0.29715454036173744</c:v>
                </c:pt>
                <c:pt idx="15">
                  <c:v>0.36996181536998862</c:v>
                </c:pt>
                <c:pt idx="16">
                  <c:v>0.45816366688100241</c:v>
                </c:pt>
                <c:pt idx="17">
                  <c:v>0.54010529522689243</c:v>
                </c:pt>
                <c:pt idx="18">
                  <c:v>0.62841185428931978</c:v>
                </c:pt>
                <c:pt idx="19">
                  <c:v>0.70138749201212591</c:v>
                </c:pt>
                <c:pt idx="20">
                  <c:v>0.77180948128577054</c:v>
                </c:pt>
                <c:pt idx="21">
                  <c:v>0.82448883079848934</c:v>
                </c:pt>
                <c:pt idx="22">
                  <c:v>0.90380255212376492</c:v>
                </c:pt>
                <c:pt idx="23">
                  <c:v>0.94947089036679622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428-458A-8AF6-0CBB3A7375E4}"/>
            </c:ext>
          </c:extLst>
        </c:ser>
        <c:ser>
          <c:idx val="5"/>
          <c:order val="3"/>
          <c:tx>
            <c:v>Lsm1Δ56C-7  Line</c:v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ACCCAUUUUA!$B$66:$B$89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ACCCAUUUUA!$D$66:$D$89</c:f>
              <c:numCache>
                <c:formatCode>0.00E+00</c:formatCode>
                <c:ptCount val="24"/>
                <c:pt idx="0">
                  <c:v>3.5427559021863906E-3</c:v>
                </c:pt>
                <c:pt idx="1">
                  <c:v>7.06049818276342E-3</c:v>
                </c:pt>
                <c:pt idx="2">
                  <c:v>1.4021994101653395E-2</c:v>
                </c:pt>
                <c:pt idx="3">
                  <c:v>1.936937067399613E-2</c:v>
                </c:pt>
                <c:pt idx="4">
                  <c:v>2.7656193225031218E-2</c:v>
                </c:pt>
                <c:pt idx="5">
                  <c:v>3.8002653858805482E-2</c:v>
                </c:pt>
                <c:pt idx="6">
                  <c:v>5.3823824363359231E-2</c:v>
                </c:pt>
                <c:pt idx="7">
                  <c:v>7.3222652596367649E-2</c:v>
                </c:pt>
                <c:pt idx="8">
                  <c:v>0.10214956830355496</c:v>
                </c:pt>
                <c:pt idx="9">
                  <c:v>0.13645379627279677</c:v>
                </c:pt>
                <c:pt idx="10">
                  <c:v>0.18536425770376172</c:v>
                </c:pt>
                <c:pt idx="11">
                  <c:v>0.24013962858907484</c:v>
                </c:pt>
                <c:pt idx="12">
                  <c:v>0.31275492997037324</c:v>
                </c:pt>
                <c:pt idx="13">
                  <c:v>0.38727837261725961</c:v>
                </c:pt>
                <c:pt idx="14">
                  <c:v>0.47648639183161418</c:v>
                </c:pt>
                <c:pt idx="15">
                  <c:v>0.55832827824831521</c:v>
                </c:pt>
                <c:pt idx="16">
                  <c:v>0.64543282548039227</c:v>
                </c:pt>
                <c:pt idx="17">
                  <c:v>0.71657337679313704</c:v>
                </c:pt>
                <c:pt idx="18">
                  <c:v>0.7845143423487434</c:v>
                </c:pt>
                <c:pt idx="19">
                  <c:v>0.83488813991956812</c:v>
                </c:pt>
                <c:pt idx="20">
                  <c:v>0.87924688945473051</c:v>
                </c:pt>
                <c:pt idx="21">
                  <c:v>0.91001529930447445</c:v>
                </c:pt>
                <c:pt idx="22">
                  <c:v>0.95288796863130187</c:v>
                </c:pt>
                <c:pt idx="23">
                  <c:v>0.97587571221419478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428-458A-8AF6-0CBB3A737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011808"/>
        <c:axId val="308014368"/>
      </c:scatterChart>
      <c:valAx>
        <c:axId val="30801180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308014368"/>
        <c:crosses val="autoZero"/>
        <c:crossBetween val="midCat"/>
      </c:valAx>
      <c:valAx>
        <c:axId val="30801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308011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4212897135998"/>
          <c:y val="0.85864321505266405"/>
          <c:w val="0.32970057232982403"/>
          <c:h val="0.1356290009203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368680773780401E-2"/>
          <c:y val="3.3766233766233798E-2"/>
          <c:w val="0.93460552256461105"/>
          <c:h val="0.81331138153185401"/>
        </c:manualLayout>
      </c:layout>
      <c:scatterChart>
        <c:scatterStyle val="lineMarker"/>
        <c:varyColors val="0"/>
        <c:ser>
          <c:idx val="0"/>
          <c:order val="0"/>
          <c:tx>
            <c:v>Lsm1-7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ACCCAUUUUAA!$B$39:$B$62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ACCCAUUUUAA!$C$39:$C$62</c:f>
              <c:numCache>
                <c:formatCode>General</c:formatCode>
                <c:ptCount val="24"/>
                <c:pt idx="0">
                  <c:v>5.4952419246749769E-3</c:v>
                </c:pt>
                <c:pt idx="1">
                  <c:v>5.4952419246749769E-3</c:v>
                </c:pt>
                <c:pt idx="2">
                  <c:v>5.4952419246749769E-3</c:v>
                </c:pt>
                <c:pt idx="3">
                  <c:v>1.6658050433683729E-3</c:v>
                </c:pt>
                <c:pt idx="4">
                  <c:v>5.4952419246749769E-3</c:v>
                </c:pt>
                <c:pt idx="5">
                  <c:v>5.4952419246749769E-3</c:v>
                </c:pt>
                <c:pt idx="6">
                  <c:v>1.6983552568594792E-2</c:v>
                </c:pt>
                <c:pt idx="7">
                  <c:v>1.3154115687288186E-2</c:v>
                </c:pt>
                <c:pt idx="8">
                  <c:v>1.6983552568594792E-2</c:v>
                </c:pt>
                <c:pt idx="9">
                  <c:v>2.0812989449901394E-2</c:v>
                </c:pt>
                <c:pt idx="10">
                  <c:v>3.6130736975127808E-2</c:v>
                </c:pt>
                <c:pt idx="11">
                  <c:v>4.3789610737741021E-2</c:v>
                </c:pt>
                <c:pt idx="12">
                  <c:v>6.2936795144274027E-2</c:v>
                </c:pt>
                <c:pt idx="13">
                  <c:v>8.9742853313420259E-2</c:v>
                </c:pt>
                <c:pt idx="14">
                  <c:v>0.13186665900779293</c:v>
                </c:pt>
                <c:pt idx="15">
                  <c:v>0.16633159093955235</c:v>
                </c:pt>
                <c:pt idx="16">
                  <c:v>0.23526145480307123</c:v>
                </c:pt>
                <c:pt idx="17">
                  <c:v>0.27738526049744389</c:v>
                </c:pt>
                <c:pt idx="18">
                  <c:v>0.38843893005533536</c:v>
                </c:pt>
                <c:pt idx="19">
                  <c:v>0.44970992015624106</c:v>
                </c:pt>
                <c:pt idx="20">
                  <c:v>0.54927527907021279</c:v>
                </c:pt>
                <c:pt idx="21">
                  <c:v>0.62203457981503818</c:v>
                </c:pt>
                <c:pt idx="22">
                  <c:v>0.76755318130468919</c:v>
                </c:pt>
                <c:pt idx="23">
                  <c:v>0.86711854021866086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3C-4A8E-8BA6-98256C478705}"/>
            </c:ext>
          </c:extLst>
        </c:ser>
        <c:ser>
          <c:idx val="1"/>
          <c:order val="1"/>
          <c:tx>
            <c:v>Lsm1Δ56C-7 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xVal>
            <c:numRef>
              <c:f>ACCCAUUUUAA!$B$39:$B$62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ACCCAUUUUAA!$D$39:$D$62</c:f>
              <c:numCache>
                <c:formatCode>General</c:formatCode>
                <c:ptCount val="24"/>
                <c:pt idx="0">
                  <c:v>-2.8378392025772835E-3</c:v>
                </c:pt>
                <c:pt idx="1">
                  <c:v>2.2116967450691279E-3</c:v>
                </c:pt>
                <c:pt idx="2">
                  <c:v>1.7360304588008361E-2</c:v>
                </c:pt>
                <c:pt idx="3">
                  <c:v>2.2409840535654774E-2</c:v>
                </c:pt>
                <c:pt idx="4">
                  <c:v>2.7459376483301184E-2</c:v>
                </c:pt>
                <c:pt idx="5">
                  <c:v>5.7756592169179659E-2</c:v>
                </c:pt>
                <c:pt idx="6">
                  <c:v>6.2806128116826065E-2</c:v>
                </c:pt>
                <c:pt idx="7">
                  <c:v>0.11330148759329019</c:v>
                </c:pt>
                <c:pt idx="8">
                  <c:v>0.11835102354093659</c:v>
                </c:pt>
                <c:pt idx="9">
                  <c:v>0.17894545491269356</c:v>
                </c:pt>
                <c:pt idx="10">
                  <c:v>0.20419313465092562</c:v>
                </c:pt>
                <c:pt idx="11">
                  <c:v>0.30518385360385386</c:v>
                </c:pt>
                <c:pt idx="12">
                  <c:v>0.34558014118502511</c:v>
                </c:pt>
                <c:pt idx="13">
                  <c:v>0.49706621961441749</c:v>
                </c:pt>
                <c:pt idx="14">
                  <c:v>0.5223138993526496</c:v>
                </c:pt>
                <c:pt idx="15">
                  <c:v>0.64350276209616342</c:v>
                </c:pt>
                <c:pt idx="16">
                  <c:v>0.67379997778204181</c:v>
                </c:pt>
                <c:pt idx="17">
                  <c:v>0.76974116078732369</c:v>
                </c:pt>
                <c:pt idx="18">
                  <c:v>0.79498884052555574</c:v>
                </c:pt>
                <c:pt idx="19">
                  <c:v>0.85053373594966619</c:v>
                </c:pt>
                <c:pt idx="20">
                  <c:v>0.8707318797402519</c:v>
                </c:pt>
                <c:pt idx="21">
                  <c:v>0.92627677516436246</c:v>
                </c:pt>
                <c:pt idx="22">
                  <c:v>0.97172259869318012</c:v>
                </c:pt>
                <c:pt idx="23">
                  <c:v>1.0272674941172906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3C-4A8E-8BA6-98256C478705}"/>
            </c:ext>
          </c:extLst>
        </c:ser>
        <c:ser>
          <c:idx val="4"/>
          <c:order val="2"/>
          <c:tx>
            <c:v>Lsm1-7 Line</c:v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ACCCAUUUUAA!$B$66:$B$89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ACCCAUUUUAA!$C$66:$C$89</c:f>
              <c:numCache>
                <c:formatCode>0.00E+00</c:formatCode>
                <c:ptCount val="24"/>
                <c:pt idx="0">
                  <c:v>5.8160736725403322E-4</c:v>
                </c:pt>
                <c:pt idx="1">
                  <c:v>1.1625385934973713E-3</c:v>
                </c:pt>
                <c:pt idx="2">
                  <c:v>2.3223773337156346E-3</c:v>
                </c:pt>
                <c:pt idx="3">
                  <c:v>3.2226135816516336E-3</c:v>
                </c:pt>
                <c:pt idx="4">
                  <c:v>4.6339927876167071E-3</c:v>
                </c:pt>
                <c:pt idx="5">
                  <c:v>6.4245234069164993E-3</c:v>
                </c:pt>
                <c:pt idx="6">
                  <c:v>9.2252358986151684E-3</c:v>
                </c:pt>
                <c:pt idx="7">
                  <c:v>1.2767024764397445E-2</c:v>
                </c:pt>
                <c:pt idx="8">
                  <c:v>1.8281817716143432E-2</c:v>
                </c:pt>
                <c:pt idx="9">
                  <c:v>2.5212165191431799E-2</c:v>
                </c:pt>
                <c:pt idx="10">
                  <c:v>3.5907186788716045E-2</c:v>
                </c:pt>
                <c:pt idx="11">
                  <c:v>4.9184287989255532E-2</c:v>
                </c:pt>
                <c:pt idx="12">
                  <c:v>6.9325104114833572E-2</c:v>
                </c:pt>
                <c:pt idx="13">
                  <c:v>9.3757195093945631E-2</c:v>
                </c:pt>
                <c:pt idx="14">
                  <c:v>0.12966141699669445</c:v>
                </c:pt>
                <c:pt idx="15">
                  <c:v>0.17144060037180844</c:v>
                </c:pt>
                <c:pt idx="16">
                  <c:v>0.22955801631503159</c:v>
                </c:pt>
                <c:pt idx="17">
                  <c:v>0.29270045842255116</c:v>
                </c:pt>
                <c:pt idx="18">
                  <c:v>0.37339924309226785</c:v>
                </c:pt>
                <c:pt idx="19">
                  <c:v>0.45285117138385783</c:v>
                </c:pt>
                <c:pt idx="20">
                  <c:v>0.54375920908699982</c:v>
                </c:pt>
                <c:pt idx="21">
                  <c:v>0.62339650516647449</c:v>
                </c:pt>
                <c:pt idx="22">
                  <c:v>0.76801508834410981</c:v>
                </c:pt>
                <c:pt idx="23">
                  <c:v>0.8687879344552637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3C-4A8E-8BA6-98256C478705}"/>
            </c:ext>
          </c:extLst>
        </c:ser>
        <c:ser>
          <c:idx val="5"/>
          <c:order val="3"/>
          <c:tx>
            <c:v>Lsm1Δ56C-7 Line</c:v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ACCCAUUUUAA!$B$66:$B$89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ACCCAUUUUAA!$D$66:$D$89</c:f>
              <c:numCache>
                <c:formatCode>0.00E+00</c:formatCode>
                <c:ptCount val="24"/>
                <c:pt idx="0">
                  <c:v>4.5176867036338057E-3</c:v>
                </c:pt>
                <c:pt idx="1">
                  <c:v>8.9947379990068296E-3</c:v>
                </c:pt>
                <c:pt idx="2">
                  <c:v>1.7829107844199051E-2</c:v>
                </c:pt>
                <c:pt idx="3">
                  <c:v>2.4592139155396028E-2</c:v>
                </c:pt>
                <c:pt idx="4">
                  <c:v>3.5033597893386607E-2</c:v>
                </c:pt>
                <c:pt idx="5">
                  <c:v>4.8003763088926517E-2</c:v>
                </c:pt>
                <c:pt idx="6">
                  <c:v>6.7695576191325213E-2</c:v>
                </c:pt>
                <c:pt idx="7">
                  <c:v>9.1609905955754162E-2</c:v>
                </c:pt>
                <c:pt idx="8">
                  <c:v>0.12680688709568003</c:v>
                </c:pt>
                <c:pt idx="9">
                  <c:v>0.16784366916411503</c:v>
                </c:pt>
                <c:pt idx="10">
                  <c:v>0.22507297132789453</c:v>
                </c:pt>
                <c:pt idx="11">
                  <c:v>0.28744201573528971</c:v>
                </c:pt>
                <c:pt idx="12">
                  <c:v>0.3674441875636697</c:v>
                </c:pt>
                <c:pt idx="13">
                  <c:v>0.44653197926141092</c:v>
                </c:pt>
                <c:pt idx="14">
                  <c:v>0.53741745499439053</c:v>
                </c:pt>
                <c:pt idx="15">
                  <c:v>0.61738279645833616</c:v>
                </c:pt>
                <c:pt idx="16">
                  <c:v>0.69911715032056976</c:v>
                </c:pt>
                <c:pt idx="17">
                  <c:v>0.76343435556536166</c:v>
                </c:pt>
                <c:pt idx="18">
                  <c:v>0.8229181256732867</c:v>
                </c:pt>
                <c:pt idx="19">
                  <c:v>0.86584947509498034</c:v>
                </c:pt>
                <c:pt idx="20">
                  <c:v>0.90285802097595091</c:v>
                </c:pt>
                <c:pt idx="21">
                  <c:v>0.92810217185489163</c:v>
                </c:pt>
                <c:pt idx="22">
                  <c:v>0.96271057146523487</c:v>
                </c:pt>
                <c:pt idx="23">
                  <c:v>0.98100105584751229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43C-4A8E-8BA6-98256C478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035584"/>
        <c:axId val="430569232"/>
      </c:scatterChart>
      <c:valAx>
        <c:axId val="43003558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569232"/>
        <c:crosses val="autoZero"/>
        <c:crossBetween val="midCat"/>
      </c:valAx>
      <c:valAx>
        <c:axId val="43056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035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4212897135998"/>
          <c:y val="0.85864321505266405"/>
          <c:w val="0.32970057232982403"/>
          <c:h val="0.1356290009203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368680773780401E-2"/>
          <c:y val="3.3766233766233798E-2"/>
          <c:w val="0.93460552256461105"/>
          <c:h val="0.81331138153185401"/>
        </c:manualLayout>
      </c:layout>
      <c:scatterChart>
        <c:scatterStyle val="lineMarker"/>
        <c:varyColors val="0"/>
        <c:ser>
          <c:idx val="0"/>
          <c:order val="0"/>
          <c:tx>
            <c:v>Lsm1-7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ACCCAUUUUAAA!$B$39:$B$62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ACCCAUUUUAAA!$C$39:$C$62</c:f>
              <c:numCache>
                <c:formatCode>General</c:formatCode>
                <c:ptCount val="24"/>
                <c:pt idx="0">
                  <c:v>-2.2558623904274338E-3</c:v>
                </c:pt>
                <c:pt idx="1">
                  <c:v>1.6776378544329563E-3</c:v>
                </c:pt>
                <c:pt idx="2">
                  <c:v>1.6776378544329563E-3</c:v>
                </c:pt>
                <c:pt idx="3">
                  <c:v>1.6776378544329563E-3</c:v>
                </c:pt>
                <c:pt idx="4">
                  <c:v>1.6776378544329563E-3</c:v>
                </c:pt>
                <c:pt idx="5">
                  <c:v>1.6776378544329563E-3</c:v>
                </c:pt>
                <c:pt idx="6">
                  <c:v>5.611138099293346E-3</c:v>
                </c:pt>
                <c:pt idx="7">
                  <c:v>9.5446383441537361E-3</c:v>
                </c:pt>
                <c:pt idx="8">
                  <c:v>9.5446383441537361E-3</c:v>
                </c:pt>
                <c:pt idx="9">
                  <c:v>9.5446383441537361E-3</c:v>
                </c:pt>
                <c:pt idx="10">
                  <c:v>1.7411638833874515E-2</c:v>
                </c:pt>
                <c:pt idx="11">
                  <c:v>2.5278639323595295E-2</c:v>
                </c:pt>
                <c:pt idx="12">
                  <c:v>2.9212139568455687E-2</c:v>
                </c:pt>
                <c:pt idx="13">
                  <c:v>4.1012640303036862E-2</c:v>
                </c:pt>
                <c:pt idx="14">
                  <c:v>5.6746641282478416E-2</c:v>
                </c:pt>
                <c:pt idx="15">
                  <c:v>8.034764275164076E-2</c:v>
                </c:pt>
                <c:pt idx="16">
                  <c:v>0.10788214446566349</c:v>
                </c:pt>
                <c:pt idx="17">
                  <c:v>0.15508414740398815</c:v>
                </c:pt>
                <c:pt idx="18">
                  <c:v>0.19835265009745245</c:v>
                </c:pt>
                <c:pt idx="19">
                  <c:v>0.2691556545049395</c:v>
                </c:pt>
                <c:pt idx="20">
                  <c:v>0.3360251586675661</c:v>
                </c:pt>
                <c:pt idx="21">
                  <c:v>0.41469516356477393</c:v>
                </c:pt>
                <c:pt idx="22">
                  <c:v>0.59170267458349146</c:v>
                </c:pt>
                <c:pt idx="23">
                  <c:v>0.73724218364332594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92-4A26-A978-6FF89EFA0012}"/>
            </c:ext>
          </c:extLst>
        </c:ser>
        <c:ser>
          <c:idx val="1"/>
          <c:order val="1"/>
          <c:tx>
            <c:v>Lsm1Δ56C-7 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xVal>
            <c:numRef>
              <c:f>ACCCAUUUUAAA!$B$39:$B$62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ACCCAUUUUAAA!$D$39:$D$62</c:f>
              <c:numCache>
                <c:formatCode>General</c:formatCode>
                <c:ptCount val="24"/>
                <c:pt idx="0">
                  <c:v>-2.9686763033043859E-3</c:v>
                </c:pt>
                <c:pt idx="1">
                  <c:v>-2.9686763033043859E-3</c:v>
                </c:pt>
                <c:pt idx="2">
                  <c:v>-2.9686763033043859E-3</c:v>
                </c:pt>
                <c:pt idx="3">
                  <c:v>1.552774926245503E-2</c:v>
                </c:pt>
                <c:pt idx="4">
                  <c:v>6.2795364795753227E-3</c:v>
                </c:pt>
                <c:pt idx="5">
                  <c:v>3.4024174828214446E-2</c:v>
                </c:pt>
                <c:pt idx="6">
                  <c:v>2.0151855653894886E-2</c:v>
                </c:pt>
                <c:pt idx="7">
                  <c:v>6.1768813176853572E-2</c:v>
                </c:pt>
                <c:pt idx="8">
                  <c:v>5.7144706785413717E-2</c:v>
                </c:pt>
                <c:pt idx="9">
                  <c:v>0.11725808987413182</c:v>
                </c:pt>
                <c:pt idx="10">
                  <c:v>0.10338577069981227</c:v>
                </c:pt>
                <c:pt idx="11">
                  <c:v>0.20511611131148902</c:v>
                </c:pt>
                <c:pt idx="12">
                  <c:v>0.19124379213716947</c:v>
                </c:pt>
                <c:pt idx="13">
                  <c:v>0.33921519666324484</c:v>
                </c:pt>
                <c:pt idx="14">
                  <c:v>0.32534287748892526</c:v>
                </c:pt>
                <c:pt idx="15">
                  <c:v>0.48256249479788033</c:v>
                </c:pt>
                <c:pt idx="16">
                  <c:v>0.49643481397219985</c:v>
                </c:pt>
                <c:pt idx="17">
                  <c:v>0.65827853767259481</c:v>
                </c:pt>
                <c:pt idx="18">
                  <c:v>0.64440621849827517</c:v>
                </c:pt>
                <c:pt idx="19">
                  <c:v>0.77850530385003092</c:v>
                </c:pt>
                <c:pt idx="20">
                  <c:v>0.77388119745859107</c:v>
                </c:pt>
                <c:pt idx="21">
                  <c:v>0.87561153807026793</c:v>
                </c:pt>
                <c:pt idx="22">
                  <c:v>0.93110081476754614</c:v>
                </c:pt>
                <c:pt idx="23">
                  <c:v>0.98659009146482435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92-4A26-A978-6FF89EFA0012}"/>
            </c:ext>
          </c:extLst>
        </c:ser>
        <c:ser>
          <c:idx val="4"/>
          <c:order val="2"/>
          <c:tx>
            <c:v>Lsm1-7 Line</c:v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ACCCAUUUUAAA!$B$66:$B$89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ACCCAUUUUAAA!$C$66:$C$89</c:f>
              <c:numCache>
                <c:formatCode>0.00E+00</c:formatCode>
                <c:ptCount val="24"/>
                <c:pt idx="0">
                  <c:v>2.4990446506753132E-4</c:v>
                </c:pt>
                <c:pt idx="1">
                  <c:v>4.9968405685813075E-4</c:v>
                </c:pt>
                <c:pt idx="2">
                  <c:v>9.9886899480466766E-4</c:v>
                </c:pt>
                <c:pt idx="3">
                  <c:v>1.3867793552118221E-3</c:v>
                </c:pt>
                <c:pt idx="4">
                  <c:v>1.9957445023044314E-3</c:v>
                </c:pt>
                <c:pt idx="5">
                  <c:v>2.7697177230655325E-3</c:v>
                </c:pt>
                <c:pt idx="6">
                  <c:v>3.983538878791798E-3</c:v>
                </c:pt>
                <c:pt idx="7">
                  <c:v>5.5241351510984587E-3</c:v>
                </c:pt>
                <c:pt idx="8">
                  <c:v>7.9354665181870475E-3</c:v>
                </c:pt>
                <c:pt idx="9">
                  <c:v>1.0987573461413446E-2</c:v>
                </c:pt>
                <c:pt idx="10">
                  <c:v>1.5745981328743851E-2</c:v>
                </c:pt>
                <c:pt idx="11">
                  <c:v>2.1736317537107318E-2</c:v>
                </c:pt>
                <c:pt idx="12">
                  <c:v>3.100377775188598E-2</c:v>
                </c:pt>
                <c:pt idx="13">
                  <c:v>4.254780252796074E-2</c:v>
                </c:pt>
                <c:pt idx="14">
                  <c:v>6.0142898446967921E-2</c:v>
                </c:pt>
                <c:pt idx="15">
                  <c:v>8.16227369618759E-2</c:v>
                </c:pt>
                <c:pt idx="16">
                  <c:v>0.11346187110260868</c:v>
                </c:pt>
                <c:pt idx="17">
                  <c:v>0.15092644444798292</c:v>
                </c:pt>
                <c:pt idx="18">
                  <c:v>0.20380019118257323</c:v>
                </c:pt>
                <c:pt idx="19">
                  <c:v>0.26226948763936264</c:v>
                </c:pt>
                <c:pt idx="20">
                  <c:v>0.33859471476303177</c:v>
                </c:pt>
                <c:pt idx="21">
                  <c:v>0.41555228928150162</c:v>
                </c:pt>
                <c:pt idx="22">
                  <c:v>0.58712389846428836</c:v>
                </c:pt>
                <c:pt idx="23">
                  <c:v>0.739858934809555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92-4A26-A978-6FF89EFA0012}"/>
            </c:ext>
          </c:extLst>
        </c:ser>
        <c:ser>
          <c:idx val="5"/>
          <c:order val="3"/>
          <c:tx>
            <c:v>Lsm1Δ56C-7  Line</c:v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ACCCAUUUUAAA!$B$66:$B$89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ACCCAUUUUAAA!$D$66:$D$89</c:f>
              <c:numCache>
                <c:formatCode>0.00E+00</c:formatCode>
                <c:ptCount val="24"/>
                <c:pt idx="0">
                  <c:v>2.2331178664164735E-3</c:v>
                </c:pt>
                <c:pt idx="1">
                  <c:v>4.4562843246896515E-3</c:v>
                </c:pt>
                <c:pt idx="2">
                  <c:v>8.8730279141728402E-3</c:v>
                </c:pt>
                <c:pt idx="3">
                  <c:v>1.2281271854356901E-2</c:v>
                </c:pt>
                <c:pt idx="4">
                  <c:v>1.7589979449678952E-2</c:v>
                </c:pt>
                <c:pt idx="5">
                  <c:v>2.4264544244425937E-2</c:v>
                </c:pt>
                <c:pt idx="6">
                  <c:v>3.4571840927898598E-2</c:v>
                </c:pt>
                <c:pt idx="7">
                  <c:v>4.7379447781872169E-2</c:v>
                </c:pt>
                <c:pt idx="8">
                  <c:v>6.6833137265540521E-2</c:v>
                </c:pt>
                <c:pt idx="9">
                  <c:v>9.0472364876381342E-2</c:v>
                </c:pt>
                <c:pt idx="10">
                  <c:v>0.12529257843798189</c:v>
                </c:pt>
                <c:pt idx="11">
                  <c:v>0.16593243036771044</c:v>
                </c:pt>
                <c:pt idx="12">
                  <c:v>0.22268444818484534</c:v>
                </c:pt>
                <c:pt idx="13">
                  <c:v>0.28463472847286503</c:v>
                </c:pt>
                <c:pt idx="14">
                  <c:v>0.36425497766890691</c:v>
                </c:pt>
                <c:pt idx="15">
                  <c:v>0.44313721583913612</c:v>
                </c:pt>
                <c:pt idx="16">
                  <c:v>0.5339983853917204</c:v>
                </c:pt>
                <c:pt idx="17">
                  <c:v>0.61413039726990426</c:v>
                </c:pt>
                <c:pt idx="18">
                  <c:v>0.6962176629088942</c:v>
                </c:pt>
                <c:pt idx="19">
                  <c:v>0.76094273214682973</c:v>
                </c:pt>
                <c:pt idx="20">
                  <c:v>0.82090604069636897</c:v>
                </c:pt>
                <c:pt idx="21">
                  <c:v>0.86424472330129287</c:v>
                </c:pt>
                <c:pt idx="22">
                  <c:v>0.92717947649152777</c:v>
                </c:pt>
                <c:pt idx="23">
                  <c:v>0.96221393783154863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92-4A26-A978-6FF89EFA0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004272"/>
        <c:axId val="308007104"/>
      </c:scatterChart>
      <c:valAx>
        <c:axId val="30800427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308007104"/>
        <c:crosses val="autoZero"/>
        <c:crossBetween val="midCat"/>
      </c:valAx>
      <c:valAx>
        <c:axId val="30800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3080042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4212897135998"/>
          <c:y val="0.85864321505266405"/>
          <c:w val="0.32970057232982403"/>
          <c:h val="0.1356290009203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368680773780401E-2"/>
          <c:y val="3.3766233766233798E-2"/>
          <c:w val="0.93460552256461105"/>
          <c:h val="0.81331138153185401"/>
        </c:manualLayout>
      </c:layout>
      <c:scatterChart>
        <c:scatterStyle val="lineMarker"/>
        <c:varyColors val="0"/>
        <c:ser>
          <c:idx val="0"/>
          <c:order val="0"/>
          <c:tx>
            <c:v>Lsm1-7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CCCCCUUUUUA!$B$39:$B$62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CCCCCUUUUUA!$C$39:$C$62</c:f>
              <c:numCache>
                <c:formatCode>General</c:formatCode>
                <c:ptCount val="24"/>
                <c:pt idx="0">
                  <c:v>1.8958392479732505E-2</c:v>
                </c:pt>
                <c:pt idx="1">
                  <c:v>2.5267341724235833E-2</c:v>
                </c:pt>
                <c:pt idx="2">
                  <c:v>3.1576290968739165E-2</c:v>
                </c:pt>
                <c:pt idx="3">
                  <c:v>5.3657613324500808E-2</c:v>
                </c:pt>
                <c:pt idx="4">
                  <c:v>5.0503138702249144E-2</c:v>
                </c:pt>
                <c:pt idx="5">
                  <c:v>8.5202359547017451E-2</c:v>
                </c:pt>
                <c:pt idx="6">
                  <c:v>8.5202359547017451E-2</c:v>
                </c:pt>
                <c:pt idx="7">
                  <c:v>0.14829185199205075</c:v>
                </c:pt>
                <c:pt idx="8">
                  <c:v>0.15775527585880575</c:v>
                </c:pt>
                <c:pt idx="9">
                  <c:v>0.25554398914860732</c:v>
                </c:pt>
                <c:pt idx="10">
                  <c:v>0.27762531150436898</c:v>
                </c:pt>
                <c:pt idx="11">
                  <c:v>0.41957666950569383</c:v>
                </c:pt>
                <c:pt idx="12">
                  <c:v>0.45743036497271378</c:v>
                </c:pt>
                <c:pt idx="13">
                  <c:v>0.59307277372953537</c:v>
                </c:pt>
                <c:pt idx="14">
                  <c:v>0.64985331693006532</c:v>
                </c:pt>
                <c:pt idx="15">
                  <c:v>0.74764203021986686</c:v>
                </c:pt>
                <c:pt idx="16">
                  <c:v>0.8044225734203968</c:v>
                </c:pt>
                <c:pt idx="17">
                  <c:v>0.85489416737642343</c:v>
                </c:pt>
                <c:pt idx="18">
                  <c:v>0.89590233746569503</c:v>
                </c:pt>
                <c:pt idx="19">
                  <c:v>0.91798365982145669</c:v>
                </c:pt>
                <c:pt idx="20">
                  <c:v>0.93691050755496674</c:v>
                </c:pt>
                <c:pt idx="21">
                  <c:v>0.94952840604397337</c:v>
                </c:pt>
                <c:pt idx="22">
                  <c:v>0.96530077915523171</c:v>
                </c:pt>
                <c:pt idx="23">
                  <c:v>0.96214630453298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B3-4AC0-A5F7-5135735858E5}"/>
            </c:ext>
          </c:extLst>
        </c:ser>
        <c:ser>
          <c:idx val="1"/>
          <c:order val="1"/>
          <c:tx>
            <c:v>Lsm1Δ56C-7 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xVal>
            <c:numRef>
              <c:f>CCCCCUUUUUA!$B$39:$B$62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CCCCCUUUUUA!$D$39:$D$62</c:f>
              <c:numCache>
                <c:formatCode>General</c:formatCode>
                <c:ptCount val="24"/>
                <c:pt idx="0">
                  <c:v>3.0635573845450383E-2</c:v>
                </c:pt>
                <c:pt idx="1">
                  <c:v>5.0957679215566723E-2</c:v>
                </c:pt>
                <c:pt idx="2">
                  <c:v>7.127978458568307E-2</c:v>
                </c:pt>
                <c:pt idx="3">
                  <c:v>9.1601889955799418E-2</c:v>
                </c:pt>
                <c:pt idx="4">
                  <c:v>0.11700452166844486</c:v>
                </c:pt>
                <c:pt idx="5">
                  <c:v>0.15256820606614846</c:v>
                </c:pt>
                <c:pt idx="6">
                  <c:v>0.18813189046385204</c:v>
                </c:pt>
                <c:pt idx="7">
                  <c:v>0.25925925925925924</c:v>
                </c:pt>
                <c:pt idx="8">
                  <c:v>0.31006452268455009</c:v>
                </c:pt>
                <c:pt idx="9">
                  <c:v>0.42691662856271906</c:v>
                </c:pt>
                <c:pt idx="10">
                  <c:v>0.50820505004318439</c:v>
                </c:pt>
                <c:pt idx="11">
                  <c:v>0.61997662957882438</c:v>
                </c:pt>
                <c:pt idx="12">
                  <c:v>0.69110399837423153</c:v>
                </c:pt>
                <c:pt idx="13">
                  <c:v>0.79779505156734232</c:v>
                </c:pt>
                <c:pt idx="14">
                  <c:v>0.82827820962251686</c:v>
                </c:pt>
                <c:pt idx="15">
                  <c:v>0.88416399939033674</c:v>
                </c:pt>
                <c:pt idx="16">
                  <c:v>0.9044861047604531</c:v>
                </c:pt>
                <c:pt idx="17">
                  <c:v>0.92480821013056946</c:v>
                </c:pt>
                <c:pt idx="18">
                  <c:v>0.93496926281562764</c:v>
                </c:pt>
                <c:pt idx="19">
                  <c:v>0.94513031550068582</c:v>
                </c:pt>
                <c:pt idx="20">
                  <c:v>0.95021084184321492</c:v>
                </c:pt>
                <c:pt idx="21">
                  <c:v>0.9603718945282731</c:v>
                </c:pt>
                <c:pt idx="22">
                  <c:v>0.97561347355586037</c:v>
                </c:pt>
                <c:pt idx="23">
                  <c:v>1.0060966316110349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B3-4AC0-A5F7-5135735858E5}"/>
            </c:ext>
          </c:extLst>
        </c:ser>
        <c:ser>
          <c:idx val="4"/>
          <c:order val="2"/>
          <c:tx>
            <c:v>Lsm1-7 Line</c:v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CCCCCUUUUUA!$B$66:$B$89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CCCCCUUUUUA!$C$66:$C$89</c:f>
              <c:numCache>
                <c:formatCode>0.00E+00</c:formatCode>
                <c:ptCount val="24"/>
                <c:pt idx="0">
                  <c:v>7.3397822984334286E-3</c:v>
                </c:pt>
                <c:pt idx="1">
                  <c:v>1.4572604849748608E-2</c:v>
                </c:pt>
                <c:pt idx="2">
                  <c:v>2.8726588476941407E-2</c:v>
                </c:pt>
                <c:pt idx="3">
                  <c:v>3.9457244870705142E-2</c:v>
                </c:pt>
                <c:pt idx="4">
                  <c:v>5.58488305808678E-2</c:v>
                </c:pt>
                <c:pt idx="5">
                  <c:v>7.5918937629056812E-2</c:v>
                </c:pt>
                <c:pt idx="6">
                  <c:v>0.10578944440397393</c:v>
                </c:pt>
                <c:pt idx="7">
                  <c:v>0.14112389878805401</c:v>
                </c:pt>
                <c:pt idx="8">
                  <c:v>0.19133741046152775</c:v>
                </c:pt>
                <c:pt idx="9">
                  <c:v>0.24734193883405045</c:v>
                </c:pt>
                <c:pt idx="10">
                  <c:v>0.32121447506194412</c:v>
                </c:pt>
                <c:pt idx="11">
                  <c:v>0.39659043143414657</c:v>
                </c:pt>
                <c:pt idx="12">
                  <c:v>0.48624122899786459</c:v>
                </c:pt>
                <c:pt idx="13">
                  <c:v>0.56794092599774049</c:v>
                </c:pt>
                <c:pt idx="14">
                  <c:v>0.65432342948220445</c:v>
                </c:pt>
                <c:pt idx="15">
                  <c:v>0.72444173958446556</c:v>
                </c:pt>
                <c:pt idx="16">
                  <c:v>0.79104656057129608</c:v>
                </c:pt>
                <c:pt idx="17">
                  <c:v>0.84020436638124119</c:v>
                </c:pt>
                <c:pt idx="18">
                  <c:v>0.88333444588841215</c:v>
                </c:pt>
                <c:pt idx="19">
                  <c:v>0.91316419168540686</c:v>
                </c:pt>
                <c:pt idx="20">
                  <c:v>0.93805372467631254</c:v>
                </c:pt>
                <c:pt idx="21">
                  <c:v>0.9546114187731608</c:v>
                </c:pt>
                <c:pt idx="22">
                  <c:v>0.97677871888453005</c:v>
                </c:pt>
                <c:pt idx="23">
                  <c:v>0.98825296888638425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B3-4AC0-A5F7-5135735858E5}"/>
            </c:ext>
          </c:extLst>
        </c:ser>
        <c:ser>
          <c:idx val="5"/>
          <c:order val="3"/>
          <c:tx>
            <c:v>Lsm1Δ56C-7  Line</c:v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CCCCCUUUUUA!$B$66:$B$89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CCCCCUUUUUA!$D$66:$D$89</c:f>
              <c:numCache>
                <c:formatCode>0.00E+00</c:formatCode>
                <c:ptCount val="24"/>
                <c:pt idx="0">
                  <c:v>1.6656653260608903E-2</c:v>
                </c:pt>
                <c:pt idx="1">
                  <c:v>3.2767509477635126E-2</c:v>
                </c:pt>
                <c:pt idx="2">
                  <c:v>6.3455732634750767E-2</c:v>
                </c:pt>
                <c:pt idx="3">
                  <c:v>8.6010462092469528E-2</c:v>
                </c:pt>
                <c:pt idx="4">
                  <c:v>0.11933873820499676</c:v>
                </c:pt>
                <c:pt idx="5">
                  <c:v>0.15839711511940494</c:v>
                </c:pt>
                <c:pt idx="6">
                  <c:v>0.2132307837328524</c:v>
                </c:pt>
                <c:pt idx="7">
                  <c:v>0.27347636324711971</c:v>
                </c:pt>
                <c:pt idx="8">
                  <c:v>0.35150902300185088</c:v>
                </c:pt>
                <c:pt idx="9">
                  <c:v>0.42949578200227856</c:v>
                </c:pt>
                <c:pt idx="10">
                  <c:v>0.52017266184595723</c:v>
                </c:pt>
                <c:pt idx="11">
                  <c:v>0.60090528060277126</c:v>
                </c:pt>
                <c:pt idx="12">
                  <c:v>0.68435997423385786</c:v>
                </c:pt>
                <c:pt idx="13">
                  <c:v>0.75070685053461628</c:v>
                </c:pt>
                <c:pt idx="14">
                  <c:v>0.81260536310849285</c:v>
                </c:pt>
                <c:pt idx="15">
                  <c:v>0.85760428744009498</c:v>
                </c:pt>
                <c:pt idx="16">
                  <c:v>0.8966158653695373</c:v>
                </c:pt>
                <c:pt idx="17">
                  <c:v>0.92334443157636326</c:v>
                </c:pt>
                <c:pt idx="18">
                  <c:v>0.94549020889355506</c:v>
                </c:pt>
                <c:pt idx="19">
                  <c:v>0.96014464847525505</c:v>
                </c:pt>
                <c:pt idx="20">
                  <c:v>0.97198146212339664</c:v>
                </c:pt>
                <c:pt idx="21">
                  <c:v>0.97966713754735024</c:v>
                </c:pt>
                <c:pt idx="22">
                  <c:v>0.98972915089258873</c:v>
                </c:pt>
                <c:pt idx="23">
                  <c:v>0.99483806672742181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B3-4AC0-A5F7-5135735858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332352"/>
        <c:axId val="430335184"/>
      </c:scatterChart>
      <c:valAx>
        <c:axId val="43033235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335184"/>
        <c:crosses val="autoZero"/>
        <c:crossBetween val="midCat"/>
      </c:valAx>
      <c:valAx>
        <c:axId val="430335184"/>
        <c:scaling>
          <c:orientation val="minMax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332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732331258289198"/>
          <c:y val="0.89500685141629999"/>
          <c:w val="0.32970057232982403"/>
          <c:h val="9.6667961959300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368680773780401E-2"/>
          <c:y val="3.3766233766233798E-2"/>
          <c:w val="0.93460552256461105"/>
          <c:h val="0.81331138153185401"/>
        </c:manualLayout>
      </c:layout>
      <c:scatterChart>
        <c:scatterStyle val="lineMarker"/>
        <c:varyColors val="0"/>
        <c:ser>
          <c:idx val="0"/>
          <c:order val="0"/>
          <c:tx>
            <c:v>Lsm1-7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UUUUUACCCCC!$B$39:$B$62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UUUUUACCCCC!$C$39:$C$62</c:f>
              <c:numCache>
                <c:formatCode>General</c:formatCode>
                <c:ptCount val="24"/>
                <c:pt idx="0">
                  <c:v>6.26076113841555E-3</c:v>
                </c:pt>
                <c:pt idx="1">
                  <c:v>6.26076113841555E-3</c:v>
                </c:pt>
                <c:pt idx="2">
                  <c:v>1.2087435069002382E-2</c:v>
                </c:pt>
                <c:pt idx="3">
                  <c:v>9.1740981037089653E-3</c:v>
                </c:pt>
                <c:pt idx="4">
                  <c:v>1.7914108999589215E-2</c:v>
                </c:pt>
                <c:pt idx="5">
                  <c:v>1.50007720342958E-2</c:v>
                </c:pt>
                <c:pt idx="6">
                  <c:v>2.0827445964882632E-2</c:v>
                </c:pt>
                <c:pt idx="7">
                  <c:v>2.9567456860762883E-2</c:v>
                </c:pt>
                <c:pt idx="8">
                  <c:v>3.2480793826056301E-2</c:v>
                </c:pt>
                <c:pt idx="9">
                  <c:v>4.9960815617816803E-2</c:v>
                </c:pt>
                <c:pt idx="10">
                  <c:v>5.8700826513697055E-2</c:v>
                </c:pt>
                <c:pt idx="11">
                  <c:v>9.0747533131924629E-2</c:v>
                </c:pt>
                <c:pt idx="12">
                  <c:v>0.11114089188897855</c:v>
                </c:pt>
                <c:pt idx="13">
                  <c:v>0.17232096816014031</c:v>
                </c:pt>
                <c:pt idx="14">
                  <c:v>0.20728101174366129</c:v>
                </c:pt>
                <c:pt idx="15">
                  <c:v>0.30050779463305061</c:v>
                </c:pt>
                <c:pt idx="16">
                  <c:v>0.35586119697362556</c:v>
                </c:pt>
                <c:pt idx="17">
                  <c:v>0.4694813386200688</c:v>
                </c:pt>
                <c:pt idx="18">
                  <c:v>0.53940142578711081</c:v>
                </c:pt>
                <c:pt idx="19">
                  <c:v>0.64719489350296722</c:v>
                </c:pt>
                <c:pt idx="20">
                  <c:v>0.69672162191295528</c:v>
                </c:pt>
                <c:pt idx="21">
                  <c:v>0.78703506783705124</c:v>
                </c:pt>
                <c:pt idx="22">
                  <c:v>0.86860850286526681</c:v>
                </c:pt>
                <c:pt idx="23">
                  <c:v>0.91230855734466809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1C-4078-A5C5-7E93A5F3BE17}"/>
            </c:ext>
          </c:extLst>
        </c:ser>
        <c:ser>
          <c:idx val="1"/>
          <c:order val="1"/>
          <c:tx>
            <c:v>Lsm1Δ56C-7 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xVal>
            <c:numRef>
              <c:f>UUUUUACCCCC!$B$39:$B$62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UUUUUACCCCC!$D$39:$D$62</c:f>
              <c:numCache>
                <c:formatCode>General</c:formatCode>
                <c:ptCount val="24"/>
                <c:pt idx="0">
                  <c:v>2.2452731092436975E-2</c:v>
                </c:pt>
                <c:pt idx="1">
                  <c:v>2.5735294117647061E-2</c:v>
                </c:pt>
                <c:pt idx="2">
                  <c:v>3.8865546218487396E-2</c:v>
                </c:pt>
                <c:pt idx="3">
                  <c:v>4.2148109243697482E-2</c:v>
                </c:pt>
                <c:pt idx="4">
                  <c:v>5.527836134453782E-2</c:v>
                </c:pt>
                <c:pt idx="5">
                  <c:v>7.1691176470588244E-2</c:v>
                </c:pt>
                <c:pt idx="6">
                  <c:v>8.8103991596638662E-2</c:v>
                </c:pt>
                <c:pt idx="7">
                  <c:v>0.12092962184873951</c:v>
                </c:pt>
                <c:pt idx="8">
                  <c:v>0.14062500000000003</c:v>
                </c:pt>
                <c:pt idx="9">
                  <c:v>0.20299369747899162</c:v>
                </c:pt>
                <c:pt idx="10">
                  <c:v>0.2456670168067227</c:v>
                </c:pt>
                <c:pt idx="11">
                  <c:v>0.36383928571428575</c:v>
                </c:pt>
                <c:pt idx="12">
                  <c:v>0.41307773109243701</c:v>
                </c:pt>
                <c:pt idx="13">
                  <c:v>0.55751050420168069</c:v>
                </c:pt>
                <c:pt idx="14">
                  <c:v>0.62316176470588236</c:v>
                </c:pt>
                <c:pt idx="15">
                  <c:v>0.73805147058823539</c:v>
                </c:pt>
                <c:pt idx="16">
                  <c:v>0.78728991596638664</c:v>
                </c:pt>
                <c:pt idx="17">
                  <c:v>0.85950630252100835</c:v>
                </c:pt>
                <c:pt idx="18">
                  <c:v>0.87591911764705876</c:v>
                </c:pt>
                <c:pt idx="19">
                  <c:v>0.91202731092436973</c:v>
                </c:pt>
                <c:pt idx="20">
                  <c:v>0.91530987394957974</c:v>
                </c:pt>
                <c:pt idx="21">
                  <c:v>0.93828781512605042</c:v>
                </c:pt>
                <c:pt idx="22">
                  <c:v>0.95141806722689071</c:v>
                </c:pt>
                <c:pt idx="23">
                  <c:v>0.95798319327731085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1C-4078-A5C5-7E93A5F3BE17}"/>
            </c:ext>
          </c:extLst>
        </c:ser>
        <c:ser>
          <c:idx val="4"/>
          <c:order val="2"/>
          <c:tx>
            <c:v>Lsm1-7 Line</c:v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UUUUUACCCCC!$B$66:$B$89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UUUUUACCCCC!$C$66:$C$89</c:f>
              <c:numCache>
                <c:formatCode>0.00E+00</c:formatCode>
                <c:ptCount val="24"/>
                <c:pt idx="0">
                  <c:v>1.1624583958908166E-3</c:v>
                </c:pt>
                <c:pt idx="1">
                  <c:v>2.3222173107716433E-3</c:v>
                </c:pt>
                <c:pt idx="2">
                  <c:v>4.6336742230500437E-3</c:v>
                </c:pt>
                <c:pt idx="3">
                  <c:v>6.4240825464630582E-3</c:v>
                </c:pt>
                <c:pt idx="4">
                  <c:v>9.2246046333925094E-3</c:v>
                </c:pt>
                <c:pt idx="5">
                  <c:v>1.2766154264132449E-2</c:v>
                </c:pt>
                <c:pt idx="6">
                  <c:v>1.8280578160781973E-2</c:v>
                </c:pt>
                <c:pt idx="7">
                  <c:v>2.5210467807167652E-2</c:v>
                </c:pt>
                <c:pt idx="8">
                  <c:v>3.5904795893878967E-2</c:v>
                </c:pt>
                <c:pt idx="9">
                  <c:v>4.9181058131586498E-2</c:v>
                </c:pt>
                <c:pt idx="10">
                  <c:v>6.9320648067657295E-2</c:v>
                </c:pt>
                <c:pt idx="11">
                  <c:v>9.3751326809444355E-2</c:v>
                </c:pt>
                <c:pt idx="12">
                  <c:v>0.12965362296692748</c:v>
                </c:pt>
                <c:pt idx="13">
                  <c:v>0.17143078963464956</c:v>
                </c:pt>
                <c:pt idx="14">
                  <c:v>0.22954580117470805</c:v>
                </c:pt>
                <c:pt idx="15">
                  <c:v>0.29268615978262968</c:v>
                </c:pt>
                <c:pt idx="16">
                  <c:v>0.37338308333922982</c:v>
                </c:pt>
                <c:pt idx="17">
                  <c:v>0.45283405808544597</c:v>
                </c:pt>
                <c:pt idx="18">
                  <c:v>0.54374207439833888</c:v>
                </c:pt>
                <c:pt idx="19">
                  <c:v>0.6233802898070735</c:v>
                </c:pt>
                <c:pt idx="20">
                  <c:v>0.70444678993446241</c:v>
                </c:pt>
                <c:pt idx="21">
                  <c:v>0.76800278249178144</c:v>
                </c:pt>
                <c:pt idx="22">
                  <c:v>0.86878006086548842</c:v>
                </c:pt>
                <c:pt idx="23">
                  <c:v>0.92978310188426372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1C-4078-A5C5-7E93A5F3BE17}"/>
            </c:ext>
          </c:extLst>
        </c:ser>
        <c:ser>
          <c:idx val="5"/>
          <c:order val="3"/>
          <c:tx>
            <c:v>Lsm1Δ56C-7 Line</c:v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UUUUUACCCCC!$B$66:$B$89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UUUUUACCCCC!$D$66:$D$89</c:f>
              <c:numCache>
                <c:formatCode>0.00E+00</c:formatCode>
                <c:ptCount val="24"/>
                <c:pt idx="0">
                  <c:v>6.3695310906681114E-3</c:v>
                </c:pt>
                <c:pt idx="1">
                  <c:v>1.2658433893094987E-2</c:v>
                </c:pt>
                <c:pt idx="2">
                  <c:v>2.5000401852045051E-2</c:v>
                </c:pt>
                <c:pt idx="3">
                  <c:v>3.4388442892306109E-2</c:v>
                </c:pt>
                <c:pt idx="4">
                  <c:v>4.8781252781701381E-2</c:v>
                </c:pt>
                <c:pt idx="5">
                  <c:v>6.6490384977911848E-2</c:v>
                </c:pt>
                <c:pt idx="6">
                  <c:v>9.3024646755113113E-2</c:v>
                </c:pt>
                <c:pt idx="7">
                  <c:v>0.12469007862511379</c:v>
                </c:pt>
                <c:pt idx="8">
                  <c:v>0.17021509447436062</c:v>
                </c:pt>
                <c:pt idx="9">
                  <c:v>0.22173233496918929</c:v>
                </c:pt>
                <c:pt idx="10">
                  <c:v>0.29091249169165462</c:v>
                </c:pt>
                <c:pt idx="11">
                  <c:v>0.36298021853498891</c:v>
                </c:pt>
                <c:pt idx="12">
                  <c:v>0.45070830682013652</c:v>
                </c:pt>
                <c:pt idx="13">
                  <c:v>0.53262727308711988</c:v>
                </c:pt>
                <c:pt idx="14">
                  <c:v>0.62136310201195644</c:v>
                </c:pt>
                <c:pt idx="15">
                  <c:v>0.69505127885955809</c:v>
                </c:pt>
                <c:pt idx="16">
                  <c:v>0.76647001679130888</c:v>
                </c:pt>
                <c:pt idx="17">
                  <c:v>0.82009469274250302</c:v>
                </c:pt>
                <c:pt idx="18">
                  <c:v>0.86779850153761162</c:v>
                </c:pt>
                <c:pt idx="19">
                  <c:v>0.90115607282694876</c:v>
                </c:pt>
                <c:pt idx="20">
                  <c:v>0.92922068501845501</c:v>
                </c:pt>
                <c:pt idx="21">
                  <c:v>0.94800851514201367</c:v>
                </c:pt>
                <c:pt idx="22">
                  <c:v>0.97331044271426281</c:v>
                </c:pt>
                <c:pt idx="23">
                  <c:v>0.98647472961779592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D1C-4078-A5C5-7E93A5F3B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249568"/>
        <c:axId val="430252128"/>
      </c:scatterChart>
      <c:valAx>
        <c:axId val="43024956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252128"/>
        <c:crosses val="autoZero"/>
        <c:crossBetween val="midCat"/>
      </c:valAx>
      <c:valAx>
        <c:axId val="430252128"/>
        <c:scaling>
          <c:orientation val="minMax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249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732331258289198"/>
          <c:y val="0.89500685141629999"/>
          <c:w val="0.32970057232982403"/>
          <c:h val="9.6667961959300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368680773780401E-2"/>
          <c:y val="3.3766233766233798E-2"/>
          <c:w val="0.93460552256461105"/>
          <c:h val="0.81331138153185401"/>
        </c:manualLayout>
      </c:layout>
      <c:scatterChart>
        <c:scatterStyle val="lineMarker"/>
        <c:varyColors val="0"/>
        <c:ser>
          <c:idx val="0"/>
          <c:order val="0"/>
          <c:tx>
            <c:v>Lsm1-7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'hairpin-oligoU'!$B$39:$B$62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'hairpin-oligoU'!$C$39:$C$62</c:f>
              <c:numCache>
                <c:formatCode>General</c:formatCode>
                <c:ptCount val="24"/>
                <c:pt idx="0">
                  <c:v>8.3778788583064936E-3</c:v>
                </c:pt>
                <c:pt idx="1">
                  <c:v>8.3778788583064936E-3</c:v>
                </c:pt>
                <c:pt idx="2">
                  <c:v>1.5756019640610762E-2</c:v>
                </c:pt>
                <c:pt idx="3">
                  <c:v>2.6823230814067161E-2</c:v>
                </c:pt>
                <c:pt idx="4">
                  <c:v>2.3134160422915027E-2</c:v>
                </c:pt>
                <c:pt idx="5">
                  <c:v>3.4201371596371433E-2</c:v>
                </c:pt>
                <c:pt idx="6">
                  <c:v>4.1579512378675694E-2</c:v>
                </c:pt>
                <c:pt idx="7">
                  <c:v>6.7403005116740633E-2</c:v>
                </c:pt>
                <c:pt idx="8">
                  <c:v>7.4781145899044901E-2</c:v>
                </c:pt>
                <c:pt idx="9">
                  <c:v>0.13380627215747903</c:v>
                </c:pt>
                <c:pt idx="10">
                  <c:v>0.13749534254863116</c:v>
                </c:pt>
                <c:pt idx="11">
                  <c:v>0.24447838389204302</c:v>
                </c:pt>
                <c:pt idx="12">
                  <c:v>0.25185652467434727</c:v>
                </c:pt>
                <c:pt idx="13">
                  <c:v>0.39204119953812833</c:v>
                </c:pt>
                <c:pt idx="14">
                  <c:v>0.40310841071158476</c:v>
                </c:pt>
                <c:pt idx="15">
                  <c:v>0.56542750792227858</c:v>
                </c:pt>
                <c:pt idx="16">
                  <c:v>0.58018378948688709</c:v>
                </c:pt>
                <c:pt idx="17">
                  <c:v>0.73143567552412458</c:v>
                </c:pt>
                <c:pt idx="18">
                  <c:v>0.73512474591527666</c:v>
                </c:pt>
                <c:pt idx="19">
                  <c:v>0.84579685764984069</c:v>
                </c:pt>
                <c:pt idx="20">
                  <c:v>0.84579685764984069</c:v>
                </c:pt>
                <c:pt idx="21">
                  <c:v>0.90851105429942691</c:v>
                </c:pt>
                <c:pt idx="22">
                  <c:v>0.94540175821094841</c:v>
                </c:pt>
                <c:pt idx="23">
                  <c:v>0.9638471101667091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33-43BA-8403-D1578F9C0944}"/>
            </c:ext>
          </c:extLst>
        </c:ser>
        <c:ser>
          <c:idx val="1"/>
          <c:order val="1"/>
          <c:tx>
            <c:v>Lsm1Δ56C-7 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xVal>
            <c:numRef>
              <c:f>'hairpin-oligoU'!$B$39:$B$62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'hairpin-oligoU'!$D$39:$D$62</c:f>
              <c:numCache>
                <c:formatCode>General</c:formatCode>
                <c:ptCount val="24"/>
                <c:pt idx="0">
                  <c:v>1.2104875813275179E-2</c:v>
                </c:pt>
                <c:pt idx="1">
                  <c:v>2.1134995778418913E-2</c:v>
                </c:pt>
                <c:pt idx="2">
                  <c:v>3.0165115743562652E-2</c:v>
                </c:pt>
                <c:pt idx="3">
                  <c:v>7.5315715569281336E-2</c:v>
                </c:pt>
                <c:pt idx="4">
                  <c:v>4.8225355673850126E-2</c:v>
                </c:pt>
                <c:pt idx="5">
                  <c:v>7.0800655586709463E-2</c:v>
                </c:pt>
                <c:pt idx="6">
                  <c:v>8.8860895516996941E-2</c:v>
                </c:pt>
                <c:pt idx="7">
                  <c:v>0.12498137537757188</c:v>
                </c:pt>
                <c:pt idx="8">
                  <c:v>0.16110185523814682</c:v>
                </c:pt>
                <c:pt idx="9">
                  <c:v>0.21979763501158109</c:v>
                </c:pt>
                <c:pt idx="10">
                  <c:v>0.28752353475015913</c:v>
                </c:pt>
                <c:pt idx="11">
                  <c:v>0.37330967441902463</c:v>
                </c:pt>
                <c:pt idx="12">
                  <c:v>0.46812593405303382</c:v>
                </c:pt>
                <c:pt idx="13">
                  <c:v>0.56745725366961497</c:v>
                </c:pt>
                <c:pt idx="14">
                  <c:v>0.65775845332105232</c:v>
                </c:pt>
                <c:pt idx="15">
                  <c:v>0.73902953300734597</c:v>
                </c:pt>
                <c:pt idx="16">
                  <c:v>0.79772531278078029</c:v>
                </c:pt>
                <c:pt idx="17">
                  <c:v>0.83836085262392712</c:v>
                </c:pt>
                <c:pt idx="18">
                  <c:v>0.87448133248450199</c:v>
                </c:pt>
                <c:pt idx="19">
                  <c:v>0.90157169237993318</c:v>
                </c:pt>
                <c:pt idx="20">
                  <c:v>0.91511687232764882</c:v>
                </c:pt>
                <c:pt idx="21">
                  <c:v>0.93769217224050816</c:v>
                </c:pt>
                <c:pt idx="22">
                  <c:v>0.9692975921185113</c:v>
                </c:pt>
                <c:pt idx="23">
                  <c:v>0.99638795201394248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33-43BA-8403-D1578F9C0944}"/>
            </c:ext>
          </c:extLst>
        </c:ser>
        <c:ser>
          <c:idx val="4"/>
          <c:order val="2"/>
          <c:tx>
            <c:v>Lsm1-7 Line</c:v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'hairpin-oligoU'!$B$66:$B$89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'hairpin-oligoU'!$C$66:$C$89</c:f>
              <c:numCache>
                <c:formatCode>0.00E+00</c:formatCode>
                <c:ptCount val="24"/>
                <c:pt idx="0">
                  <c:v>3.1154974922316114E-3</c:v>
                </c:pt>
                <c:pt idx="1">
                  <c:v>6.2116426274348106E-3</c:v>
                </c:pt>
                <c:pt idx="2">
                  <c:v>1.2346592633762171E-2</c:v>
                </c:pt>
                <c:pt idx="3">
                  <c:v>1.7066103237357366E-2</c:v>
                </c:pt>
                <c:pt idx="4">
                  <c:v>2.4392026848513951E-2</c:v>
                </c:pt>
                <c:pt idx="5">
                  <c:v>3.3559476976049753E-2</c:v>
                </c:pt>
                <c:pt idx="6">
                  <c:v>4.7622445722375811E-2</c:v>
                </c:pt>
                <c:pt idx="7">
                  <c:v>6.4939614455932104E-2</c:v>
                </c:pt>
                <c:pt idx="8">
                  <c:v>9.0915283300441907E-2</c:v>
                </c:pt>
                <c:pt idx="9">
                  <c:v>0.12195924271088207</c:v>
                </c:pt>
                <c:pt idx="10">
                  <c:v>0.16667707326528217</c:v>
                </c:pt>
                <c:pt idx="11">
                  <c:v>0.21740405189087564</c:v>
                </c:pt>
                <c:pt idx="12">
                  <c:v>0.28572957690646705</c:v>
                </c:pt>
                <c:pt idx="13">
                  <c:v>0.35716005964199482</c:v>
                </c:pt>
                <c:pt idx="14">
                  <c:v>0.44446294467915631</c:v>
                </c:pt>
                <c:pt idx="15">
                  <c:v>0.52633446895896718</c:v>
                </c:pt>
                <c:pt idx="16">
                  <c:v>0.61540234911028513</c:v>
                </c:pt>
                <c:pt idx="17">
                  <c:v>0.68967120858896991</c:v>
                </c:pt>
                <c:pt idx="18">
                  <c:v>0.76191835359064597</c:v>
                </c:pt>
                <c:pt idx="19">
                  <c:v>0.81633776451089379</c:v>
                </c:pt>
                <c:pt idx="20">
                  <c:v>0.86487362145688362</c:v>
                </c:pt>
                <c:pt idx="21">
                  <c:v>0.8988832148526279</c:v>
                </c:pt>
                <c:pt idx="22">
                  <c:v>0.94674933963476016</c:v>
                </c:pt>
                <c:pt idx="23">
                  <c:v>0.97264637039752089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933-43BA-8403-D1578F9C0944}"/>
            </c:ext>
          </c:extLst>
        </c:ser>
        <c:ser>
          <c:idx val="5"/>
          <c:order val="3"/>
          <c:tx>
            <c:v>Lsm1Δ56C-7 Line</c:v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'hairpin-oligoU'!$B$66:$B$89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'hairpin-oligoU'!$D$66:$D$89</c:f>
              <c:numCache>
                <c:formatCode>0.00E+00</c:formatCode>
                <c:ptCount val="24"/>
                <c:pt idx="0">
                  <c:v>6.9162144756024667E-3</c:v>
                </c:pt>
                <c:pt idx="1">
                  <c:v>1.3737418021824986E-2</c:v>
                </c:pt>
                <c:pt idx="2">
                  <c:v>2.7102517432239494E-2</c:v>
                </c:pt>
                <c:pt idx="3">
                  <c:v>3.7249777587835438E-2</c:v>
                </c:pt>
                <c:pt idx="4">
                  <c:v>5.2774707436207831E-2</c:v>
                </c:pt>
                <c:pt idx="5">
                  <c:v>7.182412258397633E-2</c:v>
                </c:pt>
                <c:pt idx="6">
                  <c:v>0.10025831179916654</c:v>
                </c:pt>
                <c:pt idx="7">
                  <c:v>0.13402221702348183</c:v>
                </c:pt>
                <c:pt idx="8">
                  <c:v>0.18224504323029733</c:v>
                </c:pt>
                <c:pt idx="9">
                  <c:v>0.23636612230623816</c:v>
                </c:pt>
                <c:pt idx="10">
                  <c:v>0.30830333233175017</c:v>
                </c:pt>
                <c:pt idx="11">
                  <c:v>0.38235619375486596</c:v>
                </c:pt>
                <c:pt idx="12">
                  <c:v>0.4713025255118326</c:v>
                </c:pt>
                <c:pt idx="13">
                  <c:v>0.55319489359146956</c:v>
                </c:pt>
                <c:pt idx="14">
                  <c:v>0.64066025489608569</c:v>
                </c:pt>
                <c:pt idx="15">
                  <c:v>0.71233158938903141</c:v>
                </c:pt>
                <c:pt idx="16">
                  <c:v>0.7809785761363045</c:v>
                </c:pt>
                <c:pt idx="17">
                  <c:v>0.83200192509815807</c:v>
                </c:pt>
                <c:pt idx="18">
                  <c:v>0.87702186494637935</c:v>
                </c:pt>
                <c:pt idx="19">
                  <c:v>0.90829809041120924</c:v>
                </c:pt>
                <c:pt idx="20">
                  <c:v>0.9344823108615552</c:v>
                </c:pt>
                <c:pt idx="21">
                  <c:v>0.95194571013324747</c:v>
                </c:pt>
                <c:pt idx="22">
                  <c:v>0.97538133892900514</c:v>
                </c:pt>
                <c:pt idx="23">
                  <c:v>0.98753726149689036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933-43BA-8403-D1578F9C0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130944"/>
        <c:axId val="430133232"/>
      </c:scatterChart>
      <c:valAx>
        <c:axId val="43013094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133232"/>
        <c:crosses val="autoZero"/>
        <c:crossBetween val="midCat"/>
      </c:valAx>
      <c:valAx>
        <c:axId val="430133232"/>
        <c:scaling>
          <c:orientation val="minMax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1309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732331258289198"/>
          <c:y val="0.89500685141629999"/>
          <c:w val="0.32970057232982403"/>
          <c:h val="9.6667961959300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368680773780401E-2"/>
          <c:y val="3.3766233766233798E-2"/>
          <c:w val="0.93460552256461105"/>
          <c:h val="0.81331138153185401"/>
        </c:manualLayout>
      </c:layout>
      <c:scatterChart>
        <c:scatterStyle val="lineMarker"/>
        <c:varyColors val="0"/>
        <c:ser>
          <c:idx val="0"/>
          <c:order val="0"/>
          <c:tx>
            <c:v>Lsm1-7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'oligoU-hairpin'!$B$39:$B$62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'oligoU-hairpin'!$C$39:$C$62</c:f>
              <c:numCache>
                <c:formatCode>General</c:formatCode>
                <c:ptCount val="24"/>
                <c:pt idx="0">
                  <c:v>-1.1801195249262427E-2</c:v>
                </c:pt>
                <c:pt idx="1">
                  <c:v>-1.1801195249262427E-2</c:v>
                </c:pt>
                <c:pt idx="2">
                  <c:v>-2.3451093123534328E-3</c:v>
                </c:pt>
                <c:pt idx="3">
                  <c:v>-2.3451093123534328E-3</c:v>
                </c:pt>
                <c:pt idx="4">
                  <c:v>-1.1801195249262427E-2</c:v>
                </c:pt>
                <c:pt idx="5">
                  <c:v>-2.3451093123534328E-3</c:v>
                </c:pt>
                <c:pt idx="6">
                  <c:v>-2.3451093123534328E-3</c:v>
                </c:pt>
                <c:pt idx="7">
                  <c:v>7.1109766245555624E-3</c:v>
                </c:pt>
                <c:pt idx="8">
                  <c:v>7.1109766245555624E-3</c:v>
                </c:pt>
                <c:pt idx="9">
                  <c:v>-2.3451093123534328E-3</c:v>
                </c:pt>
                <c:pt idx="10">
                  <c:v>1.6567062561464556E-2</c:v>
                </c:pt>
                <c:pt idx="11">
                  <c:v>1.6567062561464556E-2</c:v>
                </c:pt>
                <c:pt idx="12">
                  <c:v>1.6567062561464556E-2</c:v>
                </c:pt>
                <c:pt idx="13">
                  <c:v>2.6023148498373554E-2</c:v>
                </c:pt>
                <c:pt idx="14">
                  <c:v>7.1109766245555624E-3</c:v>
                </c:pt>
                <c:pt idx="15">
                  <c:v>3.5479234435282545E-2</c:v>
                </c:pt>
                <c:pt idx="16">
                  <c:v>3.5479234435282545E-2</c:v>
                </c:pt>
                <c:pt idx="17">
                  <c:v>5.439140630910054E-2</c:v>
                </c:pt>
                <c:pt idx="18">
                  <c:v>5.439140630910054E-2</c:v>
                </c:pt>
                <c:pt idx="19">
                  <c:v>0.1016718359936455</c:v>
                </c:pt>
                <c:pt idx="20">
                  <c:v>8.275966411982752E-2</c:v>
                </c:pt>
                <c:pt idx="21">
                  <c:v>0.17732052348891747</c:v>
                </c:pt>
                <c:pt idx="22">
                  <c:v>0.28133746879491639</c:v>
                </c:pt>
                <c:pt idx="23">
                  <c:v>0.43263484378546035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1E-40CC-8CDC-F52D1A3FD6AF}"/>
            </c:ext>
          </c:extLst>
        </c:ser>
        <c:ser>
          <c:idx val="1"/>
          <c:order val="1"/>
          <c:tx>
            <c:v>Lsm1Δ56C-7 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xVal>
            <c:numRef>
              <c:f>'oligoU-hairpin'!$B$39:$B$62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'oligoU-hairpin'!$D$39:$D$62</c:f>
              <c:numCache>
                <c:formatCode>General</c:formatCode>
                <c:ptCount val="24"/>
                <c:pt idx="0">
                  <c:v>-2.075926138318614E-2</c:v>
                </c:pt>
                <c:pt idx="1">
                  <c:v>-6.4227549030852144E-3</c:v>
                </c:pt>
                <c:pt idx="2">
                  <c:v>7.4549833696524882E-4</c:v>
                </c:pt>
                <c:pt idx="3">
                  <c:v>-6.4227549030852144E-3</c:v>
                </c:pt>
                <c:pt idx="4">
                  <c:v>-6.4227549030852144E-3</c:v>
                </c:pt>
                <c:pt idx="5">
                  <c:v>-6.4227549030852144E-3</c:v>
                </c:pt>
                <c:pt idx="6">
                  <c:v>7.4549833696524882E-4</c:v>
                </c:pt>
                <c:pt idx="7">
                  <c:v>-6.4227549030852144E-3</c:v>
                </c:pt>
                <c:pt idx="8">
                  <c:v>7.4549833696524882E-4</c:v>
                </c:pt>
                <c:pt idx="9">
                  <c:v>7.9137515770157131E-3</c:v>
                </c:pt>
                <c:pt idx="10">
                  <c:v>7.9137515770157131E-3</c:v>
                </c:pt>
                <c:pt idx="11">
                  <c:v>1.5082004817066176E-2</c:v>
                </c:pt>
                <c:pt idx="12">
                  <c:v>7.9137515770157131E-3</c:v>
                </c:pt>
                <c:pt idx="13">
                  <c:v>3.658676453721757E-2</c:v>
                </c:pt>
                <c:pt idx="14">
                  <c:v>2.9418511297167101E-2</c:v>
                </c:pt>
                <c:pt idx="15">
                  <c:v>5.0923271017318493E-2</c:v>
                </c:pt>
                <c:pt idx="16">
                  <c:v>5.8091524257368951E-2</c:v>
                </c:pt>
                <c:pt idx="17">
                  <c:v>7.9596283977520346E-2</c:v>
                </c:pt>
                <c:pt idx="18">
                  <c:v>9.3932790457621262E-2</c:v>
                </c:pt>
                <c:pt idx="19">
                  <c:v>0.12977405665787359</c:v>
                </c:pt>
                <c:pt idx="20">
                  <c:v>0.15844706961807545</c:v>
                </c:pt>
                <c:pt idx="21">
                  <c:v>0.22296134877852961</c:v>
                </c:pt>
                <c:pt idx="22">
                  <c:v>0.34482165385938751</c:v>
                </c:pt>
                <c:pt idx="23">
                  <c:v>0.53836449134075004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1E-40CC-8CDC-F52D1A3FD6AF}"/>
            </c:ext>
          </c:extLst>
        </c:ser>
        <c:ser>
          <c:idx val="4"/>
          <c:order val="2"/>
          <c:tx>
            <c:v>Lsm1-7 Line</c:v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'oligoU-hairpin'!$B$66:$B$89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'oligoU-hairpin'!$C$66:$C$89</c:f>
              <c:numCache>
                <c:formatCode>0.00E+00</c:formatCode>
                <c:ptCount val="24"/>
                <c:pt idx="0">
                  <c:v>6.7430018060662717E-5</c:v>
                </c:pt>
                <c:pt idx="1">
                  <c:v>1.3485094311979539E-4</c:v>
                </c:pt>
                <c:pt idx="2">
                  <c:v>2.6966552158967752E-4</c:v>
                </c:pt>
                <c:pt idx="3">
                  <c:v>3.7449617326670311E-4</c:v>
                </c:pt>
                <c:pt idx="4">
                  <c:v>5.3918564340159347E-4</c:v>
                </c:pt>
                <c:pt idx="5">
                  <c:v>7.4871195677071658E-4</c:v>
                </c:pt>
                <c:pt idx="6">
                  <c:v>1.077790157823489E-3</c:v>
                </c:pt>
                <c:pt idx="7">
                  <c:v>1.4963036131353197E-3</c:v>
                </c:pt>
                <c:pt idx="8">
                  <c:v>2.1532595536927685E-3</c:v>
                </c:pt>
                <c:pt idx="9">
                  <c:v>2.9881360674763342E-3</c:v>
                </c:pt>
                <c:pt idx="10">
                  <c:v>4.2972659783628679E-3</c:v>
                </c:pt>
                <c:pt idx="11">
                  <c:v>5.9584674235375135E-3</c:v>
                </c:pt>
                <c:pt idx="12">
                  <c:v>8.5577569987240233E-3</c:v>
                </c:pt>
                <c:pt idx="13">
                  <c:v>1.1846348763877598E-2</c:v>
                </c:pt>
                <c:pt idx="14">
                  <c:v>1.6970286410151223E-2</c:v>
                </c:pt>
                <c:pt idx="15">
                  <c:v>2.3415311580359397E-2</c:v>
                </c:pt>
                <c:pt idx="16">
                  <c:v>3.3374203036069805E-2</c:v>
                </c:pt>
                <c:pt idx="17">
                  <c:v>4.5759158213494848E-2</c:v>
                </c:pt>
                <c:pt idx="18">
                  <c:v>6.4592676956742034E-2</c:v>
                </c:pt>
                <c:pt idx="19">
                  <c:v>8.7513760418157352E-2</c:v>
                </c:pt>
                <c:pt idx="20">
                  <c:v>0.12134721260977947</c:v>
                </c:pt>
                <c:pt idx="21">
                  <c:v>0.16094281029512242</c:v>
                </c:pt>
                <c:pt idx="22">
                  <c:v>0.27726225420907563</c:v>
                </c:pt>
                <c:pt idx="23">
                  <c:v>0.43415086180678825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B1E-40CC-8CDC-F52D1A3FD6AF}"/>
            </c:ext>
          </c:extLst>
        </c:ser>
        <c:ser>
          <c:idx val="5"/>
          <c:order val="3"/>
          <c:tx>
            <c:v>Lsm1Δ56C-7  Line</c:v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'oligoU-hairpin'!$B$66:$B$89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'oligoU-hairpin'!$D$66:$D$89</c:f>
              <c:numCache>
                <c:formatCode>0.00E+00</c:formatCode>
                <c:ptCount val="24"/>
                <c:pt idx="0">
                  <c:v>9.9503726419936599E-5</c:v>
                </c:pt>
                <c:pt idx="1">
                  <c:v>1.9898765282690535E-4</c:v>
                </c:pt>
                <c:pt idx="2">
                  <c:v>3.9789612923698495E-4</c:v>
                </c:pt>
                <c:pt idx="3">
                  <c:v>5.5254801299530582E-4</c:v>
                </c:pt>
                <c:pt idx="4">
                  <c:v>7.9547574175542349E-4</c:v>
                </c:pt>
                <c:pt idx="5">
                  <c:v>1.1044857445870583E-3</c:v>
                </c:pt>
                <c:pt idx="6">
                  <c:v>1.5896869261241295E-3</c:v>
                </c:pt>
                <c:pt idx="7">
                  <c:v>2.2065344033806418E-3</c:v>
                </c:pt>
                <c:pt idx="8">
                  <c:v>3.1743276650598789E-3</c:v>
                </c:pt>
                <c:pt idx="9">
                  <c:v>4.4033526576320011E-3</c:v>
                </c:pt>
                <c:pt idx="10">
                  <c:v>6.3285663867581037E-3</c:v>
                </c:pt>
                <c:pt idx="11">
                  <c:v>8.768096295140422E-3</c:v>
                </c:pt>
                <c:pt idx="12">
                  <c:v>1.257753500823482E-2</c:v>
                </c:pt>
                <c:pt idx="13">
                  <c:v>1.7383770020766191E-2</c:v>
                </c:pt>
                <c:pt idx="14">
                  <c:v>2.4842611204350946E-2</c:v>
                </c:pt>
                <c:pt idx="15">
                  <c:v>3.4173476190624441E-2</c:v>
                </c:pt>
                <c:pt idx="16">
                  <c:v>4.8480831949711735E-2</c:v>
                </c:pt>
                <c:pt idx="17">
                  <c:v>6.6088479307170711E-2</c:v>
                </c:pt>
                <c:pt idx="18">
                  <c:v>9.2478241799726135E-2</c:v>
                </c:pt>
                <c:pt idx="19">
                  <c:v>0.1239831038229027</c:v>
                </c:pt>
                <c:pt idx="20">
                  <c:v>0.16929992426646298</c:v>
                </c:pt>
                <c:pt idx="21">
                  <c:v>0.2206138213309615</c:v>
                </c:pt>
                <c:pt idx="22">
                  <c:v>0.36148012987498934</c:v>
                </c:pt>
                <c:pt idx="23">
                  <c:v>0.53101051119736919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B1E-40CC-8CDC-F52D1A3FD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14704"/>
        <c:axId val="432086624"/>
      </c:scatterChart>
      <c:valAx>
        <c:axId val="43211470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2086624"/>
        <c:crosses val="autoZero"/>
        <c:crossBetween val="midCat"/>
      </c:valAx>
      <c:valAx>
        <c:axId val="432086624"/>
        <c:scaling>
          <c:orientation val="minMax"/>
          <c:max val="1.2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21147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732331258289198"/>
          <c:y val="0.89500685141629999"/>
          <c:w val="0.32970057232982403"/>
          <c:h val="9.6667961959300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368680773780401E-2"/>
          <c:y val="3.3766233766233798E-2"/>
          <c:w val="0.93460552256461105"/>
          <c:h val="0.81331138153185401"/>
        </c:manualLayout>
      </c:layout>
      <c:scatterChart>
        <c:scatterStyle val="lineMarker"/>
        <c:varyColors val="0"/>
        <c:ser>
          <c:idx val="0"/>
          <c:order val="0"/>
          <c:tx>
            <c:v>Lsm1-7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'hairpin-oligoU-hairpin'!$B$39:$B$62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'hairpin-oligoU-hairpin'!$C$39:$C$62</c:f>
              <c:numCache>
                <c:formatCode>General</c:formatCode>
                <c:ptCount val="24"/>
                <c:pt idx="0">
                  <c:v>-4.5580925098997381E-2</c:v>
                </c:pt>
                <c:pt idx="1">
                  <c:v>3.8672171202291689E-2</c:v>
                </c:pt>
                <c:pt idx="2">
                  <c:v>3.8672171202291689E-2</c:v>
                </c:pt>
                <c:pt idx="3">
                  <c:v>-3.4543769483528458E-3</c:v>
                </c:pt>
                <c:pt idx="4">
                  <c:v>3.8672171202291689E-2</c:v>
                </c:pt>
                <c:pt idx="5">
                  <c:v>-3.4543769483528458E-3</c:v>
                </c:pt>
                <c:pt idx="6">
                  <c:v>-3.4543769483528458E-3</c:v>
                </c:pt>
                <c:pt idx="7">
                  <c:v>-3.4543769483528458E-3</c:v>
                </c:pt>
                <c:pt idx="8">
                  <c:v>-3.4543769483528458E-3</c:v>
                </c:pt>
                <c:pt idx="9">
                  <c:v>-4.5580925098997381E-2</c:v>
                </c:pt>
                <c:pt idx="10">
                  <c:v>8.0798719352936227E-2</c:v>
                </c:pt>
                <c:pt idx="11">
                  <c:v>-4.5580925098997381E-2</c:v>
                </c:pt>
                <c:pt idx="12">
                  <c:v>3.8672171202291689E-2</c:v>
                </c:pt>
                <c:pt idx="13">
                  <c:v>-3.4543769483528458E-3</c:v>
                </c:pt>
                <c:pt idx="14">
                  <c:v>3.8672171202291689E-2</c:v>
                </c:pt>
                <c:pt idx="15">
                  <c:v>-3.4543769483528458E-3</c:v>
                </c:pt>
                <c:pt idx="16">
                  <c:v>8.0798719352936227E-2</c:v>
                </c:pt>
                <c:pt idx="17">
                  <c:v>8.0798719352936227E-2</c:v>
                </c:pt>
                <c:pt idx="18">
                  <c:v>8.0798719352936227E-2</c:v>
                </c:pt>
                <c:pt idx="19">
                  <c:v>0.12292526750358077</c:v>
                </c:pt>
                <c:pt idx="20">
                  <c:v>0.20717836380486984</c:v>
                </c:pt>
                <c:pt idx="21">
                  <c:v>0.20717836380486984</c:v>
                </c:pt>
                <c:pt idx="22">
                  <c:v>0.41781110455809251</c:v>
                </c:pt>
                <c:pt idx="23">
                  <c:v>0.54419074901002606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E2-484D-92E3-CE1EE226DBB2}"/>
            </c:ext>
          </c:extLst>
        </c:ser>
        <c:ser>
          <c:idx val="1"/>
          <c:order val="1"/>
          <c:tx>
            <c:v>Lsm1Δ56C-7 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xVal>
            <c:numRef>
              <c:f>'hairpin-oligoU-hairpin'!$B$39:$B$62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'hairpin-oligoU-hairpin'!$D$39:$D$62</c:f>
              <c:numCache>
                <c:formatCode>General</c:formatCode>
                <c:ptCount val="24"/>
                <c:pt idx="0">
                  <c:v>-1.3341558236618987E-3</c:v>
                </c:pt>
                <c:pt idx="1">
                  <c:v>-8.5070365960377009E-3</c:v>
                </c:pt>
                <c:pt idx="2">
                  <c:v>5.8387249487139034E-3</c:v>
                </c:pt>
                <c:pt idx="3">
                  <c:v>-8.5070365960377009E-3</c:v>
                </c:pt>
                <c:pt idx="4">
                  <c:v>-1.3341558236618987E-3</c:v>
                </c:pt>
                <c:pt idx="5">
                  <c:v>-8.5070365960377009E-3</c:v>
                </c:pt>
                <c:pt idx="6">
                  <c:v>5.8387249487139034E-3</c:v>
                </c:pt>
                <c:pt idx="7">
                  <c:v>-1.3341558236618987E-3</c:v>
                </c:pt>
                <c:pt idx="8">
                  <c:v>-1.3341558236618987E-3</c:v>
                </c:pt>
                <c:pt idx="9">
                  <c:v>5.8387249487139034E-3</c:v>
                </c:pt>
                <c:pt idx="10">
                  <c:v>-1.3341558236618987E-3</c:v>
                </c:pt>
                <c:pt idx="11">
                  <c:v>-1.3341558236618987E-3</c:v>
                </c:pt>
                <c:pt idx="12">
                  <c:v>5.8387249487139034E-3</c:v>
                </c:pt>
                <c:pt idx="13">
                  <c:v>5.8387249487139034E-3</c:v>
                </c:pt>
                <c:pt idx="14">
                  <c:v>5.8387249487139034E-3</c:v>
                </c:pt>
                <c:pt idx="15">
                  <c:v>1.3011605721089706E-2</c:v>
                </c:pt>
                <c:pt idx="16">
                  <c:v>1.3011605721089706E-2</c:v>
                </c:pt>
                <c:pt idx="17">
                  <c:v>2.018448649346551E-2</c:v>
                </c:pt>
                <c:pt idx="18">
                  <c:v>2.7357367265841311E-2</c:v>
                </c:pt>
                <c:pt idx="19">
                  <c:v>2.7357367265841311E-2</c:v>
                </c:pt>
                <c:pt idx="20">
                  <c:v>4.1703128810592911E-2</c:v>
                </c:pt>
                <c:pt idx="21">
                  <c:v>5.6048890355344522E-2</c:v>
                </c:pt>
                <c:pt idx="22">
                  <c:v>9.9086174989599332E-2</c:v>
                </c:pt>
                <c:pt idx="23">
                  <c:v>0.19233362503048476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E2-484D-92E3-CE1EE226DBB2}"/>
            </c:ext>
          </c:extLst>
        </c:ser>
        <c:ser>
          <c:idx val="4"/>
          <c:order val="2"/>
          <c:tx>
            <c:v>Lsm1-7 Line</c:v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'hairpin-oligoU-hairpin'!$B$66:$B$89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'hairpin-oligoU-hairpin'!$C$66:$C$89</c:f>
              <c:numCache>
                <c:formatCode>0.00E+00</c:formatCode>
                <c:ptCount val="24"/>
                <c:pt idx="0">
                  <c:v>1.0985879921998466E-4</c:v>
                </c:pt>
                <c:pt idx="1">
                  <c:v>2.1969346317990789E-4</c:v>
                </c:pt>
                <c:pt idx="2">
                  <c:v>4.3929041712673545E-4</c:v>
                </c:pt>
                <c:pt idx="3">
                  <c:v>6.1002136624363067E-4</c:v>
                </c:pt>
                <c:pt idx="4">
                  <c:v>8.7819505158294236E-4</c:v>
                </c:pt>
                <c:pt idx="5">
                  <c:v>1.2192989340856311E-3</c:v>
                </c:pt>
                <c:pt idx="6">
                  <c:v>1.7548490034547755E-3</c:v>
                </c:pt>
                <c:pt idx="7">
                  <c:v>2.4356281094136249E-3</c:v>
                </c:pt>
                <c:pt idx="8">
                  <c:v>3.503549806023896E-3</c:v>
                </c:pt>
                <c:pt idx="9">
                  <c:v>4.8594204777162638E-3</c:v>
                </c:pt>
                <c:pt idx="10">
                  <c:v>6.9826356004443193E-3</c:v>
                </c:pt>
                <c:pt idx="11">
                  <c:v>9.6718414112216145E-3</c:v>
                </c:pt>
                <c:pt idx="12">
                  <c:v>1.3868432986991298E-2</c:v>
                </c:pt>
                <c:pt idx="13">
                  <c:v>1.9158385951822229E-2</c:v>
                </c:pt>
                <c:pt idx="14">
                  <c:v>2.7357460861332956E-2</c:v>
                </c:pt>
                <c:pt idx="15">
                  <c:v>3.7596483953629328E-2</c:v>
                </c:pt>
                <c:pt idx="16">
                  <c:v>5.325792025376748E-2</c:v>
                </c:pt>
                <c:pt idx="17">
                  <c:v>7.2468410475665282E-2</c:v>
                </c:pt>
                <c:pt idx="18">
                  <c:v>0.10112987375577626</c:v>
                </c:pt>
                <c:pt idx="19">
                  <c:v>0.13514320751605879</c:v>
                </c:pt>
                <c:pt idx="20">
                  <c:v>0.18368382543439418</c:v>
                </c:pt>
                <c:pt idx="21">
                  <c:v>0.23810776758605048</c:v>
                </c:pt>
                <c:pt idx="22">
                  <c:v>0.38463173209920376</c:v>
                </c:pt>
                <c:pt idx="23">
                  <c:v>0.55557260921078799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EE2-484D-92E3-CE1EE226DBB2}"/>
            </c:ext>
          </c:extLst>
        </c:ser>
        <c:ser>
          <c:idx val="5"/>
          <c:order val="3"/>
          <c:tx>
            <c:v>Lsm1Δ56C-7 Line</c:v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'hairpin-oligoU-hairpin'!$B$66:$B$89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'hairpin-oligoU-hairpin'!$D$66:$D$89</c:f>
              <c:numCache>
                <c:formatCode>0.00E+00</c:formatCode>
                <c:ptCount val="24"/>
                <c:pt idx="0">
                  <c:v>2.069538802189822E-5</c:v>
                </c:pt>
                <c:pt idx="1">
                  <c:v>4.1389919463352948E-5</c:v>
                </c:pt>
                <c:pt idx="2">
                  <c:v>8.277641281764592E-5</c:v>
                </c:pt>
                <c:pt idx="3">
                  <c:v>1.1496353925308104E-4</c:v>
                </c:pt>
                <c:pt idx="4">
                  <c:v>1.6553912290051716E-4</c:v>
                </c:pt>
                <c:pt idx="5">
                  <c:v>2.2990064831395531E-4</c:v>
                </c:pt>
                <c:pt idx="6">
                  <c:v>3.3102344846971509E-4</c:v>
                </c:pt>
                <c:pt idx="7">
                  <c:v>4.5969561230861379E-4</c:v>
                </c:pt>
                <c:pt idx="8">
                  <c:v>6.6182781641334787E-4</c:v>
                </c:pt>
                <c:pt idx="9">
                  <c:v>9.1896877870180978E-4</c:v>
                </c:pt>
                <c:pt idx="10">
                  <c:v>1.3227801801084997E-3</c:v>
                </c:pt>
                <c:pt idx="11">
                  <c:v>1.8362501008910125E-3</c:v>
                </c:pt>
                <c:pt idx="12">
                  <c:v>2.6420654883544557E-3</c:v>
                </c:pt>
                <c:pt idx="13">
                  <c:v>3.6657689332085779E-3</c:v>
                </c:pt>
                <c:pt idx="14">
                  <c:v>5.2702067453505273E-3</c:v>
                </c:pt>
                <c:pt idx="15">
                  <c:v>7.3047603030337591E-3</c:v>
                </c:pt>
                <c:pt idx="16">
                  <c:v>1.0485154558421221E-2</c:v>
                </c:pt>
                <c:pt idx="17">
                  <c:v>1.4503575463767734E-2</c:v>
                </c:pt>
                <c:pt idx="18">
                  <c:v>2.0752713706127034E-2</c:v>
                </c:pt>
                <c:pt idx="19">
                  <c:v>2.8592458054448166E-2</c:v>
                </c:pt>
                <c:pt idx="20">
                  <c:v>4.066158909493079E-2</c:v>
                </c:pt>
                <c:pt idx="21">
                  <c:v>5.5595309552492624E-2</c:v>
                </c:pt>
                <c:pt idx="22">
                  <c:v>0.10533451418245049</c:v>
                </c:pt>
                <c:pt idx="23">
                  <c:v>0.19059300660734382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EE2-484D-92E3-CE1EE226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326960"/>
        <c:axId val="432329792"/>
      </c:scatterChart>
      <c:valAx>
        <c:axId val="432326960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2329792"/>
        <c:crosses val="autoZero"/>
        <c:crossBetween val="midCat"/>
      </c:valAx>
      <c:valAx>
        <c:axId val="432329792"/>
        <c:scaling>
          <c:orientation val="minMax"/>
          <c:max val="1.2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23269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732331258289198"/>
          <c:y val="0.89500685141629999"/>
          <c:w val="0.32970057232982403"/>
          <c:h val="9.66679619593004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368680773780401E-2"/>
          <c:y val="3.3766233766233798E-2"/>
          <c:w val="0.93460552256461105"/>
          <c:h val="0.78993475815523095"/>
        </c:manualLayout>
      </c:layout>
      <c:scatterChart>
        <c:scatterStyle val="lineMarker"/>
        <c:varyColors val="0"/>
        <c:ser>
          <c:idx val="0"/>
          <c:order val="0"/>
          <c:tx>
            <c:v>ACCCAUUUUU&gt;p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'Lsm1Δ12C-7'!$B$39:$B$62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1.7578125</c:v>
                </c:pt>
                <c:pt idx="4">
                  <c:v>3.515625</c:v>
                </c:pt>
                <c:pt idx="5">
                  <c:v>4.8828125</c:v>
                </c:pt>
                <c:pt idx="6">
                  <c:v>7.03125</c:v>
                </c:pt>
                <c:pt idx="7">
                  <c:v>9.765625</c:v>
                </c:pt>
                <c:pt idx="8">
                  <c:v>14.0625</c:v>
                </c:pt>
                <c:pt idx="9">
                  <c:v>19.53125</c:v>
                </c:pt>
                <c:pt idx="10">
                  <c:v>28.125</c:v>
                </c:pt>
                <c:pt idx="11">
                  <c:v>39.0625</c:v>
                </c:pt>
                <c:pt idx="12">
                  <c:v>56.25</c:v>
                </c:pt>
                <c:pt idx="13">
                  <c:v>78.125</c:v>
                </c:pt>
                <c:pt idx="14">
                  <c:v>112.5</c:v>
                </c:pt>
                <c:pt idx="15">
                  <c:v>156.25</c:v>
                </c:pt>
                <c:pt idx="16">
                  <c:v>225</c:v>
                </c:pt>
                <c:pt idx="17">
                  <c:v>312.5</c:v>
                </c:pt>
                <c:pt idx="18">
                  <c:v>450</c:v>
                </c:pt>
                <c:pt idx="19">
                  <c:v>625</c:v>
                </c:pt>
                <c:pt idx="20">
                  <c:v>1250</c:v>
                </c:pt>
                <c:pt idx="21">
                  <c:v>2500</c:v>
                </c:pt>
                <c:pt idx="22">
                  <c:v>5000</c:v>
                </c:pt>
                <c:pt idx="23">
                  <c:v>10000</c:v>
                </c:pt>
              </c:numCache>
            </c:numRef>
          </c:xVal>
          <c:yVal>
            <c:numRef>
              <c:f>'Lsm1Δ12C-7'!$C$39:$C$62</c:f>
              <c:numCache>
                <c:formatCode>General</c:formatCode>
                <c:ptCount val="24"/>
                <c:pt idx="0">
                  <c:v>1.6808401980593735E-2</c:v>
                </c:pt>
                <c:pt idx="1">
                  <c:v>1.2367608854941493E-2</c:v>
                </c:pt>
                <c:pt idx="2">
                  <c:v>2.5689988231898216E-2</c:v>
                </c:pt>
                <c:pt idx="3">
                  <c:v>2.5689988231898216E-2</c:v>
                </c:pt>
                <c:pt idx="4">
                  <c:v>3.9012367608854945E-2</c:v>
                </c:pt>
                <c:pt idx="5">
                  <c:v>5.2334746985811663E-2</c:v>
                </c:pt>
                <c:pt idx="6">
                  <c:v>7.0097919488420632E-2</c:v>
                </c:pt>
                <c:pt idx="7">
                  <c:v>0.11450585074494304</c:v>
                </c:pt>
                <c:pt idx="8">
                  <c:v>0.13226902324755202</c:v>
                </c:pt>
                <c:pt idx="9">
                  <c:v>0.23440726513755356</c:v>
                </c:pt>
                <c:pt idx="10">
                  <c:v>0.26105202389146698</c:v>
                </c:pt>
                <c:pt idx="11">
                  <c:v>0.36319026578146857</c:v>
                </c:pt>
                <c:pt idx="12">
                  <c:v>0.40315740391233873</c:v>
                </c:pt>
                <c:pt idx="13">
                  <c:v>0.53638119768190595</c:v>
                </c:pt>
                <c:pt idx="14">
                  <c:v>0.53194040455625369</c:v>
                </c:pt>
                <c:pt idx="15">
                  <c:v>0.70069054333103886</c:v>
                </c:pt>
                <c:pt idx="16">
                  <c:v>0.76286164709017024</c:v>
                </c:pt>
                <c:pt idx="17">
                  <c:v>0.78950640584408371</c:v>
                </c:pt>
                <c:pt idx="18">
                  <c:v>0.85611830272886735</c:v>
                </c:pt>
                <c:pt idx="19">
                  <c:v>0.79838799209538824</c:v>
                </c:pt>
                <c:pt idx="20">
                  <c:v>0.95825654461886889</c:v>
                </c:pt>
                <c:pt idx="21">
                  <c:v>0.98934209649843463</c:v>
                </c:pt>
                <c:pt idx="22">
                  <c:v>0.93605257899060768</c:v>
                </c:pt>
                <c:pt idx="23">
                  <c:v>1.0381908208806092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B8-4E24-BC26-52F591CC4C6C}"/>
            </c:ext>
          </c:extLst>
        </c:ser>
        <c:ser>
          <c:idx val="1"/>
          <c:order val="1"/>
          <c:tx>
            <c:v>ACCCAUUUUUA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'Lsm1Δ12C-7'!$B$39:$B$62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1.7578125</c:v>
                </c:pt>
                <c:pt idx="4">
                  <c:v>3.515625</c:v>
                </c:pt>
                <c:pt idx="5">
                  <c:v>4.8828125</c:v>
                </c:pt>
                <c:pt idx="6">
                  <c:v>7.03125</c:v>
                </c:pt>
                <c:pt idx="7">
                  <c:v>9.765625</c:v>
                </c:pt>
                <c:pt idx="8">
                  <c:v>14.0625</c:v>
                </c:pt>
                <c:pt idx="9">
                  <c:v>19.53125</c:v>
                </c:pt>
                <c:pt idx="10">
                  <c:v>28.125</c:v>
                </c:pt>
                <c:pt idx="11">
                  <c:v>39.0625</c:v>
                </c:pt>
                <c:pt idx="12">
                  <c:v>56.25</c:v>
                </c:pt>
                <c:pt idx="13">
                  <c:v>78.125</c:v>
                </c:pt>
                <c:pt idx="14">
                  <c:v>112.5</c:v>
                </c:pt>
                <c:pt idx="15">
                  <c:v>156.25</c:v>
                </c:pt>
                <c:pt idx="16">
                  <c:v>225</c:v>
                </c:pt>
                <c:pt idx="17">
                  <c:v>312.5</c:v>
                </c:pt>
                <c:pt idx="18">
                  <c:v>450</c:v>
                </c:pt>
                <c:pt idx="19">
                  <c:v>625</c:v>
                </c:pt>
                <c:pt idx="20">
                  <c:v>1250</c:v>
                </c:pt>
                <c:pt idx="21">
                  <c:v>2500</c:v>
                </c:pt>
                <c:pt idx="22">
                  <c:v>5000</c:v>
                </c:pt>
                <c:pt idx="23">
                  <c:v>10000</c:v>
                </c:pt>
              </c:numCache>
            </c:numRef>
          </c:xVal>
          <c:yVal>
            <c:numRef>
              <c:f>'Lsm1Δ12C-7'!$D$39:$D$62</c:f>
              <c:numCache>
                <c:formatCode>General</c:formatCode>
                <c:ptCount val="24"/>
                <c:pt idx="0">
                  <c:v>1.8454476442463497E-2</c:v>
                </c:pt>
                <c:pt idx="1">
                  <c:v>3.1772597521941601E-2</c:v>
                </c:pt>
                <c:pt idx="2">
                  <c:v>3.6211971215100974E-2</c:v>
                </c:pt>
                <c:pt idx="3">
                  <c:v>5.3969465987738448E-2</c:v>
                </c:pt>
                <c:pt idx="4">
                  <c:v>9.8363202919332135E-2</c:v>
                </c:pt>
                <c:pt idx="5">
                  <c:v>0.20046879786199762</c:v>
                </c:pt>
                <c:pt idx="6">
                  <c:v>0.19602942416883823</c:v>
                </c:pt>
                <c:pt idx="7">
                  <c:v>0.37804374558837239</c:v>
                </c:pt>
                <c:pt idx="8">
                  <c:v>0.36916499820205362</c:v>
                </c:pt>
                <c:pt idx="9">
                  <c:v>0.58225493547370344</c:v>
                </c:pt>
                <c:pt idx="10">
                  <c:v>0.5911336828600221</c:v>
                </c:pt>
                <c:pt idx="11">
                  <c:v>0.73319364104112195</c:v>
                </c:pt>
                <c:pt idx="12">
                  <c:v>0.75539050950691877</c:v>
                </c:pt>
                <c:pt idx="13">
                  <c:v>0.84417798337010619</c:v>
                </c:pt>
                <c:pt idx="14">
                  <c:v>0.85749610444958424</c:v>
                </c:pt>
                <c:pt idx="15">
                  <c:v>0.91076858876749667</c:v>
                </c:pt>
                <c:pt idx="16">
                  <c:v>0.91076858876749667</c:v>
                </c:pt>
                <c:pt idx="17">
                  <c:v>0.95960169939224982</c:v>
                </c:pt>
                <c:pt idx="18">
                  <c:v>0.94184420461961227</c:v>
                </c:pt>
                <c:pt idx="19">
                  <c:v>0.96848044677856848</c:v>
                </c:pt>
                <c:pt idx="20">
                  <c:v>0.9951166889375247</c:v>
                </c:pt>
                <c:pt idx="21">
                  <c:v>1.0173135574033216</c:v>
                </c:pt>
                <c:pt idx="22">
                  <c:v>1.0306316784827996</c:v>
                </c:pt>
                <c:pt idx="23">
                  <c:v>1.0173135574033216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B8-4E24-BC26-52F591CC4C6C}"/>
            </c:ext>
          </c:extLst>
        </c:ser>
        <c:ser>
          <c:idx val="4"/>
          <c:order val="2"/>
          <c:tx>
            <c:v>ACCCAUUUUU&gt;p Line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'Lsm1Δ12C-7'!$B$66:$B$89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1.7578125</c:v>
                </c:pt>
                <c:pt idx="4">
                  <c:v>3.515625</c:v>
                </c:pt>
                <c:pt idx="5">
                  <c:v>4.8828125</c:v>
                </c:pt>
                <c:pt idx="6">
                  <c:v>7.03125</c:v>
                </c:pt>
                <c:pt idx="7">
                  <c:v>9.765625</c:v>
                </c:pt>
                <c:pt idx="8">
                  <c:v>14.0625</c:v>
                </c:pt>
                <c:pt idx="9">
                  <c:v>19.53125</c:v>
                </c:pt>
                <c:pt idx="10">
                  <c:v>28.125</c:v>
                </c:pt>
                <c:pt idx="11">
                  <c:v>39.0625</c:v>
                </c:pt>
                <c:pt idx="12">
                  <c:v>56.25</c:v>
                </c:pt>
                <c:pt idx="13">
                  <c:v>78.125</c:v>
                </c:pt>
                <c:pt idx="14">
                  <c:v>112.5</c:v>
                </c:pt>
                <c:pt idx="15">
                  <c:v>156.25</c:v>
                </c:pt>
                <c:pt idx="16">
                  <c:v>225</c:v>
                </c:pt>
                <c:pt idx="17">
                  <c:v>312.5</c:v>
                </c:pt>
                <c:pt idx="18">
                  <c:v>450</c:v>
                </c:pt>
                <c:pt idx="19">
                  <c:v>625</c:v>
                </c:pt>
                <c:pt idx="20">
                  <c:v>1250</c:v>
                </c:pt>
                <c:pt idx="21">
                  <c:v>2500</c:v>
                </c:pt>
                <c:pt idx="22">
                  <c:v>5000</c:v>
                </c:pt>
                <c:pt idx="23">
                  <c:v>10000</c:v>
                </c:pt>
              </c:numCache>
            </c:numRef>
          </c:xVal>
          <c:yVal>
            <c:numRef>
              <c:f>'Lsm1Δ12C-7'!$C$66:$C$89</c:f>
              <c:numCache>
                <c:formatCode>0.00E+00</c:formatCode>
                <c:ptCount val="24"/>
                <c:pt idx="0">
                  <c:v>2.8097042277755711E-3</c:v>
                </c:pt>
                <c:pt idx="1">
                  <c:v>5.6036638176317098E-3</c:v>
                </c:pt>
                <c:pt idx="2">
                  <c:v>1.1144875499673886E-2</c:v>
                </c:pt>
                <c:pt idx="3">
                  <c:v>2.2044072555214133E-2</c:v>
                </c:pt>
                <c:pt idx="4">
                  <c:v>4.3137224992855168E-2</c:v>
                </c:pt>
                <c:pt idx="5">
                  <c:v>5.8924322364535875E-2</c:v>
                </c:pt>
                <c:pt idx="6">
                  <c:v>8.2706711944156019E-2</c:v>
                </c:pt>
                <c:pt idx="7">
                  <c:v>0.1112909036463724</c:v>
                </c:pt>
                <c:pt idx="8">
                  <c:v>0.15277768398728073</c:v>
                </c:pt>
                <c:pt idx="9">
                  <c:v>0.20029121678437969</c:v>
                </c:pt>
                <c:pt idx="10">
                  <c:v>0.26506009980839706</c:v>
                </c:pt>
                <c:pt idx="11">
                  <c:v>0.33373770295673172</c:v>
                </c:pt>
                <c:pt idx="12">
                  <c:v>0.41904744264488691</c:v>
                </c:pt>
                <c:pt idx="13">
                  <c:v>0.50045477790254633</c:v>
                </c:pt>
                <c:pt idx="14">
                  <c:v>0.59060385164268603</c:v>
                </c:pt>
                <c:pt idx="15">
                  <c:v>0.66707079116655732</c:v>
                </c:pt>
                <c:pt idx="16">
                  <c:v>0.74261589525606098</c:v>
                </c:pt>
                <c:pt idx="17">
                  <c:v>0.80029089910424833</c:v>
                </c:pt>
                <c:pt idx="18">
                  <c:v>0.85230015091414113</c:v>
                </c:pt>
                <c:pt idx="19">
                  <c:v>0.88906842722189017</c:v>
                </c:pt>
                <c:pt idx="20">
                  <c:v>0.94127710188812552</c:v>
                </c:pt>
                <c:pt idx="21">
                  <c:v>0.96975037821506305</c:v>
                </c:pt>
                <c:pt idx="22">
                  <c:v>0.98464291611795574</c:v>
                </c:pt>
                <c:pt idx="23">
                  <c:v>0.99226204182257471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9B8-4E24-BC26-52F591CC4C6C}"/>
            </c:ext>
          </c:extLst>
        </c:ser>
        <c:ser>
          <c:idx val="5"/>
          <c:order val="3"/>
          <c:tx>
            <c:v>ACCCAUUUUUA Line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'Lsm1Δ12C-7'!$B$66:$B$89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1.7578125</c:v>
                </c:pt>
                <c:pt idx="4">
                  <c:v>3.515625</c:v>
                </c:pt>
                <c:pt idx="5">
                  <c:v>4.8828125</c:v>
                </c:pt>
                <c:pt idx="6">
                  <c:v>7.03125</c:v>
                </c:pt>
                <c:pt idx="7">
                  <c:v>9.765625</c:v>
                </c:pt>
                <c:pt idx="8">
                  <c:v>14.0625</c:v>
                </c:pt>
                <c:pt idx="9">
                  <c:v>19.53125</c:v>
                </c:pt>
                <c:pt idx="10">
                  <c:v>28.125</c:v>
                </c:pt>
                <c:pt idx="11">
                  <c:v>39.0625</c:v>
                </c:pt>
                <c:pt idx="12">
                  <c:v>56.25</c:v>
                </c:pt>
                <c:pt idx="13">
                  <c:v>78.125</c:v>
                </c:pt>
                <c:pt idx="14">
                  <c:v>112.5</c:v>
                </c:pt>
                <c:pt idx="15">
                  <c:v>156.25</c:v>
                </c:pt>
                <c:pt idx="16">
                  <c:v>225</c:v>
                </c:pt>
                <c:pt idx="17">
                  <c:v>312.5</c:v>
                </c:pt>
                <c:pt idx="18">
                  <c:v>450</c:v>
                </c:pt>
                <c:pt idx="19">
                  <c:v>625</c:v>
                </c:pt>
                <c:pt idx="20">
                  <c:v>1250</c:v>
                </c:pt>
                <c:pt idx="21">
                  <c:v>2500</c:v>
                </c:pt>
                <c:pt idx="22">
                  <c:v>5000</c:v>
                </c:pt>
                <c:pt idx="23">
                  <c:v>10000</c:v>
                </c:pt>
              </c:numCache>
            </c:numRef>
          </c:xVal>
          <c:yVal>
            <c:numRef>
              <c:f>'Lsm1Δ12C-7'!$D$66:$D$89</c:f>
              <c:numCache>
                <c:formatCode>0.00E+00</c:formatCode>
                <c:ptCount val="24"/>
                <c:pt idx="0">
                  <c:v>1.1609436802362819E-2</c:v>
                </c:pt>
                <c:pt idx="1">
                  <c:v>2.2952409062255406E-2</c:v>
                </c:pt>
                <c:pt idx="2">
                  <c:v>4.4874832609849313E-2</c:v>
                </c:pt>
                <c:pt idx="3">
                  <c:v>8.589513539676831E-2</c:v>
                </c:pt>
                <c:pt idx="4">
                  <c:v>0.15820152903693344</c:v>
                </c:pt>
                <c:pt idx="5">
                  <c:v>0.20698975320862564</c:v>
                </c:pt>
                <c:pt idx="6">
                  <c:v>0.27318480432067987</c:v>
                </c:pt>
                <c:pt idx="7">
                  <c:v>0.34298510431985069</c:v>
                </c:pt>
                <c:pt idx="8">
                  <c:v>0.42913613702205672</c:v>
                </c:pt>
                <c:pt idx="9">
                  <c:v>0.51078020629804988</c:v>
                </c:pt>
                <c:pt idx="10">
                  <c:v>0.60055319560565223</c:v>
                </c:pt>
                <c:pt idx="11">
                  <c:v>0.67618069679327275</c:v>
                </c:pt>
                <c:pt idx="12">
                  <c:v>0.75043203469210762</c:v>
                </c:pt>
                <c:pt idx="13">
                  <c:v>0.80681122039751985</c:v>
                </c:pt>
                <c:pt idx="14">
                  <c:v>0.85742493260997121</c:v>
                </c:pt>
                <c:pt idx="15">
                  <c:v>0.89307749618691412</c:v>
                </c:pt>
                <c:pt idx="16">
                  <c:v>0.92324046862572873</c:v>
                </c:pt>
                <c:pt idx="17">
                  <c:v>0.94351921459715626</c:v>
                </c:pt>
                <c:pt idx="18">
                  <c:v>0.96008843791170817</c:v>
                </c:pt>
                <c:pt idx="19">
                  <c:v>0.9709389107251245</c:v>
                </c:pt>
                <c:pt idx="20">
                  <c:v>0.98525520546743695</c:v>
                </c:pt>
                <c:pt idx="21">
                  <c:v>0.99257284680984315</c:v>
                </c:pt>
                <c:pt idx="22">
                  <c:v>0.99627258135026386</c:v>
                </c:pt>
                <c:pt idx="23">
                  <c:v>0.99813281077716609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9B8-4E24-BC26-52F591CC4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615936"/>
        <c:axId val="430618768"/>
      </c:scatterChart>
      <c:valAx>
        <c:axId val="43061593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618768"/>
        <c:crosses val="autoZero"/>
        <c:crossBetween val="midCat"/>
      </c:valAx>
      <c:valAx>
        <c:axId val="430618768"/>
        <c:scaling>
          <c:orientation val="minMax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615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130282346363503"/>
          <c:y val="0.86142582993708705"/>
          <c:w val="0.371107254344686"/>
          <c:h val="0.117925165014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'Lsm1-7 (small range)'!$C$2</c:f>
              <c:strCache>
                <c:ptCount val="1"/>
                <c:pt idx="0">
                  <c:v>UUUUUUUUUUUUUUU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'Lsm1-7 (small range)'!$B$27:$B$38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'Lsm1-7 (small range)'!$C$27:$C$38</c:f>
              <c:numCache>
                <c:formatCode>General</c:formatCode>
                <c:ptCount val="12"/>
                <c:pt idx="0">
                  <c:v>3.9665970772442591E-2</c:v>
                </c:pt>
                <c:pt idx="1">
                  <c:v>8.7579999315513885E-2</c:v>
                </c:pt>
                <c:pt idx="2">
                  <c:v>0.15602861151990144</c:v>
                </c:pt>
                <c:pt idx="3">
                  <c:v>0.29292583592867655</c:v>
                </c:pt>
                <c:pt idx="4">
                  <c:v>0.47431465827030356</c:v>
                </c:pt>
                <c:pt idx="5">
                  <c:v>0.63516889695061429</c:v>
                </c:pt>
                <c:pt idx="6">
                  <c:v>0.73441938464697631</c:v>
                </c:pt>
                <c:pt idx="7">
                  <c:v>0.80629042746158319</c:v>
                </c:pt>
                <c:pt idx="8">
                  <c:v>0.89185119271706759</c:v>
                </c:pt>
                <c:pt idx="9">
                  <c:v>0.95345494370101636</c:v>
                </c:pt>
                <c:pt idx="10">
                  <c:v>0.9945241110236489</c:v>
                </c:pt>
                <c:pt idx="11">
                  <c:v>1.0595502926178171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0D-4034-A79A-24EA108FC036}"/>
            </c:ext>
          </c:extLst>
        </c:ser>
        <c:ser>
          <c:idx val="1"/>
          <c:order val="1"/>
          <c:tx>
            <c:strRef>
              <c:f>'Lsm1-7 (small range)'!$D$2</c:f>
              <c:strCache>
                <c:ptCount val="1"/>
                <c:pt idx="0">
                  <c:v>UUUUUUUUUUUUUUA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'Lsm1-7 (small range)'!$B$27:$B$38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'Lsm1-7 (small range)'!$D$27:$D$38</c:f>
              <c:numCache>
                <c:formatCode>General</c:formatCode>
                <c:ptCount val="12"/>
                <c:pt idx="0">
                  <c:v>5.7852476023532558E-2</c:v>
                </c:pt>
                <c:pt idx="1">
                  <c:v>0.10013041116918005</c:v>
                </c:pt>
                <c:pt idx="2">
                  <c:v>0.15541694174425755</c:v>
                </c:pt>
                <c:pt idx="3">
                  <c:v>0.30176364032534497</c:v>
                </c:pt>
                <c:pt idx="4">
                  <c:v>0.49689257176679491</c:v>
                </c:pt>
                <c:pt idx="5">
                  <c:v>0.6595000146346699</c:v>
                </c:pt>
                <c:pt idx="6">
                  <c:v>0.76356877807010981</c:v>
                </c:pt>
                <c:pt idx="7">
                  <c:v>0.82861175521725983</c:v>
                </c:pt>
                <c:pt idx="8">
                  <c:v>0.89040258350705226</c:v>
                </c:pt>
                <c:pt idx="9">
                  <c:v>0.95544556065420227</c:v>
                </c:pt>
                <c:pt idx="10">
                  <c:v>1.0107320912292799</c:v>
                </c:pt>
                <c:pt idx="11">
                  <c:v>1.0400014309454972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0D-4034-A79A-24EA108FC036}"/>
            </c:ext>
          </c:extLst>
        </c:ser>
        <c:ser>
          <c:idx val="2"/>
          <c:order val="2"/>
          <c:tx>
            <c:strRef>
              <c:f>'Lsm1-7 (small range)'!$E$2</c:f>
              <c:strCache>
                <c:ptCount val="1"/>
                <c:pt idx="0">
                  <c:v>UUUUUUUUUUUUUAA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xVal>
            <c:numRef>
              <c:f>'Lsm1-7 (small range)'!$B$27:$B$38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'Lsm1-7 (small range)'!$E$27:$E$38</c:f>
              <c:numCache>
                <c:formatCode>General</c:formatCode>
                <c:ptCount val="12"/>
                <c:pt idx="0">
                  <c:v>8.8815031754911317E-2</c:v>
                </c:pt>
                <c:pt idx="1">
                  <c:v>0.13817499753200171</c:v>
                </c:pt>
                <c:pt idx="2">
                  <c:v>0.21386027839020696</c:v>
                </c:pt>
                <c:pt idx="3">
                  <c:v>0.36194017572147819</c:v>
                </c:pt>
                <c:pt idx="4">
                  <c:v>0.57254269637039723</c:v>
                </c:pt>
                <c:pt idx="5">
                  <c:v>0.74036658001250455</c:v>
                </c:pt>
                <c:pt idx="6">
                  <c:v>0.84566784033696407</c:v>
                </c:pt>
                <c:pt idx="7">
                  <c:v>0.88186514857349707</c:v>
                </c:pt>
                <c:pt idx="8">
                  <c:v>0.92793444996544805</c:v>
                </c:pt>
                <c:pt idx="9">
                  <c:v>0.96413175820198105</c:v>
                </c:pt>
                <c:pt idx="10">
                  <c:v>0.99374773766823532</c:v>
                </c:pt>
                <c:pt idx="11">
                  <c:v>1.0200730527493502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50D-4034-A79A-24EA108FC036}"/>
            </c:ext>
          </c:extLst>
        </c:ser>
        <c:ser>
          <c:idx val="3"/>
          <c:order val="3"/>
          <c:tx>
            <c:strRef>
              <c:f>'Lsm1-7 (small range)'!$F$2</c:f>
              <c:strCache>
                <c:ptCount val="1"/>
                <c:pt idx="0">
                  <c:v>AAAAAAAAAAAAAAA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xVal>
            <c:numRef>
              <c:f>'Lsm1-7 (small range)'!$B$27:$B$38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'Lsm1-7 (small range)'!$F$27:$F$38</c:f>
              <c:numCache>
                <c:formatCode>General</c:formatCode>
                <c:ptCount val="12"/>
                <c:pt idx="0">
                  <c:v>-2.6858716902877609E-4</c:v>
                </c:pt>
                <c:pt idx="1">
                  <c:v>-1.873863969968189E-5</c:v>
                </c:pt>
                <c:pt idx="2">
                  <c:v>-1.873863969968189E-5</c:v>
                </c:pt>
                <c:pt idx="3">
                  <c:v>3.5603415429395947E-4</c:v>
                </c:pt>
                <c:pt idx="4">
                  <c:v>1.0618562496486522E-4</c:v>
                </c:pt>
                <c:pt idx="5">
                  <c:v>-1.873863969968189E-5</c:v>
                </c:pt>
                <c:pt idx="6">
                  <c:v>1.0618562496486522E-4</c:v>
                </c:pt>
                <c:pt idx="7">
                  <c:v>3.5603415429395947E-4</c:v>
                </c:pt>
                <c:pt idx="8">
                  <c:v>4.8095841895850658E-4</c:v>
                </c:pt>
                <c:pt idx="9">
                  <c:v>7.3080694828760076E-4</c:v>
                </c:pt>
                <c:pt idx="10">
                  <c:v>1.6052768009394305E-3</c:v>
                </c:pt>
                <c:pt idx="11">
                  <c:v>3.6040650355721846E-3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50D-4034-A79A-24EA108FC036}"/>
            </c:ext>
          </c:extLst>
        </c:ser>
        <c:ser>
          <c:idx val="4"/>
          <c:order val="4"/>
          <c:tx>
            <c:v>UUUUUUUUUUUUUUU Line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'Lsm1-7 (small range)'!$B$43:$B$54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'Lsm1-7 (small range)'!$C$43:$C$54</c:f>
              <c:numCache>
                <c:formatCode>0.00E+00</c:formatCode>
                <c:ptCount val="12"/>
                <c:pt idx="0">
                  <c:v>4.7165819466934135E-2</c:v>
                </c:pt>
                <c:pt idx="1">
                  <c:v>9.0082809408244757E-2</c:v>
                </c:pt>
                <c:pt idx="2">
                  <c:v>0.16527700213371227</c:v>
                </c:pt>
                <c:pt idx="3">
                  <c:v>0.28366989450761887</c:v>
                </c:pt>
                <c:pt idx="4">
                  <c:v>0.44196704420870914</c:v>
                </c:pt>
                <c:pt idx="5">
                  <c:v>0.61300574931134022</c:v>
                </c:pt>
                <c:pt idx="6">
                  <c:v>0.76007881506071273</c:v>
                </c:pt>
                <c:pt idx="7">
                  <c:v>0.86368724918093431</c:v>
                </c:pt>
                <c:pt idx="8">
                  <c:v>0.92685856981691905</c:v>
                </c:pt>
                <c:pt idx="9">
                  <c:v>0.96204110082141081</c:v>
                </c:pt>
                <c:pt idx="10">
                  <c:v>0.98065336186754826</c:v>
                </c:pt>
                <c:pt idx="11">
                  <c:v>0.99023219382809613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50D-4034-A79A-24EA108FC036}"/>
            </c:ext>
          </c:extLst>
        </c:ser>
        <c:ser>
          <c:idx val="5"/>
          <c:order val="5"/>
          <c:tx>
            <c:v>UUUUUUUUUUUUUUA Line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'Lsm1-7 (small range)'!$B$43:$B$54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'Lsm1-7 (small range)'!$D$43:$D$54</c:f>
              <c:numCache>
                <c:formatCode>0.00E+00</c:formatCode>
                <c:ptCount val="12"/>
                <c:pt idx="0">
                  <c:v>5.1707368071313091E-2</c:v>
                </c:pt>
                <c:pt idx="1">
                  <c:v>9.8330333400891354E-2</c:v>
                </c:pt>
                <c:pt idx="2">
                  <c:v>0.17905420693685006</c:v>
                </c:pt>
                <c:pt idx="3">
                  <c:v>0.30372514831532288</c:v>
                </c:pt>
                <c:pt idx="4">
                  <c:v>0.46593432474290658</c:v>
                </c:pt>
                <c:pt idx="5">
                  <c:v>0.63568239978911945</c:v>
                </c:pt>
                <c:pt idx="6">
                  <c:v>0.77726874101118271</c:v>
                </c:pt>
                <c:pt idx="7">
                  <c:v>0.87467778290969456</c:v>
                </c:pt>
                <c:pt idx="8">
                  <c:v>0.93314999610450788</c:v>
                </c:pt>
                <c:pt idx="9">
                  <c:v>0.96541913248832145</c:v>
                </c:pt>
                <c:pt idx="10">
                  <c:v>0.98240534706309812</c:v>
                </c:pt>
                <c:pt idx="11">
                  <c:v>0.99112459368465289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50D-4034-A79A-24EA108FC036}"/>
            </c:ext>
          </c:extLst>
        </c:ser>
        <c:ser>
          <c:idx val="6"/>
          <c:order val="6"/>
          <c:tx>
            <c:v>UUUUUUUUUUUUUAA Line</c:v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'Lsm1-7 (small range)'!$B$43:$B$54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'Lsm1-7 (small range)'!$E$43:$E$54</c:f>
              <c:numCache>
                <c:formatCode>0.00E+00</c:formatCode>
                <c:ptCount val="12"/>
                <c:pt idx="0">
                  <c:v>7.2281363652252767E-2</c:v>
                </c:pt>
                <c:pt idx="1">
                  <c:v>0.13481790526706205</c:v>
                </c:pt>
                <c:pt idx="2">
                  <c:v>0.23760271078087145</c:v>
                </c:pt>
                <c:pt idx="3">
                  <c:v>0.38397251187492126</c:v>
                </c:pt>
                <c:pt idx="4">
                  <c:v>0.55488459283738056</c:v>
                </c:pt>
                <c:pt idx="5">
                  <c:v>0.71373090375127779</c:v>
                </c:pt>
                <c:pt idx="6">
                  <c:v>0.83295563170268305</c:v>
                </c:pt>
                <c:pt idx="7">
                  <c:v>0.90886611470123535</c:v>
                </c:pt>
                <c:pt idx="8">
                  <c:v>0.95225758129557014</c:v>
                </c:pt>
                <c:pt idx="9">
                  <c:v>0.97554502071763161</c:v>
                </c:pt>
                <c:pt idx="10">
                  <c:v>0.98762114807513479</c:v>
                </c:pt>
                <c:pt idx="11">
                  <c:v>0.99377202645642337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50D-4034-A79A-24EA108FC036}"/>
            </c:ext>
          </c:extLst>
        </c:ser>
        <c:ser>
          <c:idx val="7"/>
          <c:order val="7"/>
          <c:tx>
            <c:v>AAAAAAAAAAAAAAA Line</c:v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'Lsm1-7 (small range)'!$B$43:$B$54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'Lsm1-7 (small range)'!$F$43:$F$54</c:f>
              <c:numCache>
                <c:formatCode>0.00E+00</c:formatCode>
                <c:ptCount val="12"/>
                <c:pt idx="0">
                  <c:v>1.7163636606946226E-6</c:v>
                </c:pt>
                <c:pt idx="1">
                  <c:v>3.4327214295909265E-6</c:v>
                </c:pt>
                <c:pt idx="2">
                  <c:v>6.8654192921099259E-6</c:v>
                </c:pt>
                <c:pt idx="3">
                  <c:v>1.3730744316902923E-5</c:v>
                </c:pt>
                <c:pt idx="4">
                  <c:v>2.7461111572304188E-5</c:v>
                </c:pt>
                <c:pt idx="5">
                  <c:v>5.4920714960727208E-5</c:v>
                </c:pt>
                <c:pt idx="6">
                  <c:v>1.0983539768288568E-4</c:v>
                </c:pt>
                <c:pt idx="7">
                  <c:v>2.1964667038637975E-4</c:v>
                </c:pt>
                <c:pt idx="8">
                  <c:v>4.3919687264203956E-4</c:v>
                </c:pt>
                <c:pt idx="9">
                  <c:v>8.7800812686060763E-4</c:v>
                </c:pt>
                <c:pt idx="10">
                  <c:v>1.7544758097019168E-3</c:v>
                </c:pt>
                <c:pt idx="11">
                  <c:v>3.5028060309564421E-3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50D-4034-A79A-24EA108FC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321792"/>
        <c:axId val="430324624"/>
      </c:scatterChart>
      <c:valAx>
        <c:axId val="430321792"/>
        <c:scaling>
          <c:logBase val="10"/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324624"/>
        <c:crosses val="autoZero"/>
        <c:crossBetween val="midCat"/>
      </c:valAx>
      <c:valAx>
        <c:axId val="43032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32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007659918643101E-2"/>
          <c:y val="0.84099856836077302"/>
          <c:w val="0.94426809888521102"/>
          <c:h val="0.117925165014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490118781023899E-2"/>
          <c:y val="2.9478458049886601E-2"/>
          <c:w val="0.91415788117394403"/>
          <c:h val="0.78061170925062895"/>
        </c:manualLayout>
      </c:layout>
      <c:scatterChart>
        <c:scatterStyle val="lineMarker"/>
        <c:varyColors val="0"/>
        <c:ser>
          <c:idx val="0"/>
          <c:order val="0"/>
          <c:tx>
            <c:v>ACCCAUUUUU&gt;p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'Lsm1-7'!$B$39:$B$62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'Lsm1-7'!$C$39:$C$62</c:f>
              <c:numCache>
                <c:formatCode>General</c:formatCode>
                <c:ptCount val="24"/>
                <c:pt idx="0">
                  <c:v>-3.6804249914845224E-3</c:v>
                </c:pt>
                <c:pt idx="1">
                  <c:v>2.7107274470242453E-4</c:v>
                </c:pt>
                <c:pt idx="2">
                  <c:v>2.7107274470242453E-4</c:v>
                </c:pt>
                <c:pt idx="3">
                  <c:v>-3.6804249914845224E-3</c:v>
                </c:pt>
                <c:pt idx="4">
                  <c:v>8.1740682170763183E-3</c:v>
                </c:pt>
                <c:pt idx="5">
                  <c:v>8.1740682170763183E-3</c:v>
                </c:pt>
                <c:pt idx="6">
                  <c:v>1.2125565953263265E-2</c:v>
                </c:pt>
                <c:pt idx="7">
                  <c:v>2.0028561425637158E-2</c:v>
                </c:pt>
                <c:pt idx="8">
                  <c:v>2.0028561425637158E-2</c:v>
                </c:pt>
                <c:pt idx="9">
                  <c:v>2.7931556898011054E-2</c:v>
                </c:pt>
                <c:pt idx="10">
                  <c:v>4.3737547842758843E-2</c:v>
                </c:pt>
                <c:pt idx="11">
                  <c:v>5.9543538787506629E-2</c:v>
                </c:pt>
                <c:pt idx="12">
                  <c:v>8.3252525204628308E-2</c:v>
                </c:pt>
                <c:pt idx="13">
                  <c:v>0.11486450709412388</c:v>
                </c:pt>
                <c:pt idx="14">
                  <c:v>0.15833098219218031</c:v>
                </c:pt>
                <c:pt idx="15">
                  <c:v>0.20574895502642368</c:v>
                </c:pt>
                <c:pt idx="16">
                  <c:v>0.26502142106922788</c:v>
                </c:pt>
                <c:pt idx="17">
                  <c:v>0.33614838032059291</c:v>
                </c:pt>
                <c:pt idx="18">
                  <c:v>0.4191298327805188</c:v>
                </c:pt>
                <c:pt idx="19">
                  <c:v>0.50211128524044468</c:v>
                </c:pt>
                <c:pt idx="20">
                  <c:v>0.57718974222799668</c:v>
                </c:pt>
                <c:pt idx="21">
                  <c:v>0.66412269242410948</c:v>
                </c:pt>
                <c:pt idx="22">
                  <c:v>0.80242511319065268</c:v>
                </c:pt>
                <c:pt idx="23">
                  <c:v>0.89330956112295246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A0-45F8-B856-9820897876B6}"/>
            </c:ext>
          </c:extLst>
        </c:ser>
        <c:ser>
          <c:idx val="1"/>
          <c:order val="1"/>
          <c:tx>
            <c:v>ACCCAUUUUUA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'Lsm1-7'!$B$39:$B$62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'Lsm1-7'!$D$39:$D$62</c:f>
              <c:numCache>
                <c:formatCode>General</c:formatCode>
                <c:ptCount val="24"/>
                <c:pt idx="0">
                  <c:v>1.6495744728270735E-2</c:v>
                </c:pt>
                <c:pt idx="1">
                  <c:v>2.2863528834918385E-2</c:v>
                </c:pt>
                <c:pt idx="2">
                  <c:v>4.1966881154861337E-2</c:v>
                </c:pt>
                <c:pt idx="3">
                  <c:v>5.7886341421480456E-2</c:v>
                </c:pt>
                <c:pt idx="4">
                  <c:v>6.4254125528128106E-2</c:v>
                </c:pt>
                <c:pt idx="5">
                  <c:v>0.10564472222133782</c:v>
                </c:pt>
                <c:pt idx="6">
                  <c:v>0.11519639838130928</c:v>
                </c:pt>
                <c:pt idx="7">
                  <c:v>0.17887423944778577</c:v>
                </c:pt>
                <c:pt idx="8">
                  <c:v>0.22026483614099548</c:v>
                </c:pt>
                <c:pt idx="9">
                  <c:v>0.29031046131411964</c:v>
                </c:pt>
                <c:pt idx="10">
                  <c:v>0.37627554675386288</c:v>
                </c:pt>
                <c:pt idx="11">
                  <c:v>0.45587284808695855</c:v>
                </c:pt>
                <c:pt idx="12">
                  <c:v>0.56094128584664471</c:v>
                </c:pt>
                <c:pt idx="13">
                  <c:v>0.64372247923306425</c:v>
                </c:pt>
                <c:pt idx="14">
                  <c:v>0.72013588851283594</c:v>
                </c:pt>
                <c:pt idx="15">
                  <c:v>0.78062983752598869</c:v>
                </c:pt>
                <c:pt idx="16">
                  <c:v>0.83157211037916978</c:v>
                </c:pt>
                <c:pt idx="17">
                  <c:v>0.87614659912570325</c:v>
                </c:pt>
                <c:pt idx="18">
                  <c:v>0.89843384349897004</c:v>
                </c:pt>
                <c:pt idx="19">
                  <c:v>0.93345665608553219</c:v>
                </c:pt>
                <c:pt idx="20">
                  <c:v>0.93027276403220827</c:v>
                </c:pt>
                <c:pt idx="21">
                  <c:v>0.96847946867209422</c:v>
                </c:pt>
                <c:pt idx="22">
                  <c:v>0.98439892893871328</c:v>
                </c:pt>
                <c:pt idx="23">
                  <c:v>0.99395060509868483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A0-45F8-B856-9820897876B6}"/>
            </c:ext>
          </c:extLst>
        </c:ser>
        <c:ser>
          <c:idx val="2"/>
          <c:order val="2"/>
          <c:tx>
            <c:v>ACCCAUUUUU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xVal>
            <c:numRef>
              <c:f>'Lsm1-7'!$B$39:$B$62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'Lsm1-7'!$E$39:$E$62</c:f>
              <c:numCache>
                <c:formatCode>General</c:formatCode>
                <c:ptCount val="24"/>
                <c:pt idx="0">
                  <c:v>9.1951229391987691E-3</c:v>
                </c:pt>
                <c:pt idx="1">
                  <c:v>-3.5362741523878964E-2</c:v>
                </c:pt>
                <c:pt idx="2">
                  <c:v>1.3245837890387652E-2</c:v>
                </c:pt>
                <c:pt idx="3">
                  <c:v>1.3245837890387652E-2</c:v>
                </c:pt>
                <c:pt idx="4">
                  <c:v>1.7296552841576537E-2</c:v>
                </c:pt>
                <c:pt idx="5">
                  <c:v>1.7296552841576537E-2</c:v>
                </c:pt>
                <c:pt idx="6">
                  <c:v>2.1347267792765422E-2</c:v>
                </c:pt>
                <c:pt idx="7">
                  <c:v>3.3499412646332077E-2</c:v>
                </c:pt>
                <c:pt idx="8">
                  <c:v>4.1600842548709847E-2</c:v>
                </c:pt>
                <c:pt idx="9">
                  <c:v>6.9955847207032032E-2</c:v>
                </c:pt>
                <c:pt idx="10">
                  <c:v>7.400656215822092E-2</c:v>
                </c:pt>
                <c:pt idx="11">
                  <c:v>0.11046299671892089</c:v>
                </c:pt>
                <c:pt idx="12">
                  <c:v>0.14691943127962087</c:v>
                </c:pt>
                <c:pt idx="13">
                  <c:v>0.19147729574269859</c:v>
                </c:pt>
                <c:pt idx="14">
                  <c:v>0.25628873496172078</c:v>
                </c:pt>
                <c:pt idx="15">
                  <c:v>0.32515088913193174</c:v>
                </c:pt>
                <c:pt idx="16">
                  <c:v>0.40211447320452059</c:v>
                </c:pt>
                <c:pt idx="17">
                  <c:v>0.50338234698424267</c:v>
                </c:pt>
                <c:pt idx="18">
                  <c:v>0.58439664600802044</c:v>
                </c:pt>
                <c:pt idx="19">
                  <c:v>0.66946165998298701</c:v>
                </c:pt>
                <c:pt idx="20">
                  <c:v>0.71807023939725367</c:v>
                </c:pt>
                <c:pt idx="21">
                  <c:v>0.79503382346984242</c:v>
                </c:pt>
                <c:pt idx="22">
                  <c:v>0.88820026734718682</c:v>
                </c:pt>
                <c:pt idx="23">
                  <c:v>0.94085956171264229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AA0-45F8-B856-9820897876B6}"/>
            </c:ext>
          </c:extLst>
        </c:ser>
        <c:ser>
          <c:idx val="3"/>
          <c:order val="3"/>
          <c:tx>
            <c:v>ACCCAUUUUC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xVal>
            <c:numRef>
              <c:f>'Lsm1-7'!$B$39:$B$62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'Lsm1-7'!$F$39:$F$62</c:f>
              <c:numCache>
                <c:formatCode>General</c:formatCode>
                <c:ptCount val="24"/>
                <c:pt idx="0">
                  <c:v>-2.7759820511845459E-3</c:v>
                </c:pt>
                <c:pt idx="1">
                  <c:v>4.8294482260333883E-3</c:v>
                </c:pt>
                <c:pt idx="2">
                  <c:v>4.8294482260333883E-3</c:v>
                </c:pt>
                <c:pt idx="3">
                  <c:v>1.0267330874244212E-3</c:v>
                </c:pt>
                <c:pt idx="4">
                  <c:v>4.8294482260333883E-3</c:v>
                </c:pt>
                <c:pt idx="5">
                  <c:v>1.2434878503251322E-2</c:v>
                </c:pt>
                <c:pt idx="6">
                  <c:v>4.8294482260333883E-3</c:v>
                </c:pt>
                <c:pt idx="7">
                  <c:v>1.6237593641860289E-2</c:v>
                </c:pt>
                <c:pt idx="8">
                  <c:v>1.6237593641860289E-2</c:v>
                </c:pt>
                <c:pt idx="9">
                  <c:v>2.7645739057687191E-2</c:v>
                </c:pt>
                <c:pt idx="10">
                  <c:v>3.1448454196296161E-2</c:v>
                </c:pt>
                <c:pt idx="11">
                  <c:v>2.7645739057687191E-2</c:v>
                </c:pt>
                <c:pt idx="12">
                  <c:v>5.8067460166558928E-2</c:v>
                </c:pt>
                <c:pt idx="13">
                  <c:v>8.8489181275430664E-2</c:v>
                </c:pt>
                <c:pt idx="14">
                  <c:v>0.11510818724569344</c:v>
                </c:pt>
                <c:pt idx="15">
                  <c:v>0.16074076890900105</c:v>
                </c:pt>
                <c:pt idx="16">
                  <c:v>0.20637335057230866</c:v>
                </c:pt>
                <c:pt idx="17">
                  <c:v>0.27862493820587902</c:v>
                </c:pt>
                <c:pt idx="18">
                  <c:v>0.33946838042362248</c:v>
                </c:pt>
                <c:pt idx="19">
                  <c:v>0.43833897402745564</c:v>
                </c:pt>
                <c:pt idx="20">
                  <c:v>0.50678784652241715</c:v>
                </c:pt>
                <c:pt idx="21">
                  <c:v>0.59805300984903231</c:v>
                </c:pt>
                <c:pt idx="22">
                  <c:v>0.74635890025478202</c:v>
                </c:pt>
                <c:pt idx="23">
                  <c:v>0.85663763927444214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AA0-45F8-B856-9820897876B6}"/>
            </c:ext>
          </c:extLst>
        </c:ser>
        <c:ser>
          <c:idx val="8"/>
          <c:order val="4"/>
          <c:tx>
            <c:v>ACCCAUUUUG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'Lsm1-7'!$B$39:$B$62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'Lsm1-7'!$G$39:$G$62</c:f>
              <c:numCache>
                <c:formatCode>General</c:formatCode>
                <c:ptCount val="24"/>
                <c:pt idx="0">
                  <c:v>-5.4104716056746034E-3</c:v>
                </c:pt>
                <c:pt idx="1">
                  <c:v>7.3701699825331254E-3</c:v>
                </c:pt>
                <c:pt idx="2">
                  <c:v>3.1099561197972156E-3</c:v>
                </c:pt>
                <c:pt idx="3">
                  <c:v>7.3701699825331254E-3</c:v>
                </c:pt>
                <c:pt idx="4">
                  <c:v>7.3701699825331254E-3</c:v>
                </c:pt>
                <c:pt idx="5">
                  <c:v>2.4411025433476764E-2</c:v>
                </c:pt>
                <c:pt idx="6">
                  <c:v>3.1099561197972156E-3</c:v>
                </c:pt>
                <c:pt idx="7">
                  <c:v>3.7191667021684492E-2</c:v>
                </c:pt>
                <c:pt idx="8">
                  <c:v>2.8671239296212674E-2</c:v>
                </c:pt>
                <c:pt idx="9">
                  <c:v>4.997230860989222E-2</c:v>
                </c:pt>
                <c:pt idx="10">
                  <c:v>7.1273377923571773E-2</c:v>
                </c:pt>
                <c:pt idx="11">
                  <c:v>0.11387551655093087</c:v>
                </c:pt>
                <c:pt idx="12">
                  <c:v>0.1351765858646104</c:v>
                </c:pt>
                <c:pt idx="13">
                  <c:v>0.19481957994291316</c:v>
                </c:pt>
                <c:pt idx="14">
                  <c:v>0.24168193243300817</c:v>
                </c:pt>
                <c:pt idx="15">
                  <c:v>0.33114642355046225</c:v>
                </c:pt>
                <c:pt idx="16">
                  <c:v>0.39078941762876501</c:v>
                </c:pt>
                <c:pt idx="17">
                  <c:v>0.49729476419716273</c:v>
                </c:pt>
                <c:pt idx="18">
                  <c:v>0.54415711668725775</c:v>
                </c:pt>
                <c:pt idx="19">
                  <c:v>0.65066246325565547</c:v>
                </c:pt>
                <c:pt idx="20">
                  <c:v>0.69752481574575043</c:v>
                </c:pt>
                <c:pt idx="21">
                  <c:v>0.78272909300046867</c:v>
                </c:pt>
                <c:pt idx="22">
                  <c:v>0.85941294252971501</c:v>
                </c:pt>
                <c:pt idx="23">
                  <c:v>0.96591828909811273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AA0-45F8-B856-9820897876B6}"/>
            </c:ext>
          </c:extLst>
        </c:ser>
        <c:ser>
          <c:idx val="10"/>
          <c:order val="5"/>
          <c:tx>
            <c:v>ACCCAUUUUA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xVal>
            <c:numRef>
              <c:f>'Lsm1-7'!$B$39:$B$62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'Lsm1-7'!$H$39:$H$62</c:f>
              <c:numCache>
                <c:formatCode>General</c:formatCode>
                <c:ptCount val="24"/>
                <c:pt idx="0">
                  <c:v>3.3488152934841114E-3</c:v>
                </c:pt>
                <c:pt idx="1">
                  <c:v>3.3488152934841114E-3</c:v>
                </c:pt>
                <c:pt idx="2">
                  <c:v>7.5558696822832496E-3</c:v>
                </c:pt>
                <c:pt idx="3">
                  <c:v>2.0177032848680665E-2</c:v>
                </c:pt>
                <c:pt idx="4">
                  <c:v>7.5558696822832496E-3</c:v>
                </c:pt>
                <c:pt idx="5">
                  <c:v>2.4384087237479805E-2</c:v>
                </c:pt>
                <c:pt idx="6">
                  <c:v>1.1762924071082389E-2</c:v>
                </c:pt>
                <c:pt idx="7">
                  <c:v>4.121230479267636E-2</c:v>
                </c:pt>
                <c:pt idx="8">
                  <c:v>4.121230479267636E-2</c:v>
                </c:pt>
                <c:pt idx="9">
                  <c:v>7.9075794291868604E-2</c:v>
                </c:pt>
                <c:pt idx="10">
                  <c:v>8.7489903069466884E-2</c:v>
                </c:pt>
                <c:pt idx="11">
                  <c:v>0.12956044695745828</c:v>
                </c:pt>
                <c:pt idx="12">
                  <c:v>0.15900982767905222</c:v>
                </c:pt>
                <c:pt idx="13">
                  <c:v>0.23052975228863759</c:v>
                </c:pt>
                <c:pt idx="14">
                  <c:v>0.28942851373182549</c:v>
                </c:pt>
                <c:pt idx="15">
                  <c:v>0.3988119278406031</c:v>
                </c:pt>
                <c:pt idx="16">
                  <c:v>0.44508952611739361</c:v>
                </c:pt>
                <c:pt idx="17">
                  <c:v>0.56288704900376951</c:v>
                </c:pt>
                <c:pt idx="18">
                  <c:v>0.60075053850296178</c:v>
                </c:pt>
                <c:pt idx="19">
                  <c:v>0.71854806138933758</c:v>
                </c:pt>
                <c:pt idx="20">
                  <c:v>0.75220449649973076</c:v>
                </c:pt>
                <c:pt idx="21">
                  <c:v>0.82793147549811519</c:v>
                </c:pt>
                <c:pt idx="22">
                  <c:v>0.89524434571890144</c:v>
                </c:pt>
                <c:pt idx="23">
                  <c:v>0.96255721593968768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AA0-45F8-B856-9820897876B6}"/>
            </c:ext>
          </c:extLst>
        </c:ser>
        <c:ser>
          <c:idx val="12"/>
          <c:order val="6"/>
          <c:tx>
            <c:v>ACCCAUUUUAA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noFill/>
              </a:ln>
              <a:effectLst/>
            </c:spPr>
          </c:marker>
          <c:xVal>
            <c:numRef>
              <c:f>'Lsm1-7'!$B$39:$B$62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'Lsm1-7'!$I$39:$I$62</c:f>
              <c:numCache>
                <c:formatCode>General</c:formatCode>
                <c:ptCount val="24"/>
                <c:pt idx="0">
                  <c:v>5.4952419246749769E-3</c:v>
                </c:pt>
                <c:pt idx="1">
                  <c:v>5.4952419246749769E-3</c:v>
                </c:pt>
                <c:pt idx="2">
                  <c:v>5.4952419246749769E-3</c:v>
                </c:pt>
                <c:pt idx="3">
                  <c:v>1.6658050433683729E-3</c:v>
                </c:pt>
                <c:pt idx="4">
                  <c:v>5.4952419246749769E-3</c:v>
                </c:pt>
                <c:pt idx="5">
                  <c:v>5.4952419246749769E-3</c:v>
                </c:pt>
                <c:pt idx="6">
                  <c:v>1.6983552568594792E-2</c:v>
                </c:pt>
                <c:pt idx="7">
                  <c:v>1.3154115687288186E-2</c:v>
                </c:pt>
                <c:pt idx="8">
                  <c:v>1.6983552568594792E-2</c:v>
                </c:pt>
                <c:pt idx="9">
                  <c:v>2.0812989449901394E-2</c:v>
                </c:pt>
                <c:pt idx="10">
                  <c:v>3.6130736975127808E-2</c:v>
                </c:pt>
                <c:pt idx="11">
                  <c:v>4.3789610737741021E-2</c:v>
                </c:pt>
                <c:pt idx="12">
                  <c:v>6.2936795144274027E-2</c:v>
                </c:pt>
                <c:pt idx="13">
                  <c:v>8.9742853313420259E-2</c:v>
                </c:pt>
                <c:pt idx="14">
                  <c:v>0.13186665900779293</c:v>
                </c:pt>
                <c:pt idx="15">
                  <c:v>0.16633159093955235</c:v>
                </c:pt>
                <c:pt idx="16">
                  <c:v>0.23526145480307123</c:v>
                </c:pt>
                <c:pt idx="17">
                  <c:v>0.27738526049744389</c:v>
                </c:pt>
                <c:pt idx="18">
                  <c:v>0.38843893005533536</c:v>
                </c:pt>
                <c:pt idx="19">
                  <c:v>0.44970992015624106</c:v>
                </c:pt>
                <c:pt idx="20">
                  <c:v>0.54927527907021279</c:v>
                </c:pt>
                <c:pt idx="21">
                  <c:v>0.62203457981503818</c:v>
                </c:pt>
                <c:pt idx="22">
                  <c:v>0.76755318130468919</c:v>
                </c:pt>
                <c:pt idx="23">
                  <c:v>0.86711854021866086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AA0-45F8-B856-9820897876B6}"/>
            </c:ext>
          </c:extLst>
        </c:ser>
        <c:ser>
          <c:idx val="4"/>
          <c:order val="7"/>
          <c:tx>
            <c:v>ACCCAUUUUU&gt;p Line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'Lsm1-7'!$B$66:$B$89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'Lsm1-7'!$C$66:$C$89</c:f>
              <c:numCache>
                <c:formatCode>0.00E+00</c:formatCode>
                <c:ptCount val="24"/>
                <c:pt idx="0">
                  <c:v>7.0400656271319957E-4</c:v>
                </c:pt>
                <c:pt idx="1">
                  <c:v>1.4070225723016132E-3</c:v>
                </c:pt>
                <c:pt idx="2">
                  <c:v>2.8100912827381855E-3</c:v>
                </c:pt>
                <c:pt idx="3">
                  <c:v>3.8986440693587784E-3</c:v>
                </c:pt>
                <c:pt idx="4">
                  <c:v>5.6044335954850135E-3</c:v>
                </c:pt>
                <c:pt idx="5">
                  <c:v>7.767007341608529E-3</c:v>
                </c:pt>
                <c:pt idx="6">
                  <c:v>1.1146397943864787E-2</c:v>
                </c:pt>
                <c:pt idx="7">
                  <c:v>1.5414291765905573E-2</c:v>
                </c:pt>
                <c:pt idx="8">
                  <c:v>2.2047050687280585E-2</c:v>
                </c:pt>
                <c:pt idx="9">
                  <c:v>3.0360596440096584E-2</c:v>
                </c:pt>
                <c:pt idx="10">
                  <c:v>4.3142927074550898E-2</c:v>
                </c:pt>
                <c:pt idx="11">
                  <c:v>5.8931982734962238E-2</c:v>
                </c:pt>
                <c:pt idx="12">
                  <c:v>8.271719235166243E-2</c:v>
                </c:pt>
                <c:pt idx="13">
                  <c:v>0.11130456666868319</c:v>
                </c:pt>
                <c:pt idx="14">
                  <c:v>0.15279556459614468</c:v>
                </c:pt>
                <c:pt idx="15">
                  <c:v>0.20031334344703863</c:v>
                </c:pt>
                <c:pt idx="16">
                  <c:v>0.26508700985447164</c:v>
                </c:pt>
                <c:pt idx="17">
                  <c:v>0.33376841895597414</c:v>
                </c:pt>
                <c:pt idx="18">
                  <c:v>0.41908107156197222</c:v>
                </c:pt>
                <c:pt idx="19">
                  <c:v>0.50048931165612098</c:v>
                </c:pt>
                <c:pt idx="20">
                  <c:v>0.5906372510496426</c:v>
                </c:pt>
                <c:pt idx="21">
                  <c:v>0.66710146852525143</c:v>
                </c:pt>
                <c:pt idx="22">
                  <c:v>0.80031297568873438</c:v>
                </c:pt>
                <c:pt idx="23">
                  <c:v>0.88908205017248587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AA0-45F8-B856-9820897876B6}"/>
            </c:ext>
          </c:extLst>
        </c:ser>
        <c:ser>
          <c:idx val="5"/>
          <c:order val="8"/>
          <c:tx>
            <c:v>ACCCAUUUUUA Line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'Lsm1-7'!$B$66:$B$89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'Lsm1-7'!$D$66:$D$89</c:f>
              <c:numCache>
                <c:formatCode>0.00E+00</c:formatCode>
                <c:ptCount val="24"/>
                <c:pt idx="0">
                  <c:v>9.521983017404213E-3</c:v>
                </c:pt>
                <c:pt idx="1">
                  <c:v>1.8864340108659235E-2</c:v>
                </c:pt>
                <c:pt idx="2">
                  <c:v>3.7030131227573246E-2</c:v>
                </c:pt>
                <c:pt idx="3">
                  <c:v>5.0700618160155753E-2</c:v>
                </c:pt>
                <c:pt idx="4">
                  <c:v>7.1415728651469806E-2</c:v>
                </c:pt>
                <c:pt idx="5">
                  <c:v>9.6508210395718233E-2</c:v>
                </c:pt>
                <c:pt idx="6">
                  <c:v>0.13331095809346896</c:v>
                </c:pt>
                <c:pt idx="7">
                  <c:v>0.17602824945722828</c:v>
                </c:pt>
                <c:pt idx="8">
                  <c:v>0.23525927662030821</c:v>
                </c:pt>
                <c:pt idx="9">
                  <c:v>0.29936058005149202</c:v>
                </c:pt>
                <c:pt idx="10">
                  <c:v>0.38090671500801332</c:v>
                </c:pt>
                <c:pt idx="11">
                  <c:v>0.46078137916055412</c:v>
                </c:pt>
                <c:pt idx="12">
                  <c:v>0.55167624412023075</c:v>
                </c:pt>
                <c:pt idx="13">
                  <c:v>0.63086973278006131</c:v>
                </c:pt>
                <c:pt idx="14">
                  <c:v>0.7110713284561756</c:v>
                </c:pt>
                <c:pt idx="15">
                  <c:v>0.77366048323755388</c:v>
                </c:pt>
                <c:pt idx="16">
                  <c:v>0.8311416556757385</c:v>
                </c:pt>
                <c:pt idx="17">
                  <c:v>0.87238847631690086</c:v>
                </c:pt>
                <c:pt idx="18">
                  <c:v>0.90778520940699781</c:v>
                </c:pt>
                <c:pt idx="19">
                  <c:v>0.93184559438534964</c:v>
                </c:pt>
                <c:pt idx="20">
                  <c:v>0.95166395559714734</c:v>
                </c:pt>
                <c:pt idx="21">
                  <c:v>0.96472057300400615</c:v>
                </c:pt>
                <c:pt idx="22">
                  <c:v>0.98204353968663716</c:v>
                </c:pt>
                <c:pt idx="23">
                  <c:v>0.9909404309472426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AA0-45F8-B856-9820897876B6}"/>
            </c:ext>
          </c:extLst>
        </c:ser>
        <c:ser>
          <c:idx val="6"/>
          <c:order val="9"/>
          <c:tx>
            <c:v>ACCCAUUUUU Line</c:v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'Lsm1-7'!$B$66:$B$89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'Lsm1-7'!$E$66:$E$89</c:f>
              <c:numCache>
                <c:formatCode>0.00E+00</c:formatCode>
                <c:ptCount val="24"/>
                <c:pt idx="0">
                  <c:v>1.3592265695272271E-3</c:v>
                </c:pt>
                <c:pt idx="1">
                  <c:v>2.7147631608362716E-3</c:v>
                </c:pt>
                <c:pt idx="2">
                  <c:v>5.4148263505736805E-3</c:v>
                </c:pt>
                <c:pt idx="3">
                  <c:v>7.5047888259062202E-3</c:v>
                </c:pt>
                <c:pt idx="4">
                  <c:v>1.0771327831375363E-2</c:v>
                </c:pt>
                <c:pt idx="5">
                  <c:v>1.4897773011385706E-2</c:v>
                </c:pt>
                <c:pt idx="6">
                  <c:v>2.1313085432459591E-2</c:v>
                </c:pt>
                <c:pt idx="7">
                  <c:v>2.9358174601529199E-2</c:v>
                </c:pt>
                <c:pt idx="8">
                  <c:v>4.1736634410073949E-2</c:v>
                </c:pt>
                <c:pt idx="9">
                  <c:v>5.7041708757777976E-2</c:v>
                </c:pt>
                <c:pt idx="10">
                  <c:v>8.012895588280626E-2</c:v>
                </c:pt>
                <c:pt idx="11">
                  <c:v>0.10792707285848289</c:v>
                </c:pt>
                <c:pt idx="12">
                  <c:v>0.14836923951791592</c:v>
                </c:pt>
                <c:pt idx="13">
                  <c:v>0.19482703420185954</c:v>
                </c:pt>
                <c:pt idx="14">
                  <c:v>0.25839988465765795</c:v>
                </c:pt>
                <c:pt idx="15">
                  <c:v>0.32611755279207144</c:v>
                </c:pt>
                <c:pt idx="16">
                  <c:v>0.41068008318826965</c:v>
                </c:pt>
                <c:pt idx="17">
                  <c:v>0.49183807590126216</c:v>
                </c:pt>
                <c:pt idx="18">
                  <c:v>0.58224410776409918</c:v>
                </c:pt>
                <c:pt idx="19">
                  <c:v>0.65937193030031582</c:v>
                </c:pt>
                <c:pt idx="20">
                  <c:v>0.73597254040260573</c:v>
                </c:pt>
                <c:pt idx="21">
                  <c:v>0.79472470066548806</c:v>
                </c:pt>
                <c:pt idx="22">
                  <c:v>0.88562295974508221</c:v>
                </c:pt>
                <c:pt idx="23">
                  <c:v>0.93934257128987197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AA0-45F8-B856-9820897876B6}"/>
            </c:ext>
          </c:extLst>
        </c:ser>
        <c:ser>
          <c:idx val="7"/>
          <c:order val="10"/>
          <c:tx>
            <c:v>ACCCAUUUUC Line</c:v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'Lsm1-7'!$B$66:$B$89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'Lsm1-7'!$F$66:$F$89</c:f>
              <c:numCache>
                <c:formatCode>0.00E+00</c:formatCode>
                <c:ptCount val="24"/>
                <c:pt idx="0">
                  <c:v>5.2078243708388288E-4</c:v>
                </c:pt>
                <c:pt idx="1">
                  <c:v>1.0410227278145148E-3</c:v>
                </c:pt>
                <c:pt idx="2">
                  <c:v>2.0798802530145087E-3</c:v>
                </c:pt>
                <c:pt idx="3">
                  <c:v>2.8863879409109358E-3</c:v>
                </c:pt>
                <c:pt idx="4">
                  <c:v>4.1511266596618249E-3</c:v>
                </c:pt>
                <c:pt idx="5">
                  <c:v>5.7561613670660348E-3</c:v>
                </c:pt>
                <c:pt idx="6">
                  <c:v>8.2679320860210934E-3</c:v>
                </c:pt>
                <c:pt idx="7">
                  <c:v>1.1446435206008618E-2</c:v>
                </c:pt>
                <c:pt idx="8">
                  <c:v>1.6400267871091452E-2</c:v>
                </c:pt>
                <c:pt idx="9">
                  <c:v>2.2633794153769971E-2</c:v>
                </c:pt>
                <c:pt idx="10">
                  <c:v>3.2271278136206616E-2</c:v>
                </c:pt>
                <c:pt idx="11">
                  <c:v>4.4265687840874549E-2</c:v>
                </c:pt>
                <c:pt idx="12">
                  <c:v>6.2524801028026794E-2</c:v>
                </c:pt>
                <c:pt idx="13">
                  <c:v>8.4778592950608869E-2</c:v>
                </c:pt>
                <c:pt idx="14">
                  <c:v>0.11769099595140189</c:v>
                </c:pt>
                <c:pt idx="15">
                  <c:v>0.15630580009882059</c:v>
                </c:pt>
                <c:pt idx="16">
                  <c:v>0.21059666111244077</c:v>
                </c:pt>
                <c:pt idx="17">
                  <c:v>0.27035374221155395</c:v>
                </c:pt>
                <c:pt idx="18">
                  <c:v>0.34792209144029757</c:v>
                </c:pt>
                <c:pt idx="19">
                  <c:v>0.42563536946944586</c:v>
                </c:pt>
                <c:pt idx="20">
                  <c:v>0.5162347195727488</c:v>
                </c:pt>
                <c:pt idx="21">
                  <c:v>0.5971167362771691</c:v>
                </c:pt>
                <c:pt idx="22">
                  <c:v>0.74774338370409943</c:v>
                </c:pt>
                <c:pt idx="23">
                  <c:v>0.85566724574789821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FAA0-45F8-B856-9820897876B6}"/>
            </c:ext>
          </c:extLst>
        </c:ser>
        <c:ser>
          <c:idx val="9"/>
          <c:order val="11"/>
          <c:tx>
            <c:v>ACCCAUUUUG Line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'Lsm1-7'!$B$66:$B$89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'Lsm1-7'!$G$66:$G$89</c:f>
              <c:numCache>
                <c:formatCode>0.00E+00</c:formatCode>
                <c:ptCount val="24"/>
                <c:pt idx="0">
                  <c:v>1.2715398846585755E-3</c:v>
                </c:pt>
                <c:pt idx="1">
                  <c:v>2.5398502484252181E-3</c:v>
                </c:pt>
                <c:pt idx="2">
                  <c:v>5.0668315035972957E-3</c:v>
                </c:pt>
                <c:pt idx="3">
                  <c:v>7.0234267749780957E-3</c:v>
                </c:pt>
                <c:pt idx="4">
                  <c:v>1.0082576292000859E-2</c:v>
                </c:pt>
                <c:pt idx="5">
                  <c:v>1.3948884580512341E-2</c:v>
                </c:pt>
                <c:pt idx="6">
                  <c:v>1.9963865388142536E-2</c:v>
                </c:pt>
                <c:pt idx="7">
                  <c:v>2.7513979831997604E-2</c:v>
                </c:pt>
                <c:pt idx="8">
                  <c:v>3.9146220891943813E-2</c:v>
                </c:pt>
                <c:pt idx="9">
                  <c:v>5.3554463242429545E-2</c:v>
                </c:pt>
                <c:pt idx="10">
                  <c:v>7.5343046252610971E-2</c:v>
                </c:pt>
                <c:pt idx="11">
                  <c:v>0.10166434695290417</c:v>
                </c:pt>
                <c:pt idx="12">
                  <c:v>0.14012839254444201</c:v>
                </c:pt>
                <c:pt idx="13">
                  <c:v>0.18456501244521131</c:v>
                </c:pt>
                <c:pt idx="14">
                  <c:v>0.24581160062458465</c:v>
                </c:pt>
                <c:pt idx="15">
                  <c:v>0.3116165183103411</c:v>
                </c:pt>
                <c:pt idx="16">
                  <c:v>0.39462082469186766</c:v>
                </c:pt>
                <c:pt idx="17">
                  <c:v>0.47516406504513026</c:v>
                </c:pt>
                <c:pt idx="18">
                  <c:v>0.56591844565214566</c:v>
                </c:pt>
                <c:pt idx="19">
                  <c:v>0.64421860090605365</c:v>
                </c:pt>
                <c:pt idx="20">
                  <c:v>0.72279427734368651</c:v>
                </c:pt>
                <c:pt idx="21">
                  <c:v>0.78361672900556445</c:v>
                </c:pt>
                <c:pt idx="22">
                  <c:v>0.87868286528402451</c:v>
                </c:pt>
                <c:pt idx="23">
                  <c:v>0.93542436727465739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AA0-45F8-B856-9820897876B6}"/>
            </c:ext>
          </c:extLst>
        </c:ser>
        <c:ser>
          <c:idx val="11"/>
          <c:order val="12"/>
          <c:tx>
            <c:v>ACCCAUUUUA Line</c:v>
          </c:tx>
          <c:spPr>
            <a:ln w="2540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'Lsm1-7'!$B$66:$B$89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'Lsm1-7'!$H$66:$H$89</c:f>
              <c:numCache>
                <c:formatCode>0.00E+00</c:formatCode>
                <c:ptCount val="24"/>
                <c:pt idx="0">
                  <c:v>1.6487921427895179E-3</c:v>
                </c:pt>
                <c:pt idx="1">
                  <c:v>3.2921562042965559E-3</c:v>
                </c:pt>
                <c:pt idx="2">
                  <c:v>6.5627069521835002E-3</c:v>
                </c:pt>
                <c:pt idx="3">
                  <c:v>9.0916673425143289E-3</c:v>
                </c:pt>
                <c:pt idx="4">
                  <c:v>1.3039837273635968E-2</c:v>
                </c:pt>
                <c:pt idx="5">
                  <c:v>1.8019507318810035E-2</c:v>
                </c:pt>
                <c:pt idx="6">
                  <c:v>2.5743977272857689E-2</c:v>
                </c:pt>
                <c:pt idx="7">
                  <c:v>3.5401104181723542E-2</c:v>
                </c:pt>
                <c:pt idx="8">
                  <c:v>5.0195717144356278E-2</c:v>
                </c:pt>
                <c:pt idx="9">
                  <c:v>6.8381430227855505E-2</c:v>
                </c:pt>
                <c:pt idx="10">
                  <c:v>9.5593071510225072E-2</c:v>
                </c:pt>
                <c:pt idx="11">
                  <c:v>0.12800939494665625</c:v>
                </c:pt>
                <c:pt idx="12">
                  <c:v>0.17450470251414493</c:v>
                </c:pt>
                <c:pt idx="13">
                  <c:v>0.22696512195753446</c:v>
                </c:pt>
                <c:pt idx="14">
                  <c:v>0.29715454036173744</c:v>
                </c:pt>
                <c:pt idx="15">
                  <c:v>0.36996181536998862</c:v>
                </c:pt>
                <c:pt idx="16">
                  <c:v>0.45816366688100241</c:v>
                </c:pt>
                <c:pt idx="17">
                  <c:v>0.54010529522689243</c:v>
                </c:pt>
                <c:pt idx="18">
                  <c:v>0.62841185428931978</c:v>
                </c:pt>
                <c:pt idx="19">
                  <c:v>0.70138749201212591</c:v>
                </c:pt>
                <c:pt idx="20">
                  <c:v>0.77180948128577054</c:v>
                </c:pt>
                <c:pt idx="21">
                  <c:v>0.82448883079848934</c:v>
                </c:pt>
                <c:pt idx="22">
                  <c:v>0.90380255212376492</c:v>
                </c:pt>
                <c:pt idx="23">
                  <c:v>0.94947089036679622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FAA0-45F8-B856-9820897876B6}"/>
            </c:ext>
          </c:extLst>
        </c:ser>
        <c:ser>
          <c:idx val="13"/>
          <c:order val="13"/>
          <c:tx>
            <c:v>ACCCAUUUUAA Line</c:v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xVal>
            <c:numRef>
              <c:f>'Lsm1-7'!$B$66:$B$89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'Lsm1-7'!$I$66:$I$89</c:f>
              <c:numCache>
                <c:formatCode>0.00E+00</c:formatCode>
                <c:ptCount val="24"/>
                <c:pt idx="0">
                  <c:v>5.8160736725403322E-4</c:v>
                </c:pt>
                <c:pt idx="1">
                  <c:v>1.1625385934973713E-3</c:v>
                </c:pt>
                <c:pt idx="2">
                  <c:v>2.3223773337156346E-3</c:v>
                </c:pt>
                <c:pt idx="3">
                  <c:v>3.2226135816516336E-3</c:v>
                </c:pt>
                <c:pt idx="4">
                  <c:v>4.6339927876167071E-3</c:v>
                </c:pt>
                <c:pt idx="5">
                  <c:v>6.4245234069164993E-3</c:v>
                </c:pt>
                <c:pt idx="6">
                  <c:v>9.2252358986151684E-3</c:v>
                </c:pt>
                <c:pt idx="7">
                  <c:v>1.2767024764397445E-2</c:v>
                </c:pt>
                <c:pt idx="8">
                  <c:v>1.8281817716143432E-2</c:v>
                </c:pt>
                <c:pt idx="9">
                  <c:v>2.5212165191431799E-2</c:v>
                </c:pt>
                <c:pt idx="10">
                  <c:v>3.5907186788716045E-2</c:v>
                </c:pt>
                <c:pt idx="11">
                  <c:v>4.9184287989255532E-2</c:v>
                </c:pt>
                <c:pt idx="12">
                  <c:v>6.9325104114833572E-2</c:v>
                </c:pt>
                <c:pt idx="13">
                  <c:v>9.3757195093945631E-2</c:v>
                </c:pt>
                <c:pt idx="14">
                  <c:v>0.12966141699669445</c:v>
                </c:pt>
                <c:pt idx="15">
                  <c:v>0.17144060037180844</c:v>
                </c:pt>
                <c:pt idx="16">
                  <c:v>0.22955801631503159</c:v>
                </c:pt>
                <c:pt idx="17">
                  <c:v>0.29270045842255116</c:v>
                </c:pt>
                <c:pt idx="18">
                  <c:v>0.37339924309226785</c:v>
                </c:pt>
                <c:pt idx="19">
                  <c:v>0.45285117138385783</c:v>
                </c:pt>
                <c:pt idx="20">
                  <c:v>0.54375920908699982</c:v>
                </c:pt>
                <c:pt idx="21">
                  <c:v>0.62339650516647449</c:v>
                </c:pt>
                <c:pt idx="22">
                  <c:v>0.76801508834410981</c:v>
                </c:pt>
                <c:pt idx="23">
                  <c:v>0.8687879344552637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FAA0-45F8-B856-9820897876B6}"/>
            </c:ext>
          </c:extLst>
        </c:ser>
        <c:ser>
          <c:idx val="14"/>
          <c:order val="14"/>
          <c:tx>
            <c:v>ACCCAUUUUAAA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D579"/>
              </a:solidFill>
              <a:ln w="9525">
                <a:noFill/>
              </a:ln>
              <a:effectLst/>
            </c:spPr>
          </c:marker>
          <c:xVal>
            <c:numRef>
              <c:f>'Lsm1-7'!$B$39:$B$62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'Lsm1-7'!$J$39:$J$62</c:f>
              <c:numCache>
                <c:formatCode>General</c:formatCode>
                <c:ptCount val="24"/>
                <c:pt idx="0">
                  <c:v>-2.2558623904274338E-3</c:v>
                </c:pt>
                <c:pt idx="1">
                  <c:v>1.6776378544329563E-3</c:v>
                </c:pt>
                <c:pt idx="2">
                  <c:v>1.6776378544329563E-3</c:v>
                </c:pt>
                <c:pt idx="3">
                  <c:v>1.6776378544329563E-3</c:v>
                </c:pt>
                <c:pt idx="4">
                  <c:v>1.6776378544329563E-3</c:v>
                </c:pt>
                <c:pt idx="5">
                  <c:v>1.6776378544329563E-3</c:v>
                </c:pt>
                <c:pt idx="6">
                  <c:v>5.611138099293346E-3</c:v>
                </c:pt>
                <c:pt idx="7">
                  <c:v>9.5446383441537361E-3</c:v>
                </c:pt>
                <c:pt idx="8">
                  <c:v>9.5446383441537361E-3</c:v>
                </c:pt>
                <c:pt idx="9">
                  <c:v>9.5446383441537361E-3</c:v>
                </c:pt>
                <c:pt idx="10">
                  <c:v>1.7411638833874515E-2</c:v>
                </c:pt>
                <c:pt idx="11">
                  <c:v>2.5278639323595295E-2</c:v>
                </c:pt>
                <c:pt idx="12">
                  <c:v>2.9212139568455687E-2</c:v>
                </c:pt>
                <c:pt idx="13">
                  <c:v>4.1012640303036862E-2</c:v>
                </c:pt>
                <c:pt idx="14">
                  <c:v>5.6746641282478416E-2</c:v>
                </c:pt>
                <c:pt idx="15">
                  <c:v>8.034764275164076E-2</c:v>
                </c:pt>
                <c:pt idx="16">
                  <c:v>0.10788214446566349</c:v>
                </c:pt>
                <c:pt idx="17">
                  <c:v>0.15508414740398815</c:v>
                </c:pt>
                <c:pt idx="18">
                  <c:v>0.19835265009745245</c:v>
                </c:pt>
                <c:pt idx="19">
                  <c:v>0.2691556545049395</c:v>
                </c:pt>
                <c:pt idx="20">
                  <c:v>0.3360251586675661</c:v>
                </c:pt>
                <c:pt idx="21">
                  <c:v>0.41469516356477393</c:v>
                </c:pt>
                <c:pt idx="22">
                  <c:v>0.59170267458349146</c:v>
                </c:pt>
                <c:pt idx="23">
                  <c:v>0.73724218364332594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AA0-45F8-B856-9820897876B6}"/>
            </c:ext>
          </c:extLst>
        </c:ser>
        <c:ser>
          <c:idx val="16"/>
          <c:order val="15"/>
          <c:tx>
            <c:v>CCCCCUUUUUA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9437FF"/>
              </a:solidFill>
              <a:ln w="9525">
                <a:noFill/>
              </a:ln>
              <a:effectLst/>
            </c:spPr>
          </c:marker>
          <c:xVal>
            <c:numRef>
              <c:f>'Lsm1-7'!$B$39:$B$62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'Lsm1-7'!$K$39:$K$62</c:f>
              <c:numCache>
                <c:formatCode>General</c:formatCode>
                <c:ptCount val="24"/>
                <c:pt idx="0">
                  <c:v>1.8958392479732505E-2</c:v>
                </c:pt>
                <c:pt idx="1">
                  <c:v>2.5267341724235833E-2</c:v>
                </c:pt>
                <c:pt idx="2">
                  <c:v>3.1576290968739165E-2</c:v>
                </c:pt>
                <c:pt idx="3">
                  <c:v>5.3657613324500808E-2</c:v>
                </c:pt>
                <c:pt idx="4">
                  <c:v>5.0503138702249144E-2</c:v>
                </c:pt>
                <c:pt idx="5">
                  <c:v>8.5202359547017451E-2</c:v>
                </c:pt>
                <c:pt idx="6">
                  <c:v>8.5202359547017451E-2</c:v>
                </c:pt>
                <c:pt idx="7">
                  <c:v>0.14829185199205075</c:v>
                </c:pt>
                <c:pt idx="8">
                  <c:v>0.15775527585880575</c:v>
                </c:pt>
                <c:pt idx="9">
                  <c:v>0.25554398914860732</c:v>
                </c:pt>
                <c:pt idx="10">
                  <c:v>0.27762531150436898</c:v>
                </c:pt>
                <c:pt idx="11">
                  <c:v>0.41957666950569383</c:v>
                </c:pt>
                <c:pt idx="12">
                  <c:v>0.45743036497271378</c:v>
                </c:pt>
                <c:pt idx="13">
                  <c:v>0.59307277372953537</c:v>
                </c:pt>
                <c:pt idx="14">
                  <c:v>0.64985331693006532</c:v>
                </c:pt>
                <c:pt idx="15">
                  <c:v>0.74764203021986686</c:v>
                </c:pt>
                <c:pt idx="16">
                  <c:v>0.8044225734203968</c:v>
                </c:pt>
                <c:pt idx="17">
                  <c:v>0.85489416737642343</c:v>
                </c:pt>
                <c:pt idx="18">
                  <c:v>0.89590233746569503</c:v>
                </c:pt>
                <c:pt idx="19">
                  <c:v>0.91798365982145669</c:v>
                </c:pt>
                <c:pt idx="20">
                  <c:v>0.93691050755496674</c:v>
                </c:pt>
                <c:pt idx="21">
                  <c:v>0.94952840604397337</c:v>
                </c:pt>
                <c:pt idx="22">
                  <c:v>0.96530077915523171</c:v>
                </c:pt>
                <c:pt idx="23">
                  <c:v>0.96214630453298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AA0-45F8-B856-9820897876B6}"/>
            </c:ext>
          </c:extLst>
        </c:ser>
        <c:ser>
          <c:idx val="18"/>
          <c:order val="16"/>
          <c:tx>
            <c:v>UUUUUACCCCC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3FDD6"/>
              </a:solidFill>
              <a:ln w="9525">
                <a:noFill/>
              </a:ln>
              <a:effectLst/>
            </c:spPr>
          </c:marker>
          <c:xVal>
            <c:numRef>
              <c:f>'Lsm1-7'!$B$39:$B$62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'Lsm1-7'!$L$39:$L$62</c:f>
              <c:numCache>
                <c:formatCode>General</c:formatCode>
                <c:ptCount val="24"/>
                <c:pt idx="0">
                  <c:v>6.26076113841555E-3</c:v>
                </c:pt>
                <c:pt idx="1">
                  <c:v>6.26076113841555E-3</c:v>
                </c:pt>
                <c:pt idx="2">
                  <c:v>1.2087435069002382E-2</c:v>
                </c:pt>
                <c:pt idx="3">
                  <c:v>9.1740981037089653E-3</c:v>
                </c:pt>
                <c:pt idx="4">
                  <c:v>1.7914108999589215E-2</c:v>
                </c:pt>
                <c:pt idx="5">
                  <c:v>1.50007720342958E-2</c:v>
                </c:pt>
                <c:pt idx="6">
                  <c:v>2.0827445964882632E-2</c:v>
                </c:pt>
                <c:pt idx="7">
                  <c:v>2.9567456860762883E-2</c:v>
                </c:pt>
                <c:pt idx="8">
                  <c:v>3.2480793826056301E-2</c:v>
                </c:pt>
                <c:pt idx="9">
                  <c:v>4.9960815617816803E-2</c:v>
                </c:pt>
                <c:pt idx="10">
                  <c:v>5.8700826513697055E-2</c:v>
                </c:pt>
                <c:pt idx="11">
                  <c:v>9.0747533131924629E-2</c:v>
                </c:pt>
                <c:pt idx="12">
                  <c:v>0.11114089188897855</c:v>
                </c:pt>
                <c:pt idx="13">
                  <c:v>0.17232096816014031</c:v>
                </c:pt>
                <c:pt idx="14">
                  <c:v>0.20728101174366129</c:v>
                </c:pt>
                <c:pt idx="15">
                  <c:v>0.30050779463305061</c:v>
                </c:pt>
                <c:pt idx="16">
                  <c:v>0.35586119697362556</c:v>
                </c:pt>
                <c:pt idx="17">
                  <c:v>0.4694813386200688</c:v>
                </c:pt>
                <c:pt idx="18">
                  <c:v>0.53940142578711081</c:v>
                </c:pt>
                <c:pt idx="19">
                  <c:v>0.64719489350296722</c:v>
                </c:pt>
                <c:pt idx="20">
                  <c:v>0.69672162191295528</c:v>
                </c:pt>
                <c:pt idx="21">
                  <c:v>0.78703506783705124</c:v>
                </c:pt>
                <c:pt idx="22">
                  <c:v>0.86860850286526681</c:v>
                </c:pt>
                <c:pt idx="23">
                  <c:v>0.91230855734466809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FAA0-45F8-B856-9820897876B6}"/>
            </c:ext>
          </c:extLst>
        </c:ser>
        <c:ser>
          <c:idx val="20"/>
          <c:order val="17"/>
          <c:tx>
            <c:v>hairpin-oligoU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941651">
                  <a:alpha val="50196"/>
                </a:srgbClr>
              </a:solidFill>
              <a:ln w="9525">
                <a:noFill/>
              </a:ln>
              <a:effectLst/>
            </c:spPr>
          </c:marker>
          <c:xVal>
            <c:numRef>
              <c:f>'Lsm1-7'!$B$39:$B$62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'Lsm1-7'!$M$39:$M$62</c:f>
              <c:numCache>
                <c:formatCode>General</c:formatCode>
                <c:ptCount val="24"/>
                <c:pt idx="0">
                  <c:v>8.3778788583064936E-3</c:v>
                </c:pt>
                <c:pt idx="1">
                  <c:v>8.3778788583064936E-3</c:v>
                </c:pt>
                <c:pt idx="2">
                  <c:v>1.5756019640610762E-2</c:v>
                </c:pt>
                <c:pt idx="3">
                  <c:v>2.6823230814067161E-2</c:v>
                </c:pt>
                <c:pt idx="4">
                  <c:v>2.3134160422915027E-2</c:v>
                </c:pt>
                <c:pt idx="5">
                  <c:v>3.4201371596371433E-2</c:v>
                </c:pt>
                <c:pt idx="6">
                  <c:v>4.1579512378675694E-2</c:v>
                </c:pt>
                <c:pt idx="7">
                  <c:v>6.7403005116740633E-2</c:v>
                </c:pt>
                <c:pt idx="8">
                  <c:v>7.4781145899044901E-2</c:v>
                </c:pt>
                <c:pt idx="9">
                  <c:v>0.13380627215747903</c:v>
                </c:pt>
                <c:pt idx="10">
                  <c:v>0.13749534254863116</c:v>
                </c:pt>
                <c:pt idx="11">
                  <c:v>0.24447838389204302</c:v>
                </c:pt>
                <c:pt idx="12">
                  <c:v>0.25185652467434727</c:v>
                </c:pt>
                <c:pt idx="13">
                  <c:v>0.39204119953812833</c:v>
                </c:pt>
                <c:pt idx="14">
                  <c:v>0.40310841071158476</c:v>
                </c:pt>
                <c:pt idx="15">
                  <c:v>0.56542750792227858</c:v>
                </c:pt>
                <c:pt idx="16">
                  <c:v>0.58018378948688709</c:v>
                </c:pt>
                <c:pt idx="17">
                  <c:v>0.73143567552412458</c:v>
                </c:pt>
                <c:pt idx="18">
                  <c:v>0.73512474591527666</c:v>
                </c:pt>
                <c:pt idx="19">
                  <c:v>0.84579685764984069</c:v>
                </c:pt>
                <c:pt idx="20">
                  <c:v>0.84579685764984069</c:v>
                </c:pt>
                <c:pt idx="21">
                  <c:v>0.90851105429942691</c:v>
                </c:pt>
                <c:pt idx="22">
                  <c:v>0.94540175821094841</c:v>
                </c:pt>
                <c:pt idx="23">
                  <c:v>0.9638471101667091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FAA0-45F8-B856-9820897876B6}"/>
            </c:ext>
          </c:extLst>
        </c:ser>
        <c:ser>
          <c:idx val="22"/>
          <c:order val="18"/>
          <c:tx>
            <c:v>oligoU-hairpin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9193"/>
              </a:solidFill>
              <a:ln w="9525">
                <a:noFill/>
              </a:ln>
              <a:effectLst/>
            </c:spPr>
          </c:marker>
          <c:xVal>
            <c:numRef>
              <c:f>'Lsm1-7'!$B$39:$B$62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'Lsm1-7'!$N$39:$N$62</c:f>
              <c:numCache>
                <c:formatCode>General</c:formatCode>
                <c:ptCount val="24"/>
                <c:pt idx="0">
                  <c:v>-1.1801195249262427E-2</c:v>
                </c:pt>
                <c:pt idx="1">
                  <c:v>-1.1801195249262427E-2</c:v>
                </c:pt>
                <c:pt idx="2">
                  <c:v>-2.3451093123534328E-3</c:v>
                </c:pt>
                <c:pt idx="3">
                  <c:v>-2.3451093123534328E-3</c:v>
                </c:pt>
                <c:pt idx="4">
                  <c:v>-1.1801195249262427E-2</c:v>
                </c:pt>
                <c:pt idx="5">
                  <c:v>-2.3451093123534328E-3</c:v>
                </c:pt>
                <c:pt idx="6">
                  <c:v>-2.3451093123534328E-3</c:v>
                </c:pt>
                <c:pt idx="7">
                  <c:v>7.1109766245555624E-3</c:v>
                </c:pt>
                <c:pt idx="8">
                  <c:v>7.1109766245555624E-3</c:v>
                </c:pt>
                <c:pt idx="9">
                  <c:v>-2.3451093123534328E-3</c:v>
                </c:pt>
                <c:pt idx="10">
                  <c:v>1.6567062561464556E-2</c:v>
                </c:pt>
                <c:pt idx="11">
                  <c:v>1.6567062561464556E-2</c:v>
                </c:pt>
                <c:pt idx="12">
                  <c:v>1.6567062561464556E-2</c:v>
                </c:pt>
                <c:pt idx="13">
                  <c:v>2.6023148498373554E-2</c:v>
                </c:pt>
                <c:pt idx="14">
                  <c:v>7.1109766245555624E-3</c:v>
                </c:pt>
                <c:pt idx="15">
                  <c:v>3.5479234435282545E-2</c:v>
                </c:pt>
                <c:pt idx="16">
                  <c:v>3.5479234435282545E-2</c:v>
                </c:pt>
                <c:pt idx="17">
                  <c:v>5.439140630910054E-2</c:v>
                </c:pt>
                <c:pt idx="18">
                  <c:v>5.439140630910054E-2</c:v>
                </c:pt>
                <c:pt idx="19">
                  <c:v>0.1016718359936455</c:v>
                </c:pt>
                <c:pt idx="20">
                  <c:v>8.275966411982752E-2</c:v>
                </c:pt>
                <c:pt idx="21">
                  <c:v>0.17732052348891747</c:v>
                </c:pt>
                <c:pt idx="22">
                  <c:v>0.28133746879491639</c:v>
                </c:pt>
                <c:pt idx="23">
                  <c:v>0.43263484378546035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FAA0-45F8-B856-9820897876B6}"/>
            </c:ext>
          </c:extLst>
        </c:ser>
        <c:ser>
          <c:idx val="24"/>
          <c:order val="19"/>
          <c:tx>
            <c:v>hairpin-oligoU-hairpin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7E79"/>
              </a:solidFill>
              <a:ln w="9525">
                <a:noFill/>
              </a:ln>
              <a:effectLst/>
            </c:spPr>
          </c:marker>
          <c:xVal>
            <c:numRef>
              <c:f>'Lsm1-7'!$B$39:$B$62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'Lsm1-7'!$O$39:$O$62</c:f>
              <c:numCache>
                <c:formatCode>General</c:formatCode>
                <c:ptCount val="24"/>
                <c:pt idx="0">
                  <c:v>-4.5580925098997381E-2</c:v>
                </c:pt>
                <c:pt idx="1">
                  <c:v>3.8672171202291689E-2</c:v>
                </c:pt>
                <c:pt idx="2">
                  <c:v>3.8672171202291689E-2</c:v>
                </c:pt>
                <c:pt idx="3">
                  <c:v>-3.4543769483528458E-3</c:v>
                </c:pt>
                <c:pt idx="4">
                  <c:v>3.8672171202291689E-2</c:v>
                </c:pt>
                <c:pt idx="5">
                  <c:v>-3.4543769483528458E-3</c:v>
                </c:pt>
                <c:pt idx="6">
                  <c:v>-3.4543769483528458E-3</c:v>
                </c:pt>
                <c:pt idx="7">
                  <c:v>-3.4543769483528458E-3</c:v>
                </c:pt>
                <c:pt idx="8">
                  <c:v>-3.4543769483528458E-3</c:v>
                </c:pt>
                <c:pt idx="9">
                  <c:v>-4.5580925098997381E-2</c:v>
                </c:pt>
                <c:pt idx="10">
                  <c:v>8.0798719352936227E-2</c:v>
                </c:pt>
                <c:pt idx="11">
                  <c:v>-4.5580925098997381E-2</c:v>
                </c:pt>
                <c:pt idx="12">
                  <c:v>3.8672171202291689E-2</c:v>
                </c:pt>
                <c:pt idx="13">
                  <c:v>-3.4543769483528458E-3</c:v>
                </c:pt>
                <c:pt idx="14">
                  <c:v>3.8672171202291689E-2</c:v>
                </c:pt>
                <c:pt idx="15">
                  <c:v>-3.4543769483528458E-3</c:v>
                </c:pt>
                <c:pt idx="16">
                  <c:v>8.0798719352936227E-2</c:v>
                </c:pt>
                <c:pt idx="17">
                  <c:v>8.0798719352936227E-2</c:v>
                </c:pt>
                <c:pt idx="18">
                  <c:v>8.0798719352936227E-2</c:v>
                </c:pt>
                <c:pt idx="19">
                  <c:v>0.12292526750358077</c:v>
                </c:pt>
                <c:pt idx="20">
                  <c:v>0.20717836380486984</c:v>
                </c:pt>
                <c:pt idx="21">
                  <c:v>0.20717836380486984</c:v>
                </c:pt>
                <c:pt idx="22">
                  <c:v>0.41781110455809251</c:v>
                </c:pt>
                <c:pt idx="23">
                  <c:v>0.54419074901002606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FAA0-45F8-B856-9820897876B6}"/>
            </c:ext>
          </c:extLst>
        </c:ser>
        <c:ser>
          <c:idx val="26"/>
          <c:order val="20"/>
          <c:tx>
            <c:v>none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1"/>
              <c:pt idx="0">
                <c:v>2500</c:v>
              </c:pt>
            </c:numLit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4-FAA0-45F8-B856-9820897876B6}"/>
            </c:ext>
          </c:extLst>
        </c:ser>
        <c:ser>
          <c:idx val="15"/>
          <c:order val="21"/>
          <c:tx>
            <c:v>ACCCAUUUUAAA Line</c:v>
          </c:tx>
          <c:spPr>
            <a:ln w="25400" cap="rnd">
              <a:solidFill>
                <a:srgbClr val="FFD579"/>
              </a:solidFill>
              <a:round/>
            </a:ln>
            <a:effectLst/>
          </c:spPr>
          <c:marker>
            <c:symbol val="none"/>
          </c:marker>
          <c:xVal>
            <c:numRef>
              <c:f>'Lsm1-7'!$B$66:$B$89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'Lsm1-7'!$J$66:$J$89</c:f>
              <c:numCache>
                <c:formatCode>0.00E+00</c:formatCode>
                <c:ptCount val="24"/>
                <c:pt idx="0">
                  <c:v>2.4990446506753132E-4</c:v>
                </c:pt>
                <c:pt idx="1">
                  <c:v>4.9968405685813075E-4</c:v>
                </c:pt>
                <c:pt idx="2">
                  <c:v>9.9886899480466766E-4</c:v>
                </c:pt>
                <c:pt idx="3">
                  <c:v>1.3867793552118221E-3</c:v>
                </c:pt>
                <c:pt idx="4">
                  <c:v>1.9957445023044314E-3</c:v>
                </c:pt>
                <c:pt idx="5">
                  <c:v>2.7697177230655325E-3</c:v>
                </c:pt>
                <c:pt idx="6">
                  <c:v>3.983538878791798E-3</c:v>
                </c:pt>
                <c:pt idx="7">
                  <c:v>5.5241351510984587E-3</c:v>
                </c:pt>
                <c:pt idx="8">
                  <c:v>7.9354665181870475E-3</c:v>
                </c:pt>
                <c:pt idx="9">
                  <c:v>1.0987573461413446E-2</c:v>
                </c:pt>
                <c:pt idx="10">
                  <c:v>1.5745981328743851E-2</c:v>
                </c:pt>
                <c:pt idx="11">
                  <c:v>2.1736317537107318E-2</c:v>
                </c:pt>
                <c:pt idx="12">
                  <c:v>3.100377775188598E-2</c:v>
                </c:pt>
                <c:pt idx="13">
                  <c:v>4.254780252796074E-2</c:v>
                </c:pt>
                <c:pt idx="14">
                  <c:v>6.0142898446967921E-2</c:v>
                </c:pt>
                <c:pt idx="15">
                  <c:v>8.16227369618759E-2</c:v>
                </c:pt>
                <c:pt idx="16">
                  <c:v>0.11346187110260868</c:v>
                </c:pt>
                <c:pt idx="17">
                  <c:v>0.15092644444798292</c:v>
                </c:pt>
                <c:pt idx="18">
                  <c:v>0.20380019118257323</c:v>
                </c:pt>
                <c:pt idx="19">
                  <c:v>0.26226948763936264</c:v>
                </c:pt>
                <c:pt idx="20">
                  <c:v>0.33859471476303177</c:v>
                </c:pt>
                <c:pt idx="21">
                  <c:v>0.41555228928150162</c:v>
                </c:pt>
                <c:pt idx="22">
                  <c:v>0.58712389846428836</c:v>
                </c:pt>
                <c:pt idx="23">
                  <c:v>0.739858934809555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FAA0-45F8-B856-9820897876B6}"/>
            </c:ext>
          </c:extLst>
        </c:ser>
        <c:ser>
          <c:idx val="17"/>
          <c:order val="22"/>
          <c:tx>
            <c:v>CCCCCUUUUUA Line</c:v>
          </c:tx>
          <c:spPr>
            <a:ln w="25400" cap="rnd">
              <a:solidFill>
                <a:srgbClr val="9437FF"/>
              </a:solidFill>
              <a:round/>
            </a:ln>
            <a:effectLst/>
          </c:spPr>
          <c:marker>
            <c:symbol val="none"/>
          </c:marker>
          <c:xVal>
            <c:numRef>
              <c:f>'Lsm1-7'!$B$66:$B$89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'Lsm1-7'!$K$66:$K$89</c:f>
              <c:numCache>
                <c:formatCode>0.00E+00</c:formatCode>
                <c:ptCount val="24"/>
                <c:pt idx="0">
                  <c:v>7.3397822984334286E-3</c:v>
                </c:pt>
                <c:pt idx="1">
                  <c:v>1.4572604849748608E-2</c:v>
                </c:pt>
                <c:pt idx="2">
                  <c:v>2.8726588476941407E-2</c:v>
                </c:pt>
                <c:pt idx="3">
                  <c:v>3.9457244870705142E-2</c:v>
                </c:pt>
                <c:pt idx="4">
                  <c:v>5.58488305808678E-2</c:v>
                </c:pt>
                <c:pt idx="5">
                  <c:v>7.5918937629056812E-2</c:v>
                </c:pt>
                <c:pt idx="6">
                  <c:v>0.10578944440397393</c:v>
                </c:pt>
                <c:pt idx="7">
                  <c:v>0.14112389878805401</c:v>
                </c:pt>
                <c:pt idx="8">
                  <c:v>0.19133741046152775</c:v>
                </c:pt>
                <c:pt idx="9">
                  <c:v>0.24734193883405045</c:v>
                </c:pt>
                <c:pt idx="10">
                  <c:v>0.32121447506194412</c:v>
                </c:pt>
                <c:pt idx="11">
                  <c:v>0.39659043143414657</c:v>
                </c:pt>
                <c:pt idx="12">
                  <c:v>0.48624122899786459</c:v>
                </c:pt>
                <c:pt idx="13">
                  <c:v>0.56794092599774049</c:v>
                </c:pt>
                <c:pt idx="14">
                  <c:v>0.65432342948220445</c:v>
                </c:pt>
                <c:pt idx="15">
                  <c:v>0.72444173958446556</c:v>
                </c:pt>
                <c:pt idx="16">
                  <c:v>0.79104656057129608</c:v>
                </c:pt>
                <c:pt idx="17">
                  <c:v>0.84020436638124119</c:v>
                </c:pt>
                <c:pt idx="18">
                  <c:v>0.88333444588841215</c:v>
                </c:pt>
                <c:pt idx="19">
                  <c:v>0.91316419168540686</c:v>
                </c:pt>
                <c:pt idx="20">
                  <c:v>0.93805372467631254</c:v>
                </c:pt>
                <c:pt idx="21">
                  <c:v>0.9546114187731608</c:v>
                </c:pt>
                <c:pt idx="22">
                  <c:v>0.97677871888453005</c:v>
                </c:pt>
                <c:pt idx="23">
                  <c:v>0.98825296888638425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FAA0-45F8-B856-9820897876B6}"/>
            </c:ext>
          </c:extLst>
        </c:ser>
        <c:ser>
          <c:idx val="19"/>
          <c:order val="23"/>
          <c:tx>
            <c:v>UUUUUACCCCC Line</c:v>
          </c:tx>
          <c:spPr>
            <a:ln w="25400" cap="rnd">
              <a:solidFill>
                <a:srgbClr val="73FDD6"/>
              </a:solidFill>
              <a:round/>
            </a:ln>
            <a:effectLst/>
          </c:spPr>
          <c:marker>
            <c:symbol val="none"/>
          </c:marker>
          <c:xVal>
            <c:numRef>
              <c:f>'Lsm1-7'!$B$66:$B$89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'Lsm1-7'!$L$66:$L$89</c:f>
              <c:numCache>
                <c:formatCode>0.00E+00</c:formatCode>
                <c:ptCount val="24"/>
                <c:pt idx="0">
                  <c:v>1.1624583958908166E-3</c:v>
                </c:pt>
                <c:pt idx="1">
                  <c:v>2.3222173107716433E-3</c:v>
                </c:pt>
                <c:pt idx="2">
                  <c:v>4.6336742230500437E-3</c:v>
                </c:pt>
                <c:pt idx="3">
                  <c:v>6.4240825464630582E-3</c:v>
                </c:pt>
                <c:pt idx="4">
                  <c:v>9.2246046333925094E-3</c:v>
                </c:pt>
                <c:pt idx="5">
                  <c:v>1.2766154264132449E-2</c:v>
                </c:pt>
                <c:pt idx="6">
                  <c:v>1.8280578160781973E-2</c:v>
                </c:pt>
                <c:pt idx="7">
                  <c:v>2.5210467807167652E-2</c:v>
                </c:pt>
                <c:pt idx="8">
                  <c:v>3.5904795893878967E-2</c:v>
                </c:pt>
                <c:pt idx="9">
                  <c:v>4.9181058131586498E-2</c:v>
                </c:pt>
                <c:pt idx="10">
                  <c:v>6.9320648067657295E-2</c:v>
                </c:pt>
                <c:pt idx="11">
                  <c:v>9.3751326809444355E-2</c:v>
                </c:pt>
                <c:pt idx="12">
                  <c:v>0.12965362296692748</c:v>
                </c:pt>
                <c:pt idx="13">
                  <c:v>0.17143078963464956</c:v>
                </c:pt>
                <c:pt idx="14">
                  <c:v>0.22954580117470805</c:v>
                </c:pt>
                <c:pt idx="15">
                  <c:v>0.29268615978262968</c:v>
                </c:pt>
                <c:pt idx="16">
                  <c:v>0.37338308333922982</c:v>
                </c:pt>
                <c:pt idx="17">
                  <c:v>0.45283405808544597</c:v>
                </c:pt>
                <c:pt idx="18">
                  <c:v>0.54374207439833888</c:v>
                </c:pt>
                <c:pt idx="19">
                  <c:v>0.6233802898070735</c:v>
                </c:pt>
                <c:pt idx="20">
                  <c:v>0.70444678993446241</c:v>
                </c:pt>
                <c:pt idx="21">
                  <c:v>0.76800278249178144</c:v>
                </c:pt>
                <c:pt idx="22">
                  <c:v>0.86878006086548842</c:v>
                </c:pt>
                <c:pt idx="23">
                  <c:v>0.92978310188426372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FAA0-45F8-B856-9820897876B6}"/>
            </c:ext>
          </c:extLst>
        </c:ser>
        <c:ser>
          <c:idx val="21"/>
          <c:order val="24"/>
          <c:tx>
            <c:v>hairpin-oligoU Line</c:v>
          </c:tx>
          <c:spPr>
            <a:ln w="25400" cap="rnd">
              <a:solidFill>
                <a:srgbClr val="941651">
                  <a:alpha val="50196"/>
                </a:srgbClr>
              </a:solidFill>
              <a:round/>
            </a:ln>
            <a:effectLst/>
          </c:spPr>
          <c:marker>
            <c:symbol val="none"/>
          </c:marker>
          <c:xVal>
            <c:numRef>
              <c:f>'Lsm1-7'!$B$66:$B$89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'Lsm1-7'!$M$66:$M$89</c:f>
              <c:numCache>
                <c:formatCode>0.00E+00</c:formatCode>
                <c:ptCount val="24"/>
                <c:pt idx="0">
                  <c:v>3.1154974922316114E-3</c:v>
                </c:pt>
                <c:pt idx="1">
                  <c:v>6.2116426274348106E-3</c:v>
                </c:pt>
                <c:pt idx="2">
                  <c:v>1.2346592633762171E-2</c:v>
                </c:pt>
                <c:pt idx="3">
                  <c:v>1.7066103237357366E-2</c:v>
                </c:pt>
                <c:pt idx="4">
                  <c:v>2.4392026848513951E-2</c:v>
                </c:pt>
                <c:pt idx="5">
                  <c:v>3.3559476976049753E-2</c:v>
                </c:pt>
                <c:pt idx="6">
                  <c:v>4.7622445722375811E-2</c:v>
                </c:pt>
                <c:pt idx="7">
                  <c:v>6.4939614455932104E-2</c:v>
                </c:pt>
                <c:pt idx="8">
                  <c:v>9.0915283300441907E-2</c:v>
                </c:pt>
                <c:pt idx="9">
                  <c:v>0.12195924271088207</c:v>
                </c:pt>
                <c:pt idx="10">
                  <c:v>0.16667707326528217</c:v>
                </c:pt>
                <c:pt idx="11">
                  <c:v>0.21740405189087564</c:v>
                </c:pt>
                <c:pt idx="12">
                  <c:v>0.28572957690646705</c:v>
                </c:pt>
                <c:pt idx="13">
                  <c:v>0.35716005964199482</c:v>
                </c:pt>
                <c:pt idx="14">
                  <c:v>0.44446294467915631</c:v>
                </c:pt>
                <c:pt idx="15">
                  <c:v>0.52633446895896718</c:v>
                </c:pt>
                <c:pt idx="16">
                  <c:v>0.61540234911028513</c:v>
                </c:pt>
                <c:pt idx="17">
                  <c:v>0.68967120858896991</c:v>
                </c:pt>
                <c:pt idx="18">
                  <c:v>0.76191835359064597</c:v>
                </c:pt>
                <c:pt idx="19">
                  <c:v>0.81633776451089379</c:v>
                </c:pt>
                <c:pt idx="20">
                  <c:v>0.86487362145688362</c:v>
                </c:pt>
                <c:pt idx="21">
                  <c:v>0.8988832148526279</c:v>
                </c:pt>
                <c:pt idx="22">
                  <c:v>0.94674933963476016</c:v>
                </c:pt>
                <c:pt idx="23">
                  <c:v>0.97264637039752089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FAA0-45F8-B856-9820897876B6}"/>
            </c:ext>
          </c:extLst>
        </c:ser>
        <c:ser>
          <c:idx val="23"/>
          <c:order val="25"/>
          <c:tx>
            <c:v>oligoU-hairpin Line</c:v>
          </c:tx>
          <c:spPr>
            <a:ln w="25400" cap="rnd">
              <a:solidFill>
                <a:srgbClr val="009193"/>
              </a:solidFill>
              <a:round/>
            </a:ln>
            <a:effectLst/>
          </c:spPr>
          <c:marker>
            <c:symbol val="none"/>
          </c:marker>
          <c:xVal>
            <c:numRef>
              <c:f>'Lsm1-7'!$B$66:$B$89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'Lsm1-7'!$N$66:$N$89</c:f>
              <c:numCache>
                <c:formatCode>0.00E+00</c:formatCode>
                <c:ptCount val="24"/>
                <c:pt idx="0">
                  <c:v>6.7430018060662717E-5</c:v>
                </c:pt>
                <c:pt idx="1">
                  <c:v>1.3485094311979539E-4</c:v>
                </c:pt>
                <c:pt idx="2">
                  <c:v>2.6966552158967752E-4</c:v>
                </c:pt>
                <c:pt idx="3">
                  <c:v>3.7449617326670311E-4</c:v>
                </c:pt>
                <c:pt idx="4">
                  <c:v>5.3918564340159347E-4</c:v>
                </c:pt>
                <c:pt idx="5">
                  <c:v>7.4871195677071658E-4</c:v>
                </c:pt>
                <c:pt idx="6">
                  <c:v>1.077790157823489E-3</c:v>
                </c:pt>
                <c:pt idx="7">
                  <c:v>1.4963036131353197E-3</c:v>
                </c:pt>
                <c:pt idx="8">
                  <c:v>2.1532595536927685E-3</c:v>
                </c:pt>
                <c:pt idx="9">
                  <c:v>2.9881360674763342E-3</c:v>
                </c:pt>
                <c:pt idx="10">
                  <c:v>4.2972659783628679E-3</c:v>
                </c:pt>
                <c:pt idx="11">
                  <c:v>5.9584674235375135E-3</c:v>
                </c:pt>
                <c:pt idx="12">
                  <c:v>8.5577569987240233E-3</c:v>
                </c:pt>
                <c:pt idx="13">
                  <c:v>1.1846348763877598E-2</c:v>
                </c:pt>
                <c:pt idx="14">
                  <c:v>1.6970286410151223E-2</c:v>
                </c:pt>
                <c:pt idx="15">
                  <c:v>2.3415311580359397E-2</c:v>
                </c:pt>
                <c:pt idx="16">
                  <c:v>3.3374203036069805E-2</c:v>
                </c:pt>
                <c:pt idx="17">
                  <c:v>4.5759158213494848E-2</c:v>
                </c:pt>
                <c:pt idx="18">
                  <c:v>6.4592676956742034E-2</c:v>
                </c:pt>
                <c:pt idx="19">
                  <c:v>8.7513760418157352E-2</c:v>
                </c:pt>
                <c:pt idx="20">
                  <c:v>0.12134721260977947</c:v>
                </c:pt>
                <c:pt idx="21">
                  <c:v>0.16094281029512242</c:v>
                </c:pt>
                <c:pt idx="22">
                  <c:v>0.27726225420907563</c:v>
                </c:pt>
                <c:pt idx="23">
                  <c:v>0.43415086180678825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FAA0-45F8-B856-9820897876B6}"/>
            </c:ext>
          </c:extLst>
        </c:ser>
        <c:ser>
          <c:idx val="25"/>
          <c:order val="26"/>
          <c:tx>
            <c:v>hairpin-oligoU-hairpin Line</c:v>
          </c:tx>
          <c:spPr>
            <a:ln w="25400" cap="rnd">
              <a:solidFill>
                <a:srgbClr val="FF7E79"/>
              </a:solidFill>
              <a:round/>
            </a:ln>
            <a:effectLst/>
          </c:spPr>
          <c:marker>
            <c:symbol val="none"/>
          </c:marker>
          <c:xVal>
            <c:numRef>
              <c:f>'Lsm1-7'!$B$66:$B$89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'Lsm1-7'!$O$66:$O$89</c:f>
              <c:numCache>
                <c:formatCode>0.00E+00</c:formatCode>
                <c:ptCount val="24"/>
                <c:pt idx="0">
                  <c:v>1.0985879921998466E-4</c:v>
                </c:pt>
                <c:pt idx="1">
                  <c:v>2.1969346317990789E-4</c:v>
                </c:pt>
                <c:pt idx="2">
                  <c:v>4.3929041712673545E-4</c:v>
                </c:pt>
                <c:pt idx="3">
                  <c:v>6.1002136624363067E-4</c:v>
                </c:pt>
                <c:pt idx="4">
                  <c:v>8.7819505158294236E-4</c:v>
                </c:pt>
                <c:pt idx="5">
                  <c:v>1.2192989340856311E-3</c:v>
                </c:pt>
                <c:pt idx="6">
                  <c:v>1.7548490034547755E-3</c:v>
                </c:pt>
                <c:pt idx="7">
                  <c:v>2.4356281094136249E-3</c:v>
                </c:pt>
                <c:pt idx="8">
                  <c:v>3.503549806023896E-3</c:v>
                </c:pt>
                <c:pt idx="9">
                  <c:v>4.8594204777162638E-3</c:v>
                </c:pt>
                <c:pt idx="10">
                  <c:v>6.9826356004443193E-3</c:v>
                </c:pt>
                <c:pt idx="11">
                  <c:v>9.6718414112216145E-3</c:v>
                </c:pt>
                <c:pt idx="12">
                  <c:v>1.3868432986991298E-2</c:v>
                </c:pt>
                <c:pt idx="13">
                  <c:v>1.9158385951822229E-2</c:v>
                </c:pt>
                <c:pt idx="14">
                  <c:v>2.7357460861332956E-2</c:v>
                </c:pt>
                <c:pt idx="15">
                  <c:v>3.7596483953629328E-2</c:v>
                </c:pt>
                <c:pt idx="16">
                  <c:v>5.325792025376748E-2</c:v>
                </c:pt>
                <c:pt idx="17">
                  <c:v>7.2468410475665282E-2</c:v>
                </c:pt>
                <c:pt idx="18">
                  <c:v>0.10112987375577626</c:v>
                </c:pt>
                <c:pt idx="19">
                  <c:v>0.13514320751605879</c:v>
                </c:pt>
                <c:pt idx="20">
                  <c:v>0.18368382543439418</c:v>
                </c:pt>
                <c:pt idx="21">
                  <c:v>0.23810776758605048</c:v>
                </c:pt>
                <c:pt idx="22">
                  <c:v>0.38463173209920376</c:v>
                </c:pt>
                <c:pt idx="23">
                  <c:v>0.55557260921078799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FAA0-45F8-B856-982089787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363088"/>
        <c:axId val="368364864"/>
      </c:scatterChart>
      <c:valAx>
        <c:axId val="36836308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368364864"/>
        <c:crosses val="autoZero"/>
        <c:crossBetween val="midCat"/>
      </c:valAx>
      <c:valAx>
        <c:axId val="36836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368363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0"/>
        <c:txPr>
          <a:bodyPr rot="0" spcFirstLastPara="1" vertOverflow="ellipsis" vert="horz" wrap="square" anchor="t" anchorCtr="0"/>
          <a:lstStyle/>
          <a:p>
            <a:pPr>
              <a:defRPr sz="900" b="0" i="0" u="none" strike="noStrike" kern="1200" baseline="0">
                <a:noFill/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5.40350877192982E-2"/>
          <c:y val="0.83454083772072896"/>
          <c:w val="0.78035087719298202"/>
          <c:h val="0.1521663638199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'Lsm1(∆56C)-7 (small range)'!$C$2</c:f>
              <c:strCache>
                <c:ptCount val="1"/>
                <c:pt idx="0">
                  <c:v>UUUUUUUUUUUUUUU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'Lsm1(∆56C)-7 (small range)'!$B$27:$B$38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'Lsm1(∆56C)-7 (small range)'!$C$27:$C$38</c:f>
              <c:numCache>
                <c:formatCode>General</c:formatCode>
                <c:ptCount val="12"/>
                <c:pt idx="0">
                  <c:v>0.1234023951131409</c:v>
                </c:pt>
                <c:pt idx="1">
                  <c:v>0.21159900452870414</c:v>
                </c:pt>
                <c:pt idx="2">
                  <c:v>0.34964587144002052</c:v>
                </c:pt>
                <c:pt idx="3">
                  <c:v>0.56055080699897619</c:v>
                </c:pt>
                <c:pt idx="4">
                  <c:v>0.71393621467821666</c:v>
                </c:pt>
                <c:pt idx="5">
                  <c:v>0.81363672966972289</c:v>
                </c:pt>
                <c:pt idx="6">
                  <c:v>0.85581771678151397</c:v>
                </c:pt>
                <c:pt idx="7">
                  <c:v>0.88266016312538109</c:v>
                </c:pt>
                <c:pt idx="8">
                  <c:v>0.90950260946924821</c:v>
                </c:pt>
                <c:pt idx="9">
                  <c:v>0.96318750215698234</c:v>
                </c:pt>
                <c:pt idx="10">
                  <c:v>1.0398802059966024</c:v>
                </c:pt>
                <c:pt idx="11">
                  <c:v>1.1127382746442416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24-48E3-A347-CE5A86BBE6B1}"/>
            </c:ext>
          </c:extLst>
        </c:ser>
        <c:ser>
          <c:idx val="1"/>
          <c:order val="1"/>
          <c:tx>
            <c:strRef>
              <c:f>'Lsm1(∆56C)-7 (small range)'!$D$2</c:f>
              <c:strCache>
                <c:ptCount val="1"/>
                <c:pt idx="0">
                  <c:v>UUUUUUUUUUUUUUA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'Lsm1(∆56C)-7 (small range)'!$B$27:$B$38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'Lsm1(∆56C)-7 (small range)'!$D$27:$D$38</c:f>
              <c:numCache>
                <c:formatCode>General</c:formatCode>
                <c:ptCount val="12"/>
                <c:pt idx="0">
                  <c:v>0.10263849540908626</c:v>
                </c:pt>
                <c:pt idx="1">
                  <c:v>0.13677168310748541</c:v>
                </c:pt>
                <c:pt idx="2">
                  <c:v>0.19138478342492407</c:v>
                </c:pt>
                <c:pt idx="3">
                  <c:v>0.32791753421852066</c:v>
                </c:pt>
                <c:pt idx="4">
                  <c:v>0.5907430794961942</c:v>
                </c:pt>
                <c:pt idx="5">
                  <c:v>0.77506229306754959</c:v>
                </c:pt>
                <c:pt idx="6">
                  <c:v>0.82284875584530848</c:v>
                </c:pt>
                <c:pt idx="7">
                  <c:v>0.86380858108338743</c:v>
                </c:pt>
                <c:pt idx="8">
                  <c:v>0.89794176878178655</c:v>
                </c:pt>
                <c:pt idx="9">
                  <c:v>0.9491415503293853</c:v>
                </c:pt>
                <c:pt idx="10">
                  <c:v>1.0105812881865037</c:v>
                </c:pt>
                <c:pt idx="11">
                  <c:v>1.0481277946547429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24-48E3-A347-CE5A86BBE6B1}"/>
            </c:ext>
          </c:extLst>
        </c:ser>
        <c:ser>
          <c:idx val="2"/>
          <c:order val="2"/>
          <c:tx>
            <c:strRef>
              <c:f>'Lsm1(∆56C)-7 (small range)'!$E$2</c:f>
              <c:strCache>
                <c:ptCount val="1"/>
                <c:pt idx="0">
                  <c:v>UUUUUUUUUUUUUAA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xVal>
            <c:numRef>
              <c:f>'Lsm1(∆56C)-7 (small range)'!$B$27:$B$38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'Lsm1(∆56C)-7 (small range)'!$E$27:$E$38</c:f>
              <c:numCache>
                <c:formatCode>General</c:formatCode>
                <c:ptCount val="12"/>
                <c:pt idx="0">
                  <c:v>0.15490061686086362</c:v>
                </c:pt>
                <c:pt idx="1">
                  <c:v>0.21658670322138451</c:v>
                </c:pt>
                <c:pt idx="2">
                  <c:v>0.29198080877313226</c:v>
                </c:pt>
                <c:pt idx="3">
                  <c:v>0.48046607265250163</c:v>
                </c:pt>
                <c:pt idx="4">
                  <c:v>0.75462645647703896</c:v>
                </c:pt>
                <c:pt idx="5">
                  <c:v>0.8677176148046607</c:v>
                </c:pt>
                <c:pt idx="6">
                  <c:v>0.91226867717614801</c:v>
                </c:pt>
                <c:pt idx="7">
                  <c:v>0.91226867717614801</c:v>
                </c:pt>
                <c:pt idx="8">
                  <c:v>0.94653872515421511</c:v>
                </c:pt>
                <c:pt idx="9">
                  <c:v>0.95681973954763533</c:v>
                </c:pt>
                <c:pt idx="10">
                  <c:v>0.98423577793008898</c:v>
                </c:pt>
                <c:pt idx="11">
                  <c:v>1.0287868403015763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824-48E3-A347-CE5A86BBE6B1}"/>
            </c:ext>
          </c:extLst>
        </c:ser>
        <c:ser>
          <c:idx val="3"/>
          <c:order val="3"/>
          <c:tx>
            <c:strRef>
              <c:f>'Lsm1(∆56C)-7 (small range)'!$F$2</c:f>
              <c:strCache>
                <c:ptCount val="1"/>
                <c:pt idx="0">
                  <c:v>AAAAAAAAAAAAAAA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xVal>
            <c:numRef>
              <c:f>'Lsm1(∆56C)-7 (small range)'!$B$27:$B$38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'Lsm1(∆56C)-7 (small range)'!$F$27:$F$38</c:f>
              <c:numCache>
                <c:formatCode>General</c:formatCode>
                <c:ptCount val="12"/>
                <c:pt idx="0">
                  <c:v>1.1584327527363182E-9</c:v>
                </c:pt>
                <c:pt idx="1">
                  <c:v>4.5655879078431383E-9</c:v>
                </c:pt>
                <c:pt idx="2">
                  <c:v>-2.2487224023705015E-9</c:v>
                </c:pt>
                <c:pt idx="3">
                  <c:v>2.862010330289728E-9</c:v>
                </c:pt>
                <c:pt idx="4">
                  <c:v>2.862010330289728E-9</c:v>
                </c:pt>
                <c:pt idx="5">
                  <c:v>7.9727430629499572E-9</c:v>
                </c:pt>
                <c:pt idx="6">
                  <c:v>7.9727430629499572E-9</c:v>
                </c:pt>
                <c:pt idx="7">
                  <c:v>1.1379898218056778E-8</c:v>
                </c:pt>
                <c:pt idx="8">
                  <c:v>1.3083475795610187E-8</c:v>
                </c:pt>
                <c:pt idx="9">
                  <c:v>3.522998430380452E-8</c:v>
                </c:pt>
                <c:pt idx="10">
                  <c:v>9.9965932250834092E-8</c:v>
                </c:pt>
                <c:pt idx="11">
                  <c:v>1.851448111285046E-7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824-48E3-A347-CE5A86BBE6B1}"/>
            </c:ext>
          </c:extLst>
        </c:ser>
        <c:ser>
          <c:idx val="4"/>
          <c:order val="4"/>
          <c:tx>
            <c:v>UUUUUUUUUUUUUUU Line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'Lsm1(∆56C)-7 (small range)'!$B$42:$B$53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'Lsm1(∆56C)-7 (small range)'!$C$42:$C$53</c:f>
              <c:numCache>
                <c:formatCode>0.00E+00</c:formatCode>
                <c:ptCount val="12"/>
                <c:pt idx="0">
                  <c:v>0.12302596780350362</c:v>
                </c:pt>
                <c:pt idx="1">
                  <c:v>0.21909728061609621</c:v>
                </c:pt>
                <c:pt idx="2">
                  <c:v>0.35944183306744942</c:v>
                </c:pt>
                <c:pt idx="3">
                  <c:v>0.52880796268627928</c:v>
                </c:pt>
                <c:pt idx="4">
                  <c:v>0.69179121981691805</c:v>
                </c:pt>
                <c:pt idx="5">
                  <c:v>0.81782103100379278</c:v>
                </c:pt>
                <c:pt idx="6">
                  <c:v>0.89978168043549989</c:v>
                </c:pt>
                <c:pt idx="7">
                  <c:v>0.94724745448565095</c:v>
                </c:pt>
                <c:pt idx="8">
                  <c:v>0.97290917217900119</c:v>
                </c:pt>
                <c:pt idx="9">
                  <c:v>0.98626858843629484</c:v>
                </c:pt>
                <c:pt idx="10">
                  <c:v>0.99308683042985868</c:v>
                </c:pt>
                <c:pt idx="11">
                  <c:v>0.99653142579410336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824-48E3-A347-CE5A86BBE6B1}"/>
            </c:ext>
          </c:extLst>
        </c:ser>
        <c:ser>
          <c:idx val="5"/>
          <c:order val="5"/>
          <c:tx>
            <c:v>UUUUUUUUUUUUUUA Line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'Lsm1(∆56C)-7 (small range)'!$B$42:$B$53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'Lsm1(∆56C)-7 (small range)'!$D$42:$D$53</c:f>
              <c:numCache>
                <c:formatCode>0.00E+00</c:formatCode>
                <c:ptCount val="12"/>
                <c:pt idx="0">
                  <c:v>7.075244969618992E-2</c:v>
                </c:pt>
                <c:pt idx="1">
                  <c:v>0.13215463521239643</c:v>
                </c:pt>
                <c:pt idx="2">
                  <c:v>0.23345686375713814</c:v>
                </c:pt>
                <c:pt idx="3">
                  <c:v>0.37854078341422193</c:v>
                </c:pt>
                <c:pt idx="4">
                  <c:v>0.5491905469444186</c:v>
                </c:pt>
                <c:pt idx="5">
                  <c:v>0.70900322497787915</c:v>
                </c:pt>
                <c:pt idx="6">
                  <c:v>0.82972719374131809</c:v>
                </c:pt>
                <c:pt idx="7">
                  <c:v>0.90694087794010525</c:v>
                </c:pt>
                <c:pt idx="8">
                  <c:v>0.95119978645566727</c:v>
                </c:pt>
                <c:pt idx="9">
                  <c:v>0.97498963771773584</c:v>
                </c:pt>
                <c:pt idx="10">
                  <c:v>0.987336458984582</c:v>
                </c:pt>
                <c:pt idx="11">
                  <c:v>0.99362788270794944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824-48E3-A347-CE5A86BBE6B1}"/>
            </c:ext>
          </c:extLst>
        </c:ser>
        <c:ser>
          <c:idx val="6"/>
          <c:order val="6"/>
          <c:tx>
            <c:v>UUUUUUUUUUUUUAA Line</c:v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'Lsm1(∆56C)-7 (small range)'!$B$42:$B$53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'Lsm1(∆56C)-7 (small range)'!$E$42:$E$53</c:f>
              <c:numCache>
                <c:formatCode>0.00E+00</c:formatCode>
                <c:ptCount val="12"/>
                <c:pt idx="0">
                  <c:v>0.1206608708275807</c:v>
                </c:pt>
                <c:pt idx="1">
                  <c:v>0.2153387772671595</c:v>
                </c:pt>
                <c:pt idx="2">
                  <c:v>0.35436831490125831</c:v>
                </c:pt>
                <c:pt idx="3">
                  <c:v>0.52329681815849904</c:v>
                </c:pt>
                <c:pt idx="4">
                  <c:v>0.68705824356819478</c:v>
                </c:pt>
                <c:pt idx="5">
                  <c:v>0.81450447391198477</c:v>
                </c:pt>
                <c:pt idx="6">
                  <c:v>0.89777069786546426</c:v>
                </c:pt>
                <c:pt idx="7">
                  <c:v>0.94613189978667112</c:v>
                </c:pt>
                <c:pt idx="8">
                  <c:v>0.97232042688410092</c:v>
                </c:pt>
                <c:pt idx="9">
                  <c:v>0.98596598567930072</c:v>
                </c:pt>
                <c:pt idx="10">
                  <c:v>0.99293340650247897</c:v>
                </c:pt>
                <c:pt idx="11">
                  <c:v>0.99645417479858367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824-48E3-A347-CE5A86BBE6B1}"/>
            </c:ext>
          </c:extLst>
        </c:ser>
        <c:ser>
          <c:idx val="7"/>
          <c:order val="7"/>
          <c:tx>
            <c:v>AAAAAAAAAAAAAAA Line</c:v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'Lsm1(∆56C)-7 (small range)'!$B$42:$B$53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'Lsm1(∆56C)-7 (small range)'!$F$42:$F$53</c:f>
              <c:numCache>
                <c:formatCode>0.00E+00</c:formatCode>
                <c:ptCount val="12"/>
                <c:pt idx="0">
                  <c:v>9.0491972806864362E-11</c:v>
                </c:pt>
                <c:pt idx="1">
                  <c:v>1.8098394559735114E-10</c:v>
                </c:pt>
                <c:pt idx="2">
                  <c:v>3.6196789112919191E-10</c:v>
                </c:pt>
                <c:pt idx="3">
                  <c:v>7.239357819963423E-10</c:v>
                </c:pt>
                <c:pt idx="4">
                  <c:v>1.4478715629445186E-9</c:v>
                </c:pt>
                <c:pt idx="5">
                  <c:v>2.8957431216963729E-9</c:v>
                </c:pt>
                <c:pt idx="6">
                  <c:v>5.7914862266220899E-9</c:v>
                </c:pt>
                <c:pt idx="7">
                  <c:v>1.1582972386161554E-8</c:v>
                </c:pt>
                <c:pt idx="8">
                  <c:v>2.3165944503992613E-8</c:v>
                </c:pt>
                <c:pt idx="9">
                  <c:v>4.6331887934663278E-8</c:v>
                </c:pt>
                <c:pt idx="10">
                  <c:v>9.2663771576039081E-8</c:v>
                </c:pt>
                <c:pt idx="11">
                  <c:v>1.8532752597893062E-7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824-48E3-A347-CE5A86BB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606368"/>
        <c:axId val="430608928"/>
      </c:scatterChart>
      <c:valAx>
        <c:axId val="430606368"/>
        <c:scaling>
          <c:logBase val="10"/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608928"/>
        <c:crosses val="autoZero"/>
        <c:crossBetween val="midCat"/>
      </c:valAx>
      <c:valAx>
        <c:axId val="43060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6063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594936255122897E-2"/>
          <c:y val="0.83980042398546295"/>
          <c:w val="0.91240163454530299"/>
          <c:h val="0.117925165014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315629742033397E-2"/>
          <c:y val="4.1935483870967703E-2"/>
          <c:w val="0.91347878556151596"/>
          <c:h val="0.77185648971297904"/>
        </c:manualLayout>
      </c:layout>
      <c:scatterChart>
        <c:scatterStyle val="lineMarker"/>
        <c:varyColors val="0"/>
        <c:ser>
          <c:idx val="0"/>
          <c:order val="0"/>
          <c:tx>
            <c:strRef>
              <c:f>UUUUUUUUUUUUUUU!$C$2</c:f>
              <c:strCache>
                <c:ptCount val="1"/>
                <c:pt idx="0">
                  <c:v>Lsm1-7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96FF"/>
              </a:solidFill>
              <a:ln w="9525">
                <a:noFill/>
              </a:ln>
              <a:effectLst/>
            </c:spPr>
          </c:marker>
          <c:xVal>
            <c:numRef>
              <c:f>UUUUUUUUUUUUUUU!$B$27:$B$38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UUUUUUUUUUUUUUU!$C$27:$C$38</c:f>
              <c:numCache>
                <c:formatCode>General</c:formatCode>
                <c:ptCount val="12"/>
                <c:pt idx="0">
                  <c:v>3.9665970772442591E-2</c:v>
                </c:pt>
                <c:pt idx="1">
                  <c:v>8.7579999315513885E-2</c:v>
                </c:pt>
                <c:pt idx="2">
                  <c:v>0.15602861151990144</c:v>
                </c:pt>
                <c:pt idx="3">
                  <c:v>0.29292583592867655</c:v>
                </c:pt>
                <c:pt idx="4">
                  <c:v>0.47431465827030356</c:v>
                </c:pt>
                <c:pt idx="5">
                  <c:v>0.63516889695061429</c:v>
                </c:pt>
                <c:pt idx="6">
                  <c:v>0.73441938464697631</c:v>
                </c:pt>
                <c:pt idx="7">
                  <c:v>0.80629042746158319</c:v>
                </c:pt>
                <c:pt idx="8">
                  <c:v>0.89185119271706759</c:v>
                </c:pt>
                <c:pt idx="9">
                  <c:v>0.95345494370101636</c:v>
                </c:pt>
                <c:pt idx="10">
                  <c:v>0.9945241110236489</c:v>
                </c:pt>
                <c:pt idx="11">
                  <c:v>1.0595502926178171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69-424F-892C-AAABFB6B0F44}"/>
            </c:ext>
          </c:extLst>
        </c:ser>
        <c:ser>
          <c:idx val="1"/>
          <c:order val="1"/>
          <c:tx>
            <c:strRef>
              <c:f>UUUUUUUUUUUUUUU!$D$2</c:f>
              <c:strCache>
                <c:ptCount val="1"/>
                <c:pt idx="0">
                  <c:v>Lsm1Δ56C-7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DBFF09"/>
              </a:solidFill>
              <a:ln w="9525">
                <a:noFill/>
              </a:ln>
              <a:effectLst/>
            </c:spPr>
          </c:marker>
          <c:xVal>
            <c:numRef>
              <c:f>UUUUUUUUUUUUUUU!$B$27:$B$38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UUUUUUUUUUUUUUU!$D$27:$D$38</c:f>
              <c:numCache>
                <c:formatCode>General</c:formatCode>
                <c:ptCount val="12"/>
                <c:pt idx="0">
                  <c:v>0.1234023951131409</c:v>
                </c:pt>
                <c:pt idx="1">
                  <c:v>0.21159900452870414</c:v>
                </c:pt>
                <c:pt idx="2">
                  <c:v>0.34964587144002052</c:v>
                </c:pt>
                <c:pt idx="3">
                  <c:v>0.56055080699897619</c:v>
                </c:pt>
                <c:pt idx="4">
                  <c:v>0.71393621467821666</c:v>
                </c:pt>
                <c:pt idx="5">
                  <c:v>0.81363672966972289</c:v>
                </c:pt>
                <c:pt idx="6">
                  <c:v>0.85581771678151397</c:v>
                </c:pt>
                <c:pt idx="7">
                  <c:v>0.88266016312538109</c:v>
                </c:pt>
                <c:pt idx="8">
                  <c:v>0.90950260946924821</c:v>
                </c:pt>
                <c:pt idx="9">
                  <c:v>0.96318750215698234</c:v>
                </c:pt>
                <c:pt idx="10">
                  <c:v>1.0398802059966024</c:v>
                </c:pt>
                <c:pt idx="11">
                  <c:v>1.1127382746442416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69-424F-892C-AAABFB6B0F44}"/>
            </c:ext>
          </c:extLst>
        </c:ser>
        <c:ser>
          <c:idx val="4"/>
          <c:order val="2"/>
          <c:tx>
            <c:v>Lsm1-7 Line</c:v>
          </c:tx>
          <c:spPr>
            <a:ln w="25400" cap="rnd">
              <a:solidFill>
                <a:srgbClr val="0096FF"/>
              </a:solidFill>
              <a:round/>
            </a:ln>
            <a:effectLst/>
          </c:spPr>
          <c:marker>
            <c:symbol val="none"/>
          </c:marker>
          <c:xVal>
            <c:numRef>
              <c:f>UUUUUUUUUUUUUUU!$B$42:$B$53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UUUUUUUUUUUUUUU!$C$42:$C$53</c:f>
              <c:numCache>
                <c:formatCode>0.00E+00</c:formatCode>
                <c:ptCount val="12"/>
                <c:pt idx="0">
                  <c:v>4.7165819466934135E-2</c:v>
                </c:pt>
                <c:pt idx="1">
                  <c:v>9.0082809408244757E-2</c:v>
                </c:pt>
                <c:pt idx="2">
                  <c:v>0.16527700213371227</c:v>
                </c:pt>
                <c:pt idx="3">
                  <c:v>0.28366989450761887</c:v>
                </c:pt>
                <c:pt idx="4">
                  <c:v>0.44196704420870914</c:v>
                </c:pt>
                <c:pt idx="5">
                  <c:v>0.61300574931134022</c:v>
                </c:pt>
                <c:pt idx="6">
                  <c:v>0.76007881506071273</c:v>
                </c:pt>
                <c:pt idx="7">
                  <c:v>0.86368724918093431</c:v>
                </c:pt>
                <c:pt idx="8">
                  <c:v>0.92685856981691905</c:v>
                </c:pt>
                <c:pt idx="9">
                  <c:v>0.96204110082141081</c:v>
                </c:pt>
                <c:pt idx="10">
                  <c:v>0.98065336186754826</c:v>
                </c:pt>
                <c:pt idx="11">
                  <c:v>0.99023219382809613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A69-424F-892C-AAABFB6B0F44}"/>
            </c:ext>
          </c:extLst>
        </c:ser>
        <c:ser>
          <c:idx val="5"/>
          <c:order val="3"/>
          <c:tx>
            <c:v>Lsm1Δ56C-7 Line</c:v>
          </c:tx>
          <c:spPr>
            <a:ln w="25400" cap="rnd">
              <a:solidFill>
                <a:srgbClr val="DBFF09"/>
              </a:solidFill>
              <a:round/>
            </a:ln>
            <a:effectLst/>
          </c:spPr>
          <c:marker>
            <c:symbol val="none"/>
          </c:marker>
          <c:xVal>
            <c:numRef>
              <c:f>UUUUUUUUUUUUUUU!$B$42:$B$53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UUUUUUUUUUUUUUU!$D$42:$D$53</c:f>
              <c:numCache>
                <c:formatCode>0.00E+00</c:formatCode>
                <c:ptCount val="12"/>
                <c:pt idx="0">
                  <c:v>0.12302596780350362</c:v>
                </c:pt>
                <c:pt idx="1">
                  <c:v>0.21909728061609621</c:v>
                </c:pt>
                <c:pt idx="2">
                  <c:v>0.35944183306744942</c:v>
                </c:pt>
                <c:pt idx="3">
                  <c:v>0.52880796268627928</c:v>
                </c:pt>
                <c:pt idx="4">
                  <c:v>0.69179121981691805</c:v>
                </c:pt>
                <c:pt idx="5">
                  <c:v>0.81782103100379278</c:v>
                </c:pt>
                <c:pt idx="6">
                  <c:v>0.89978168043549989</c:v>
                </c:pt>
                <c:pt idx="7">
                  <c:v>0.94724745448565095</c:v>
                </c:pt>
                <c:pt idx="8">
                  <c:v>0.97290917217900119</c:v>
                </c:pt>
                <c:pt idx="9">
                  <c:v>0.98626858843629484</c:v>
                </c:pt>
                <c:pt idx="10">
                  <c:v>0.99308683042985868</c:v>
                </c:pt>
                <c:pt idx="11">
                  <c:v>0.99653142579410336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A69-424F-892C-AAABFB6B0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412368"/>
        <c:axId val="430415200"/>
      </c:scatterChart>
      <c:valAx>
        <c:axId val="430412368"/>
        <c:scaling>
          <c:logBase val="10"/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415200"/>
        <c:crosses val="autoZero"/>
        <c:crossBetween val="midCat"/>
      </c:valAx>
      <c:valAx>
        <c:axId val="430415200"/>
        <c:scaling>
          <c:orientation val="minMax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4123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21860848577498"/>
          <c:y val="0.87115942824220105"/>
          <c:w val="0.35701468462117503"/>
          <c:h val="0.117925165014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315629742033397E-2"/>
          <c:y val="4.1935483870967703E-2"/>
          <c:w val="0.91347878556151596"/>
          <c:h val="0.77185648971297904"/>
        </c:manualLayout>
      </c:layout>
      <c:scatterChart>
        <c:scatterStyle val="lineMarker"/>
        <c:varyColors val="0"/>
        <c:ser>
          <c:idx val="0"/>
          <c:order val="0"/>
          <c:tx>
            <c:strRef>
              <c:f>UUUUUUUUUUUUUUA!$C$2</c:f>
              <c:strCache>
                <c:ptCount val="1"/>
                <c:pt idx="0">
                  <c:v>Lsm1-7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96FF"/>
              </a:solidFill>
              <a:ln w="9525">
                <a:noFill/>
              </a:ln>
              <a:effectLst/>
            </c:spPr>
          </c:marker>
          <c:xVal>
            <c:numRef>
              <c:f>UUUUUUUUUUUUUUA!$B$27:$B$38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UUUUUUUUUUUUUUA!$C$27:$C$38</c:f>
              <c:numCache>
                <c:formatCode>General</c:formatCode>
                <c:ptCount val="12"/>
                <c:pt idx="0">
                  <c:v>5.7852476023532558E-2</c:v>
                </c:pt>
                <c:pt idx="1">
                  <c:v>0.10013041116918005</c:v>
                </c:pt>
                <c:pt idx="2">
                  <c:v>0.15541694174425755</c:v>
                </c:pt>
                <c:pt idx="3">
                  <c:v>0.30176364032534497</c:v>
                </c:pt>
                <c:pt idx="4">
                  <c:v>0.49689257176679491</c:v>
                </c:pt>
                <c:pt idx="5">
                  <c:v>0.6595000146346699</c:v>
                </c:pt>
                <c:pt idx="6">
                  <c:v>0.76356877807010981</c:v>
                </c:pt>
                <c:pt idx="7">
                  <c:v>0.82861175521725983</c:v>
                </c:pt>
                <c:pt idx="8">
                  <c:v>0.89040258350705226</c:v>
                </c:pt>
                <c:pt idx="9">
                  <c:v>0.95544556065420227</c:v>
                </c:pt>
                <c:pt idx="10">
                  <c:v>1.0107320912292799</c:v>
                </c:pt>
                <c:pt idx="11">
                  <c:v>1.0400014309454972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75-4AFC-88F7-929958EB8C77}"/>
            </c:ext>
          </c:extLst>
        </c:ser>
        <c:ser>
          <c:idx val="1"/>
          <c:order val="1"/>
          <c:tx>
            <c:strRef>
              <c:f>UUUUUUUUUUUUUUA!$D$2</c:f>
              <c:strCache>
                <c:ptCount val="1"/>
                <c:pt idx="0">
                  <c:v>Lsm1Δ56C-7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DBFF09"/>
              </a:solidFill>
              <a:ln w="9525">
                <a:noFill/>
              </a:ln>
              <a:effectLst/>
            </c:spPr>
          </c:marker>
          <c:xVal>
            <c:numRef>
              <c:f>UUUUUUUUUUUUUUA!$B$27:$B$38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UUUUUUUUUUUUUUA!$D$27:$D$38</c:f>
              <c:numCache>
                <c:formatCode>General</c:formatCode>
                <c:ptCount val="12"/>
                <c:pt idx="0">
                  <c:v>0.10263849540908626</c:v>
                </c:pt>
                <c:pt idx="1">
                  <c:v>0.13677168310748541</c:v>
                </c:pt>
                <c:pt idx="2">
                  <c:v>0.19138478342492407</c:v>
                </c:pt>
                <c:pt idx="3">
                  <c:v>0.32791753421852066</c:v>
                </c:pt>
                <c:pt idx="4">
                  <c:v>0.5907430794961942</c:v>
                </c:pt>
                <c:pt idx="5">
                  <c:v>0.77506229306754959</c:v>
                </c:pt>
                <c:pt idx="6">
                  <c:v>0.82284875584530848</c:v>
                </c:pt>
                <c:pt idx="7">
                  <c:v>0.86380858108338743</c:v>
                </c:pt>
                <c:pt idx="8">
                  <c:v>0.89794176878178655</c:v>
                </c:pt>
                <c:pt idx="9">
                  <c:v>0.9491415503293853</c:v>
                </c:pt>
                <c:pt idx="10">
                  <c:v>1.0105812881865037</c:v>
                </c:pt>
                <c:pt idx="11">
                  <c:v>1.0481277946547429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75-4AFC-88F7-929958EB8C77}"/>
            </c:ext>
          </c:extLst>
        </c:ser>
        <c:ser>
          <c:idx val="4"/>
          <c:order val="2"/>
          <c:tx>
            <c:v>Lsm1-7 Line</c:v>
          </c:tx>
          <c:spPr>
            <a:ln w="25400" cap="rnd">
              <a:solidFill>
                <a:srgbClr val="0096FF"/>
              </a:solidFill>
              <a:round/>
            </a:ln>
            <a:effectLst/>
          </c:spPr>
          <c:marker>
            <c:symbol val="none"/>
          </c:marker>
          <c:xVal>
            <c:numRef>
              <c:f>UUUUUUUUUUUUUUA!$B$42:$B$53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UUUUUUUUUUUUUUA!$C$42:$C$53</c:f>
              <c:numCache>
                <c:formatCode>0.00E+00</c:formatCode>
                <c:ptCount val="12"/>
                <c:pt idx="0">
                  <c:v>5.1707368071313091E-2</c:v>
                </c:pt>
                <c:pt idx="1">
                  <c:v>9.8330333400891354E-2</c:v>
                </c:pt>
                <c:pt idx="2">
                  <c:v>0.17905420693685006</c:v>
                </c:pt>
                <c:pt idx="3">
                  <c:v>0.30372514831532288</c:v>
                </c:pt>
                <c:pt idx="4">
                  <c:v>0.46593432474290658</c:v>
                </c:pt>
                <c:pt idx="5">
                  <c:v>0.63568239978911945</c:v>
                </c:pt>
                <c:pt idx="6">
                  <c:v>0.77726874101118271</c:v>
                </c:pt>
                <c:pt idx="7">
                  <c:v>0.87467778290969456</c:v>
                </c:pt>
                <c:pt idx="8">
                  <c:v>0.93314999610450788</c:v>
                </c:pt>
                <c:pt idx="9">
                  <c:v>0.96541913248832145</c:v>
                </c:pt>
                <c:pt idx="10">
                  <c:v>0.98240534706309812</c:v>
                </c:pt>
                <c:pt idx="11">
                  <c:v>0.99112459368465289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A75-4AFC-88F7-929958EB8C77}"/>
            </c:ext>
          </c:extLst>
        </c:ser>
        <c:ser>
          <c:idx val="5"/>
          <c:order val="3"/>
          <c:tx>
            <c:v>Lsm1Δ56C-7 Line</c:v>
          </c:tx>
          <c:spPr>
            <a:ln w="25400" cap="rnd">
              <a:solidFill>
                <a:srgbClr val="DBFF09"/>
              </a:solidFill>
              <a:round/>
            </a:ln>
            <a:effectLst/>
          </c:spPr>
          <c:marker>
            <c:symbol val="none"/>
          </c:marker>
          <c:xVal>
            <c:numRef>
              <c:f>UUUUUUUUUUUUUUA!$B$42:$B$53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UUUUUUUUUUUUUUA!$D$42:$D$53</c:f>
              <c:numCache>
                <c:formatCode>0.00E+00</c:formatCode>
                <c:ptCount val="12"/>
                <c:pt idx="0">
                  <c:v>7.075244969618992E-2</c:v>
                </c:pt>
                <c:pt idx="1">
                  <c:v>0.13215463521239643</c:v>
                </c:pt>
                <c:pt idx="2">
                  <c:v>0.23345686375713814</c:v>
                </c:pt>
                <c:pt idx="3">
                  <c:v>0.37854078341422193</c:v>
                </c:pt>
                <c:pt idx="4">
                  <c:v>0.5491905469444186</c:v>
                </c:pt>
                <c:pt idx="5">
                  <c:v>0.70900322497787915</c:v>
                </c:pt>
                <c:pt idx="6">
                  <c:v>0.82972719374131809</c:v>
                </c:pt>
                <c:pt idx="7">
                  <c:v>0.90694087794010525</c:v>
                </c:pt>
                <c:pt idx="8">
                  <c:v>0.95119978645566727</c:v>
                </c:pt>
                <c:pt idx="9">
                  <c:v>0.97498963771773584</c:v>
                </c:pt>
                <c:pt idx="10">
                  <c:v>0.987336458984582</c:v>
                </c:pt>
                <c:pt idx="11">
                  <c:v>0.99362788270794944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A75-4AFC-88F7-929958EB8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597856"/>
        <c:axId val="430600688"/>
      </c:scatterChart>
      <c:valAx>
        <c:axId val="430597856"/>
        <c:scaling>
          <c:logBase val="10"/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600688"/>
        <c:crosses val="autoZero"/>
        <c:crossBetween val="midCat"/>
      </c:valAx>
      <c:valAx>
        <c:axId val="430600688"/>
        <c:scaling>
          <c:orientation val="minMax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597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21860848577498"/>
          <c:y val="0.87115942824220105"/>
          <c:w val="0.35701468462117503"/>
          <c:h val="0.117925165014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315629742033397E-2"/>
          <c:y val="4.1935483870967703E-2"/>
          <c:w val="0.91347878556151596"/>
          <c:h val="0.77185648971297904"/>
        </c:manualLayout>
      </c:layout>
      <c:scatterChart>
        <c:scatterStyle val="lineMarker"/>
        <c:varyColors val="0"/>
        <c:ser>
          <c:idx val="0"/>
          <c:order val="0"/>
          <c:tx>
            <c:strRef>
              <c:f>UUUUUUUUUUUUUAA!$C$2</c:f>
              <c:strCache>
                <c:ptCount val="1"/>
                <c:pt idx="0">
                  <c:v>Lsm1-7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96FF"/>
              </a:solidFill>
              <a:ln w="9525">
                <a:noFill/>
              </a:ln>
              <a:effectLst/>
            </c:spPr>
          </c:marker>
          <c:xVal>
            <c:numRef>
              <c:f>UUUUUUUUUUUUUAA!$B$27:$B$38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UUUUUUUUUUUUUAA!$C$27:$C$38</c:f>
              <c:numCache>
                <c:formatCode>General</c:formatCode>
                <c:ptCount val="12"/>
                <c:pt idx="0">
                  <c:v>8.8815031754911317E-2</c:v>
                </c:pt>
                <c:pt idx="1">
                  <c:v>0.13817499753200171</c:v>
                </c:pt>
                <c:pt idx="2">
                  <c:v>0.21386027839020696</c:v>
                </c:pt>
                <c:pt idx="3">
                  <c:v>0.36194017572147819</c:v>
                </c:pt>
                <c:pt idx="4">
                  <c:v>0.57254269637039723</c:v>
                </c:pt>
                <c:pt idx="5">
                  <c:v>0.74036658001250455</c:v>
                </c:pt>
                <c:pt idx="6">
                  <c:v>0.84566784033696407</c:v>
                </c:pt>
                <c:pt idx="7">
                  <c:v>0.88186514857349707</c:v>
                </c:pt>
                <c:pt idx="8">
                  <c:v>0.92793444996544805</c:v>
                </c:pt>
                <c:pt idx="9">
                  <c:v>0.96413175820198105</c:v>
                </c:pt>
                <c:pt idx="10">
                  <c:v>0.99374773766823532</c:v>
                </c:pt>
                <c:pt idx="11">
                  <c:v>1.0200730527493502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7D-449F-B20F-0D3201657A75}"/>
            </c:ext>
          </c:extLst>
        </c:ser>
        <c:ser>
          <c:idx val="1"/>
          <c:order val="1"/>
          <c:tx>
            <c:strRef>
              <c:f>UUUUUUUUUUUUUAA!$D$2</c:f>
              <c:strCache>
                <c:ptCount val="1"/>
                <c:pt idx="0">
                  <c:v>Lsm1Δ56C-7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DBFF09"/>
              </a:solidFill>
              <a:ln w="9525">
                <a:noFill/>
              </a:ln>
              <a:effectLst/>
            </c:spPr>
          </c:marker>
          <c:xVal>
            <c:numRef>
              <c:f>UUUUUUUUUUUUUAA!$B$27:$B$38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UUUUUUUUUUUUUAA!$D$27:$D$38</c:f>
              <c:numCache>
                <c:formatCode>General</c:formatCode>
                <c:ptCount val="12"/>
                <c:pt idx="0">
                  <c:v>0.15490061686086362</c:v>
                </c:pt>
                <c:pt idx="1">
                  <c:v>0.21658670322138451</c:v>
                </c:pt>
                <c:pt idx="2">
                  <c:v>0.29198080877313226</c:v>
                </c:pt>
                <c:pt idx="3">
                  <c:v>0.48046607265250163</c:v>
                </c:pt>
                <c:pt idx="4">
                  <c:v>0.75462645647703896</c:v>
                </c:pt>
                <c:pt idx="5">
                  <c:v>0.8677176148046607</c:v>
                </c:pt>
                <c:pt idx="6">
                  <c:v>0.91226867717614801</c:v>
                </c:pt>
                <c:pt idx="7">
                  <c:v>0.91226867717614801</c:v>
                </c:pt>
                <c:pt idx="8">
                  <c:v>0.94653872515421511</c:v>
                </c:pt>
                <c:pt idx="9">
                  <c:v>0.95681973954763533</c:v>
                </c:pt>
                <c:pt idx="10">
                  <c:v>0.98423577793008898</c:v>
                </c:pt>
                <c:pt idx="11">
                  <c:v>1.0287868403015763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7D-449F-B20F-0D3201657A75}"/>
            </c:ext>
          </c:extLst>
        </c:ser>
        <c:ser>
          <c:idx val="4"/>
          <c:order val="2"/>
          <c:tx>
            <c:v>Lsm1-7 Line</c:v>
          </c:tx>
          <c:spPr>
            <a:ln w="25400" cap="rnd">
              <a:solidFill>
                <a:srgbClr val="0096FF"/>
              </a:solidFill>
              <a:round/>
            </a:ln>
            <a:effectLst/>
          </c:spPr>
          <c:marker>
            <c:symbol val="none"/>
          </c:marker>
          <c:xVal>
            <c:numRef>
              <c:f>UUUUUUUUUUUUUAA!$B$42:$B$53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UUUUUUUUUUUUUAA!$C$42:$C$53</c:f>
              <c:numCache>
                <c:formatCode>0.00E+00</c:formatCode>
                <c:ptCount val="12"/>
                <c:pt idx="0">
                  <c:v>7.2281363652252767E-2</c:v>
                </c:pt>
                <c:pt idx="1">
                  <c:v>0.13481790526706205</c:v>
                </c:pt>
                <c:pt idx="2">
                  <c:v>0.23760271078087145</c:v>
                </c:pt>
                <c:pt idx="3">
                  <c:v>0.38397251187492126</c:v>
                </c:pt>
                <c:pt idx="4">
                  <c:v>0.55488459283738056</c:v>
                </c:pt>
                <c:pt idx="5">
                  <c:v>0.71373090375127779</c:v>
                </c:pt>
                <c:pt idx="6">
                  <c:v>0.83295563170268305</c:v>
                </c:pt>
                <c:pt idx="7">
                  <c:v>0.90886611470123535</c:v>
                </c:pt>
                <c:pt idx="8">
                  <c:v>0.95225758129557014</c:v>
                </c:pt>
                <c:pt idx="9">
                  <c:v>0.97554502071763161</c:v>
                </c:pt>
                <c:pt idx="10">
                  <c:v>0.98762114807513479</c:v>
                </c:pt>
                <c:pt idx="11">
                  <c:v>0.99377202645642337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17D-449F-B20F-0D3201657A75}"/>
            </c:ext>
          </c:extLst>
        </c:ser>
        <c:ser>
          <c:idx val="5"/>
          <c:order val="3"/>
          <c:tx>
            <c:v>Lsm1Δ56C-7 Line</c:v>
          </c:tx>
          <c:spPr>
            <a:ln w="25400" cap="rnd">
              <a:solidFill>
                <a:srgbClr val="DBFF09"/>
              </a:solidFill>
              <a:round/>
            </a:ln>
            <a:effectLst/>
          </c:spPr>
          <c:marker>
            <c:symbol val="none"/>
          </c:marker>
          <c:xVal>
            <c:numRef>
              <c:f>UUUUUUUUUUUUUAA!$B$42:$B$53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UUUUUUUUUUUUUAA!$D$42:$D$53</c:f>
              <c:numCache>
                <c:formatCode>0.00E+00</c:formatCode>
                <c:ptCount val="12"/>
                <c:pt idx="0">
                  <c:v>0.1206608708275807</c:v>
                </c:pt>
                <c:pt idx="1">
                  <c:v>0.2153387772671595</c:v>
                </c:pt>
                <c:pt idx="2">
                  <c:v>0.35436831490125831</c:v>
                </c:pt>
                <c:pt idx="3">
                  <c:v>0.52329681815849904</c:v>
                </c:pt>
                <c:pt idx="4">
                  <c:v>0.68705824356819478</c:v>
                </c:pt>
                <c:pt idx="5">
                  <c:v>0.81450447391198477</c:v>
                </c:pt>
                <c:pt idx="6">
                  <c:v>0.89777069786546426</c:v>
                </c:pt>
                <c:pt idx="7">
                  <c:v>0.94613189978667112</c:v>
                </c:pt>
                <c:pt idx="8">
                  <c:v>0.97232042688410092</c:v>
                </c:pt>
                <c:pt idx="9">
                  <c:v>0.98596598567930072</c:v>
                </c:pt>
                <c:pt idx="10">
                  <c:v>0.99293340650247897</c:v>
                </c:pt>
                <c:pt idx="11">
                  <c:v>0.99645417479858367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17D-449F-B20F-0D3201657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273904"/>
        <c:axId val="430123904"/>
      </c:scatterChart>
      <c:valAx>
        <c:axId val="430273904"/>
        <c:scaling>
          <c:logBase val="10"/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123904"/>
        <c:crosses val="autoZero"/>
        <c:crossBetween val="midCat"/>
      </c:valAx>
      <c:valAx>
        <c:axId val="430123904"/>
        <c:scaling>
          <c:orientation val="minMax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2739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21860848577498"/>
          <c:y val="0.87115942824220105"/>
          <c:w val="0.35701468462117503"/>
          <c:h val="0.117925165014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315629742033397E-2"/>
          <c:y val="4.1935483870967703E-2"/>
          <c:w val="0.91347878556151596"/>
          <c:h val="0.77185648971297904"/>
        </c:manualLayout>
      </c:layout>
      <c:scatterChart>
        <c:scatterStyle val="lineMarker"/>
        <c:varyColors val="0"/>
        <c:ser>
          <c:idx val="0"/>
          <c:order val="0"/>
          <c:tx>
            <c:strRef>
              <c:f>AAAAAAAAAAAAAAA!$C$2</c:f>
              <c:strCache>
                <c:ptCount val="1"/>
                <c:pt idx="0">
                  <c:v>Lsm1-7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96FF"/>
              </a:solidFill>
              <a:ln w="9525">
                <a:noFill/>
              </a:ln>
              <a:effectLst/>
            </c:spPr>
          </c:marker>
          <c:xVal>
            <c:numRef>
              <c:f>AAAAAAAAAAAAAAA!$B$27:$B$38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AAAAAAAAAAAAAAA!$C$27:$C$38</c:f>
              <c:numCache>
                <c:formatCode>General</c:formatCode>
                <c:ptCount val="12"/>
                <c:pt idx="0">
                  <c:v>-2.6858716902877609E-4</c:v>
                </c:pt>
                <c:pt idx="1">
                  <c:v>-1.873863969968189E-5</c:v>
                </c:pt>
                <c:pt idx="2">
                  <c:v>-1.873863969968189E-5</c:v>
                </c:pt>
                <c:pt idx="3">
                  <c:v>3.5603415429395947E-4</c:v>
                </c:pt>
                <c:pt idx="4">
                  <c:v>1.0618562496486522E-4</c:v>
                </c:pt>
                <c:pt idx="5">
                  <c:v>-1.873863969968189E-5</c:v>
                </c:pt>
                <c:pt idx="6">
                  <c:v>1.0618562496486522E-4</c:v>
                </c:pt>
                <c:pt idx="7">
                  <c:v>3.5603415429395947E-4</c:v>
                </c:pt>
                <c:pt idx="8">
                  <c:v>4.8095841895850658E-4</c:v>
                </c:pt>
                <c:pt idx="9">
                  <c:v>7.3080694828760076E-4</c:v>
                </c:pt>
                <c:pt idx="10">
                  <c:v>1.6052768009394305E-3</c:v>
                </c:pt>
                <c:pt idx="11">
                  <c:v>3.6040650355721846E-3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7D-4291-B18E-869445BDBD32}"/>
            </c:ext>
          </c:extLst>
        </c:ser>
        <c:ser>
          <c:idx val="1"/>
          <c:order val="1"/>
          <c:tx>
            <c:strRef>
              <c:f>AAAAAAAAAAAAAAA!$D$2</c:f>
              <c:strCache>
                <c:ptCount val="1"/>
                <c:pt idx="0">
                  <c:v>Lsm1Δ56C-7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DBFF09"/>
              </a:solidFill>
              <a:ln w="9525">
                <a:noFill/>
              </a:ln>
              <a:effectLst/>
            </c:spPr>
          </c:marker>
          <c:xVal>
            <c:numRef>
              <c:f>AAAAAAAAAAAAAAA!$B$27:$B$38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AAAAAAAAAAAAAAA!$D$27:$D$38</c:f>
              <c:numCache>
                <c:formatCode>General</c:formatCode>
                <c:ptCount val="12"/>
                <c:pt idx="0">
                  <c:v>1.1584327527363182E-9</c:v>
                </c:pt>
                <c:pt idx="1">
                  <c:v>4.5655879078431383E-9</c:v>
                </c:pt>
                <c:pt idx="2">
                  <c:v>-2.2487224023705015E-9</c:v>
                </c:pt>
                <c:pt idx="3">
                  <c:v>2.862010330289728E-9</c:v>
                </c:pt>
                <c:pt idx="4">
                  <c:v>2.862010330289728E-9</c:v>
                </c:pt>
                <c:pt idx="5">
                  <c:v>7.9727430629499572E-9</c:v>
                </c:pt>
                <c:pt idx="6">
                  <c:v>7.9727430629499572E-9</c:v>
                </c:pt>
                <c:pt idx="7">
                  <c:v>1.1379898218056778E-8</c:v>
                </c:pt>
                <c:pt idx="8">
                  <c:v>1.3083475795610187E-8</c:v>
                </c:pt>
                <c:pt idx="9">
                  <c:v>3.522998430380452E-8</c:v>
                </c:pt>
                <c:pt idx="10">
                  <c:v>9.9965932250834092E-8</c:v>
                </c:pt>
                <c:pt idx="11">
                  <c:v>1.851448111285046E-7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7D-4291-B18E-869445BDBD32}"/>
            </c:ext>
          </c:extLst>
        </c:ser>
        <c:ser>
          <c:idx val="4"/>
          <c:order val="2"/>
          <c:tx>
            <c:v>Lsm1-7 Line</c:v>
          </c:tx>
          <c:spPr>
            <a:ln w="25400" cap="rnd">
              <a:solidFill>
                <a:srgbClr val="0096FF"/>
              </a:solidFill>
              <a:round/>
            </a:ln>
            <a:effectLst/>
          </c:spPr>
          <c:marker>
            <c:symbol val="none"/>
          </c:marker>
          <c:xVal>
            <c:numRef>
              <c:f>AAAAAAAAAAAAAAA!$B$42:$B$53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AAAAAAAAAAAAAAA!$C$42:$C$53</c:f>
              <c:numCache>
                <c:formatCode>0.00E+00</c:formatCode>
                <c:ptCount val="12"/>
                <c:pt idx="0">
                  <c:v>1.7163636606946226E-6</c:v>
                </c:pt>
                <c:pt idx="1">
                  <c:v>3.4327214295909265E-6</c:v>
                </c:pt>
                <c:pt idx="2">
                  <c:v>6.8654192921099259E-6</c:v>
                </c:pt>
                <c:pt idx="3">
                  <c:v>1.3730744316902923E-5</c:v>
                </c:pt>
                <c:pt idx="4">
                  <c:v>2.7461111572304188E-5</c:v>
                </c:pt>
                <c:pt idx="5">
                  <c:v>5.4920714960727208E-5</c:v>
                </c:pt>
                <c:pt idx="6">
                  <c:v>1.0983539768288568E-4</c:v>
                </c:pt>
                <c:pt idx="7">
                  <c:v>2.1964667038637975E-4</c:v>
                </c:pt>
                <c:pt idx="8">
                  <c:v>4.3919687264203956E-4</c:v>
                </c:pt>
                <c:pt idx="9">
                  <c:v>8.7800812686060763E-4</c:v>
                </c:pt>
                <c:pt idx="10">
                  <c:v>1.7544758097019168E-3</c:v>
                </c:pt>
                <c:pt idx="11">
                  <c:v>3.5028060309564421E-3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57D-4291-B18E-869445BDBD32}"/>
            </c:ext>
          </c:extLst>
        </c:ser>
        <c:ser>
          <c:idx val="5"/>
          <c:order val="3"/>
          <c:tx>
            <c:v>Lsm1Δ56C-7 Line</c:v>
          </c:tx>
          <c:spPr>
            <a:ln w="25400" cap="rnd">
              <a:solidFill>
                <a:srgbClr val="DBFF09"/>
              </a:solidFill>
              <a:round/>
            </a:ln>
            <a:effectLst/>
          </c:spPr>
          <c:marker>
            <c:symbol val="none"/>
          </c:marker>
          <c:xVal>
            <c:numRef>
              <c:f>AAAAAAAAAAAAAAA!$B$42:$B$53</c:f>
              <c:numCache>
                <c:formatCode>0.00</c:formatCode>
                <c:ptCount val="12"/>
                <c:pt idx="0">
                  <c:v>1.220703125</c:v>
                </c:pt>
                <c:pt idx="1">
                  <c:v>2.44140625</c:v>
                </c:pt>
                <c:pt idx="2">
                  <c:v>4.8828125</c:v>
                </c:pt>
                <c:pt idx="3">
                  <c:v>9.765625</c:v>
                </c:pt>
                <c:pt idx="4">
                  <c:v>19.53125</c:v>
                </c:pt>
                <c:pt idx="5">
                  <c:v>39.0625</c:v>
                </c:pt>
                <c:pt idx="6">
                  <c:v>78.125</c:v>
                </c:pt>
                <c:pt idx="7">
                  <c:v>156.25</c:v>
                </c:pt>
                <c:pt idx="8">
                  <c:v>312.5</c:v>
                </c:pt>
                <c:pt idx="9">
                  <c:v>625</c:v>
                </c:pt>
                <c:pt idx="10">
                  <c:v>1250</c:v>
                </c:pt>
                <c:pt idx="11">
                  <c:v>2500</c:v>
                </c:pt>
              </c:numCache>
            </c:numRef>
          </c:xVal>
          <c:yVal>
            <c:numRef>
              <c:f>AAAAAAAAAAAAAAA!$D$42:$D$53</c:f>
              <c:numCache>
                <c:formatCode>0.00E+00</c:formatCode>
                <c:ptCount val="12"/>
                <c:pt idx="0">
                  <c:v>9.0491972806864362E-11</c:v>
                </c:pt>
                <c:pt idx="1">
                  <c:v>1.8098394559735114E-10</c:v>
                </c:pt>
                <c:pt idx="2">
                  <c:v>3.6196789112919191E-10</c:v>
                </c:pt>
                <c:pt idx="3">
                  <c:v>7.239357819963423E-10</c:v>
                </c:pt>
                <c:pt idx="4">
                  <c:v>1.4478715629445186E-9</c:v>
                </c:pt>
                <c:pt idx="5">
                  <c:v>2.8957431216963729E-9</c:v>
                </c:pt>
                <c:pt idx="6">
                  <c:v>5.7914862266220899E-9</c:v>
                </c:pt>
                <c:pt idx="7">
                  <c:v>1.1582972386161554E-8</c:v>
                </c:pt>
                <c:pt idx="8">
                  <c:v>2.3165944503992613E-8</c:v>
                </c:pt>
                <c:pt idx="9">
                  <c:v>4.6331887934663278E-8</c:v>
                </c:pt>
                <c:pt idx="10">
                  <c:v>9.2663771576039081E-8</c:v>
                </c:pt>
                <c:pt idx="11">
                  <c:v>1.8532752597893062E-7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57D-4291-B18E-869445BDB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482224"/>
        <c:axId val="430485056"/>
      </c:scatterChart>
      <c:valAx>
        <c:axId val="430482224"/>
        <c:scaling>
          <c:logBase val="10"/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485056"/>
        <c:crosses val="autoZero"/>
        <c:crossBetween val="midCat"/>
      </c:valAx>
      <c:valAx>
        <c:axId val="430485056"/>
        <c:scaling>
          <c:orientation val="minMax"/>
          <c:max val="1.2"/>
          <c:min val="-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4822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21860848577498"/>
          <c:y val="0.87115942824220105"/>
          <c:w val="0.35701468462117503"/>
          <c:h val="0.117925165014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490118781023899E-2"/>
          <c:y val="2.9478458049886601E-2"/>
          <c:w val="0.91415788117394403"/>
          <c:h val="0.76479443756765297"/>
        </c:manualLayout>
      </c:layout>
      <c:scatterChart>
        <c:scatterStyle val="lineMarker"/>
        <c:varyColors val="0"/>
        <c:ser>
          <c:idx val="0"/>
          <c:order val="0"/>
          <c:tx>
            <c:v>ACCCAUUUUU&gt;p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'Lsm1Δ56C-7'!$B$39:$B$62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'Lsm1Δ56C-7'!$C$39:$C$62</c:f>
              <c:numCache>
                <c:formatCode>General</c:formatCode>
                <c:ptCount val="24"/>
                <c:pt idx="0">
                  <c:v>-1.7123274970051887E-2</c:v>
                </c:pt>
                <c:pt idx="1">
                  <c:v>-7.8514128463504102E-3</c:v>
                </c:pt>
                <c:pt idx="2">
                  <c:v>1.420449277351066E-3</c:v>
                </c:pt>
                <c:pt idx="3">
                  <c:v>6.0563803392018039E-3</c:v>
                </c:pt>
                <c:pt idx="4">
                  <c:v>1.0692311401052541E-2</c:v>
                </c:pt>
                <c:pt idx="5">
                  <c:v>3.3871966710306234E-2</c:v>
                </c:pt>
                <c:pt idx="6">
                  <c:v>2.9236035648455495E-2</c:v>
                </c:pt>
                <c:pt idx="7">
                  <c:v>5.2415690957709184E-2</c:v>
                </c:pt>
                <c:pt idx="8">
                  <c:v>6.6323484143261391E-2</c:v>
                </c:pt>
                <c:pt idx="9">
                  <c:v>0.11268279476176878</c:v>
                </c:pt>
                <c:pt idx="10">
                  <c:v>0.12659058794732098</c:v>
                </c:pt>
                <c:pt idx="11">
                  <c:v>0.2054014159987835</c:v>
                </c:pt>
                <c:pt idx="12">
                  <c:v>0.22394514024618647</c:v>
                </c:pt>
                <c:pt idx="13">
                  <c:v>0.3259356236069027</c:v>
                </c:pt>
                <c:pt idx="14">
                  <c:v>0.36765900316355932</c:v>
                </c:pt>
                <c:pt idx="15">
                  <c:v>0.4742854175861263</c:v>
                </c:pt>
                <c:pt idx="16">
                  <c:v>0.5206447282046337</c:v>
                </c:pt>
                <c:pt idx="17">
                  <c:v>0.61336334944164839</c:v>
                </c:pt>
                <c:pt idx="18">
                  <c:v>0.67363045324570803</c:v>
                </c:pt>
                <c:pt idx="19">
                  <c:v>0.76171314342087204</c:v>
                </c:pt>
                <c:pt idx="20">
                  <c:v>0.79880059191567798</c:v>
                </c:pt>
                <c:pt idx="21">
                  <c:v>0.85906769571973751</c:v>
                </c:pt>
                <c:pt idx="22">
                  <c:v>0.93787852377120007</c:v>
                </c:pt>
                <c:pt idx="23">
                  <c:v>1.0027815586371105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BE-449C-9339-4B5960518201}"/>
            </c:ext>
          </c:extLst>
        </c:ser>
        <c:ser>
          <c:idx val="2"/>
          <c:order val="1"/>
          <c:tx>
            <c:v>ACCCAUUUUU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xVal>
            <c:numRef>
              <c:f>'Lsm1Δ56C-7'!$B$39:$B$62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'Lsm1Δ56C-7'!$E$39:$E$62</c:f>
              <c:numCache>
                <c:formatCode>General</c:formatCode>
                <c:ptCount val="24"/>
                <c:pt idx="0">
                  <c:v>-4.7481978989839342E-3</c:v>
                </c:pt>
                <c:pt idx="1">
                  <c:v>1.7221443156936622E-4</c:v>
                </c:pt>
                <c:pt idx="2">
                  <c:v>5.0926267621226673E-3</c:v>
                </c:pt>
                <c:pt idx="3">
                  <c:v>5.0926267621226673E-3</c:v>
                </c:pt>
                <c:pt idx="4">
                  <c:v>5.0926267621226673E-3</c:v>
                </c:pt>
                <c:pt idx="5">
                  <c:v>1.4933451423229268E-2</c:v>
                </c:pt>
                <c:pt idx="6">
                  <c:v>1.985386375378257E-2</c:v>
                </c:pt>
                <c:pt idx="7">
                  <c:v>2.9694688414889172E-2</c:v>
                </c:pt>
                <c:pt idx="8">
                  <c:v>3.4615100745442474E-2</c:v>
                </c:pt>
                <c:pt idx="9">
                  <c:v>5.9217162398208976E-2</c:v>
                </c:pt>
                <c:pt idx="10">
                  <c:v>8.3819224050975485E-2</c:v>
                </c:pt>
                <c:pt idx="11">
                  <c:v>0.10842128570374199</c:v>
                </c:pt>
                <c:pt idx="12">
                  <c:v>0.13302334735650848</c:v>
                </c:pt>
                <c:pt idx="13">
                  <c:v>0.20190911998425468</c:v>
                </c:pt>
                <c:pt idx="14">
                  <c:v>0.24619283095923439</c:v>
                </c:pt>
                <c:pt idx="15">
                  <c:v>0.33476025290919381</c:v>
                </c:pt>
                <c:pt idx="16">
                  <c:v>0.3790439638841735</c:v>
                </c:pt>
                <c:pt idx="17">
                  <c:v>0.50205427214800602</c:v>
                </c:pt>
                <c:pt idx="18">
                  <c:v>0.56109922011464564</c:v>
                </c:pt>
                <c:pt idx="19">
                  <c:v>0.6545870543951583</c:v>
                </c:pt>
                <c:pt idx="20">
                  <c:v>0.70379117770069133</c:v>
                </c:pt>
                <c:pt idx="21">
                  <c:v>0.78251777498954411</c:v>
                </c:pt>
                <c:pt idx="22">
                  <c:v>0.87600560927005688</c:v>
                </c:pt>
                <c:pt idx="23">
                  <c:v>0.95473220655890967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BE-449C-9339-4B5960518201}"/>
            </c:ext>
          </c:extLst>
        </c:ser>
        <c:ser>
          <c:idx val="3"/>
          <c:order val="2"/>
          <c:tx>
            <c:v>ACCCAUUUUC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xVal>
            <c:numRef>
              <c:f>'Lsm1Δ56C-7'!$B$39:$B$62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'Lsm1Δ56C-7'!$F$39:$F$62</c:f>
              <c:numCache>
                <c:formatCode>General</c:formatCode>
                <c:ptCount val="24"/>
                <c:pt idx="0">
                  <c:v>-6.1947590783027933E-3</c:v>
                </c:pt>
                <c:pt idx="1">
                  <c:v>4.1730385422876527E-3</c:v>
                </c:pt>
                <c:pt idx="2">
                  <c:v>9.3569373525828753E-3</c:v>
                </c:pt>
                <c:pt idx="3">
                  <c:v>4.1730385422876527E-3</c:v>
                </c:pt>
                <c:pt idx="4">
                  <c:v>1.972473497317332E-2</c:v>
                </c:pt>
                <c:pt idx="5">
                  <c:v>1.45408361628781E-2</c:v>
                </c:pt>
                <c:pt idx="6">
                  <c:v>3.5276431404058992E-2</c:v>
                </c:pt>
                <c:pt idx="7">
                  <c:v>4.5644229024649437E-2</c:v>
                </c:pt>
                <c:pt idx="8">
                  <c:v>6.1195925455535108E-2</c:v>
                </c:pt>
                <c:pt idx="9">
                  <c:v>8.7115419507011224E-2</c:v>
                </c:pt>
                <c:pt idx="10">
                  <c:v>0.13895440760996344</c:v>
                </c:pt>
                <c:pt idx="11">
                  <c:v>0.1700578004717348</c:v>
                </c:pt>
                <c:pt idx="12">
                  <c:v>0.22189678857468703</c:v>
                </c:pt>
                <c:pt idx="13">
                  <c:v>0.29447137191882017</c:v>
                </c:pt>
                <c:pt idx="14">
                  <c:v>0.36704595526295331</c:v>
                </c:pt>
                <c:pt idx="15">
                  <c:v>0.46035613384826729</c:v>
                </c:pt>
                <c:pt idx="16">
                  <c:v>0.50701122314092428</c:v>
                </c:pt>
                <c:pt idx="17">
                  <c:v>0.62624089577771447</c:v>
                </c:pt>
                <c:pt idx="18">
                  <c:v>0.67807988388066665</c:v>
                </c:pt>
                <c:pt idx="19">
                  <c:v>0.75065446722479978</c:v>
                </c:pt>
                <c:pt idx="20">
                  <c:v>0.79212565770716159</c:v>
                </c:pt>
                <c:pt idx="21">
                  <c:v>0.83878074699981864</c:v>
                </c:pt>
                <c:pt idx="22">
                  <c:v>0.92690702677483738</c:v>
                </c:pt>
                <c:pt idx="23">
                  <c:v>1.0046655089292658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9BE-449C-9339-4B5960518201}"/>
            </c:ext>
          </c:extLst>
        </c:ser>
        <c:ser>
          <c:idx val="8"/>
          <c:order val="3"/>
          <c:tx>
            <c:v>ACCCAUUUUG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xVal>
            <c:numRef>
              <c:f>'Lsm1Δ56C-7'!$B$39:$B$62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'Lsm1Δ56C-7'!$G$39:$G$62</c:f>
              <c:numCache>
                <c:formatCode>General</c:formatCode>
                <c:ptCount val="24"/>
                <c:pt idx="0">
                  <c:v>-1.3370118845500847E-2</c:v>
                </c:pt>
                <c:pt idx="1">
                  <c:v>-2.7589134125636651E-3</c:v>
                </c:pt>
                <c:pt idx="2">
                  <c:v>-2.7589134125636651E-3</c:v>
                </c:pt>
                <c:pt idx="3">
                  <c:v>1.3157894736842108E-2</c:v>
                </c:pt>
                <c:pt idx="4">
                  <c:v>1.3157894736842108E-2</c:v>
                </c:pt>
                <c:pt idx="5">
                  <c:v>4.4991511035653652E-2</c:v>
                </c:pt>
                <c:pt idx="6">
                  <c:v>6.6213921901528014E-2</c:v>
                </c:pt>
                <c:pt idx="7">
                  <c:v>8.7436332767402383E-2</c:v>
                </c:pt>
                <c:pt idx="8">
                  <c:v>9.2741935483870969E-2</c:v>
                </c:pt>
                <c:pt idx="9">
                  <c:v>0.16171477079796265</c:v>
                </c:pt>
                <c:pt idx="10">
                  <c:v>0.18293718166383705</c:v>
                </c:pt>
                <c:pt idx="11">
                  <c:v>0.26782682512733452</c:v>
                </c:pt>
                <c:pt idx="12">
                  <c:v>0.31027164685908321</c:v>
                </c:pt>
                <c:pt idx="13">
                  <c:v>0.42168930390492365</c:v>
                </c:pt>
                <c:pt idx="14">
                  <c:v>0.46943972835314096</c:v>
                </c:pt>
                <c:pt idx="15">
                  <c:v>0.57024617996604421</c:v>
                </c:pt>
                <c:pt idx="16">
                  <c:v>0.62860780984719866</c:v>
                </c:pt>
                <c:pt idx="17">
                  <c:v>0.71349745331069603</c:v>
                </c:pt>
                <c:pt idx="18">
                  <c:v>0.7506366723259762</c:v>
                </c:pt>
                <c:pt idx="19">
                  <c:v>0.80899830220713076</c:v>
                </c:pt>
                <c:pt idx="20">
                  <c:v>0.8408319185059423</c:v>
                </c:pt>
                <c:pt idx="21">
                  <c:v>0.89919354838709675</c:v>
                </c:pt>
                <c:pt idx="22">
                  <c:v>0.96286078098471983</c:v>
                </c:pt>
                <c:pt idx="23">
                  <c:v>1.0477504244482174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BE-449C-9339-4B5960518201}"/>
            </c:ext>
          </c:extLst>
        </c:ser>
        <c:ser>
          <c:idx val="10"/>
          <c:order val="4"/>
          <c:tx>
            <c:v>ACCCAUUUUA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xVal>
            <c:numRef>
              <c:f>'Lsm1Δ56C-7'!$B$39:$B$62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'Lsm1Δ56C-7'!$H$39:$H$62</c:f>
              <c:numCache>
                <c:formatCode>General</c:formatCode>
                <c:ptCount val="24"/>
                <c:pt idx="0">
                  <c:v>-2.8378392025772835E-3</c:v>
                </c:pt>
                <c:pt idx="1">
                  <c:v>2.2116967450691279E-3</c:v>
                </c:pt>
                <c:pt idx="2">
                  <c:v>1.7360304588008361E-2</c:v>
                </c:pt>
                <c:pt idx="3">
                  <c:v>2.2409840535654774E-2</c:v>
                </c:pt>
                <c:pt idx="4">
                  <c:v>2.7459376483301184E-2</c:v>
                </c:pt>
                <c:pt idx="5">
                  <c:v>5.7756592169179659E-2</c:v>
                </c:pt>
                <c:pt idx="6">
                  <c:v>6.2806128116826065E-2</c:v>
                </c:pt>
                <c:pt idx="7">
                  <c:v>0.11330148759329019</c:v>
                </c:pt>
                <c:pt idx="8">
                  <c:v>0.11835102354093659</c:v>
                </c:pt>
                <c:pt idx="9">
                  <c:v>0.17894545491269356</c:v>
                </c:pt>
                <c:pt idx="10">
                  <c:v>0.20419313465092562</c:v>
                </c:pt>
                <c:pt idx="11">
                  <c:v>0.30518385360385386</c:v>
                </c:pt>
                <c:pt idx="12">
                  <c:v>0.34558014118502511</c:v>
                </c:pt>
                <c:pt idx="13">
                  <c:v>0.49706621961441749</c:v>
                </c:pt>
                <c:pt idx="14">
                  <c:v>0.5223138993526496</c:v>
                </c:pt>
                <c:pt idx="15">
                  <c:v>0.64350276209616342</c:v>
                </c:pt>
                <c:pt idx="16">
                  <c:v>0.67379997778204181</c:v>
                </c:pt>
                <c:pt idx="17">
                  <c:v>0.76974116078732369</c:v>
                </c:pt>
                <c:pt idx="18">
                  <c:v>0.79498884052555574</c:v>
                </c:pt>
                <c:pt idx="19">
                  <c:v>0.85053373594966619</c:v>
                </c:pt>
                <c:pt idx="20">
                  <c:v>0.8707318797402519</c:v>
                </c:pt>
                <c:pt idx="21">
                  <c:v>0.92627677516436246</c:v>
                </c:pt>
                <c:pt idx="22">
                  <c:v>0.97172259869318012</c:v>
                </c:pt>
                <c:pt idx="23">
                  <c:v>1.0272674941172906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9BE-449C-9339-4B5960518201}"/>
            </c:ext>
          </c:extLst>
        </c:ser>
        <c:ser>
          <c:idx val="12"/>
          <c:order val="5"/>
          <c:tx>
            <c:v>ACCCAUUUUAA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noFill/>
              </a:ln>
              <a:effectLst/>
            </c:spPr>
          </c:marker>
          <c:xVal>
            <c:numRef>
              <c:f>'Lsm1Δ56C-7'!$B$39:$B$62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'Lsm1Δ56C-7'!$I$39:$I$62</c:f>
              <c:numCache>
                <c:formatCode>General</c:formatCode>
                <c:ptCount val="24"/>
                <c:pt idx="0">
                  <c:v>-2.9686763033043859E-3</c:v>
                </c:pt>
                <c:pt idx="1">
                  <c:v>-2.9686763033043859E-3</c:v>
                </c:pt>
                <c:pt idx="2">
                  <c:v>-2.9686763033043859E-3</c:v>
                </c:pt>
                <c:pt idx="3">
                  <c:v>1.552774926245503E-2</c:v>
                </c:pt>
                <c:pt idx="4">
                  <c:v>6.2795364795753227E-3</c:v>
                </c:pt>
                <c:pt idx="5">
                  <c:v>3.4024174828214446E-2</c:v>
                </c:pt>
                <c:pt idx="6">
                  <c:v>2.0151855653894886E-2</c:v>
                </c:pt>
                <c:pt idx="7">
                  <c:v>6.1768813176853572E-2</c:v>
                </c:pt>
                <c:pt idx="8">
                  <c:v>5.7144706785413717E-2</c:v>
                </c:pt>
                <c:pt idx="9">
                  <c:v>0.11725808987413182</c:v>
                </c:pt>
                <c:pt idx="10">
                  <c:v>0.10338577069981227</c:v>
                </c:pt>
                <c:pt idx="11">
                  <c:v>0.20511611131148902</c:v>
                </c:pt>
                <c:pt idx="12">
                  <c:v>0.19124379213716947</c:v>
                </c:pt>
                <c:pt idx="13">
                  <c:v>0.33921519666324484</c:v>
                </c:pt>
                <c:pt idx="14">
                  <c:v>0.32534287748892526</c:v>
                </c:pt>
                <c:pt idx="15">
                  <c:v>0.48256249479788033</c:v>
                </c:pt>
                <c:pt idx="16">
                  <c:v>0.49643481397219985</c:v>
                </c:pt>
                <c:pt idx="17">
                  <c:v>0.65827853767259481</c:v>
                </c:pt>
                <c:pt idx="18">
                  <c:v>0.64440621849827517</c:v>
                </c:pt>
                <c:pt idx="19">
                  <c:v>0.77850530385003092</c:v>
                </c:pt>
                <c:pt idx="20">
                  <c:v>0.77388119745859107</c:v>
                </c:pt>
                <c:pt idx="21">
                  <c:v>0.87561153807026793</c:v>
                </c:pt>
                <c:pt idx="22">
                  <c:v>0.93110081476754614</c:v>
                </c:pt>
                <c:pt idx="23">
                  <c:v>0.98659009146482435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9BE-449C-9339-4B5960518201}"/>
            </c:ext>
          </c:extLst>
        </c:ser>
        <c:ser>
          <c:idx val="4"/>
          <c:order val="6"/>
          <c:tx>
            <c:v>ACCCAUUUUU&gt;p Line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'Lsm1Δ56C-7'!$B$67:$B$90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'Lsm1Δ56C-7'!$C$67:$C$90</c:f>
              <c:numCache>
                <c:formatCode>0.00E+00</c:formatCode>
                <c:ptCount val="24"/>
                <c:pt idx="0">
                  <c:v>2.3061092318140486E-3</c:v>
                </c:pt>
                <c:pt idx="1">
                  <c:v>4.601606656037433E-3</c:v>
                </c:pt>
                <c:pt idx="2">
                  <c:v>9.1610577278580102E-3</c:v>
                </c:pt>
                <c:pt idx="3">
                  <c:v>1.2678522359432188E-2</c:v>
                </c:pt>
                <c:pt idx="4">
                  <c:v>1.8155789222553387E-2</c:v>
                </c:pt>
                <c:pt idx="5">
                  <c:v>2.5039579845917131E-2</c:v>
                </c:pt>
                <c:pt idx="6">
                  <c:v>3.5664069123285826E-2</c:v>
                </c:pt>
                <c:pt idx="7">
                  <c:v>4.8855830229855228E-2</c:v>
                </c:pt>
                <c:pt idx="8">
                  <c:v>6.8871886524896633E-2</c:v>
                </c:pt>
                <c:pt idx="9">
                  <c:v>9.3160239609191176E-2</c:v>
                </c:pt>
                <c:pt idx="10">
                  <c:v>0.12886836559769962</c:v>
                </c:pt>
                <c:pt idx="11">
                  <c:v>0.17044205640427665</c:v>
                </c:pt>
                <c:pt idx="12">
                  <c:v>0.2283142473028163</c:v>
                </c:pt>
                <c:pt idx="13">
                  <c:v>0.29124390305641085</c:v>
                </c:pt>
                <c:pt idx="14">
                  <c:v>0.37175217629227736</c:v>
                </c:pt>
                <c:pt idx="15">
                  <c:v>0.45110594887151573</c:v>
                </c:pt>
                <c:pt idx="16">
                  <c:v>0.54201069656341283</c:v>
                </c:pt>
                <c:pt idx="17">
                  <c:v>0.62174088559464336</c:v>
                </c:pt>
                <c:pt idx="18">
                  <c:v>0.7029921358799387</c:v>
                </c:pt>
                <c:pt idx="19">
                  <c:v>0.766757366873278</c:v>
                </c:pt>
                <c:pt idx="20">
                  <c:v>0.82559645587171382</c:v>
                </c:pt>
                <c:pt idx="21">
                  <c:v>0.8679826457780655</c:v>
                </c:pt>
                <c:pt idx="22">
                  <c:v>0.92932624158992339</c:v>
                </c:pt>
                <c:pt idx="23">
                  <c:v>0.96336868442123325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9BE-449C-9339-4B5960518201}"/>
            </c:ext>
          </c:extLst>
        </c:ser>
        <c:ser>
          <c:idx val="6"/>
          <c:order val="7"/>
          <c:tx>
            <c:v>ACCCAUUUUU Line</c:v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'Lsm1Δ56C-7'!$B$67:$B$90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'Lsm1Δ56C-7'!$E$67:$E$90</c:f>
              <c:numCache>
                <c:formatCode>0.00E+00</c:formatCode>
                <c:ptCount val="24"/>
                <c:pt idx="0">
                  <c:v>1.2981307101223092E-3</c:v>
                </c:pt>
                <c:pt idx="1">
                  <c:v>2.5928955029640832E-3</c:v>
                </c:pt>
                <c:pt idx="2">
                  <c:v>5.1723795662113135E-3</c:v>
                </c:pt>
                <c:pt idx="3">
                  <c:v>7.1694393180707205E-3</c:v>
                </c:pt>
                <c:pt idx="4">
                  <c:v>1.0291527446155031E-2</c:v>
                </c:pt>
                <c:pt idx="5">
                  <c:v>1.4236808700083212E-2</c:v>
                </c:pt>
                <c:pt idx="6">
                  <c:v>2.0373381675624382E-2</c:v>
                </c:pt>
                <c:pt idx="7">
                  <c:v>2.8073934169930398E-2</c:v>
                </c:pt>
                <c:pt idx="8">
                  <c:v>3.9933189245230739E-2</c:v>
                </c:pt>
                <c:pt idx="9">
                  <c:v>5.4614621063410904E-2</c:v>
                </c:pt>
                <c:pt idx="10">
                  <c:v>7.6799528389345284E-2</c:v>
                </c:pt>
                <c:pt idx="11">
                  <c:v>0.10357266051999309</c:v>
                </c:pt>
                <c:pt idx="12">
                  <c:v>0.14264406022580722</c:v>
                </c:pt>
                <c:pt idx="13">
                  <c:v>0.18770428849005849</c:v>
                </c:pt>
                <c:pt idx="14">
                  <c:v>0.24967365637487873</c:v>
                </c:pt>
                <c:pt idx="15">
                  <c:v>0.31607916264862362</c:v>
                </c:pt>
                <c:pt idx="16">
                  <c:v>0.39958217107519994</c:v>
                </c:pt>
                <c:pt idx="17">
                  <c:v>0.48033457503044252</c:v>
                </c:pt>
                <c:pt idx="18">
                  <c:v>0.57100208809923503</c:v>
                </c:pt>
                <c:pt idx="19">
                  <c:v>0.6489540717787593</c:v>
                </c:pt>
                <c:pt idx="20">
                  <c:v>0.72692721725162568</c:v>
                </c:pt>
                <c:pt idx="21">
                  <c:v>0.7871099418538926</c:v>
                </c:pt>
                <c:pt idx="22">
                  <c:v>0.88087467191567304</c:v>
                </c:pt>
                <c:pt idx="23">
                  <c:v>0.93666493049055866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9BE-449C-9339-4B5960518201}"/>
            </c:ext>
          </c:extLst>
        </c:ser>
        <c:ser>
          <c:idx val="7"/>
          <c:order val="8"/>
          <c:tx>
            <c:v>ACCCAUUUUC Line</c:v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'Lsm1Δ56C-7'!$B$67:$B$90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'Lsm1Δ56C-7'!$F$67:$F$90</c:f>
              <c:numCache>
                <c:formatCode>0.00E+00</c:formatCode>
                <c:ptCount val="24"/>
                <c:pt idx="0">
                  <c:v>2.1974912426398771E-3</c:v>
                </c:pt>
                <c:pt idx="1">
                  <c:v>4.3853457264499329E-3</c:v>
                </c:pt>
                <c:pt idx="2">
                  <c:v>8.7323968735886093E-3</c:v>
                </c:pt>
                <c:pt idx="3">
                  <c:v>1.2087281403962234E-2</c:v>
                </c:pt>
                <c:pt idx="4">
                  <c:v>1.7313604481532137E-2</c:v>
                </c:pt>
                <c:pt idx="5">
                  <c:v>2.3885847843468241E-2</c:v>
                </c:pt>
                <c:pt idx="6">
                  <c:v>3.4037890391441117E-2</c:v>
                </c:pt>
                <c:pt idx="7">
                  <c:v>4.6657247766002746E-2</c:v>
                </c:pt>
                <c:pt idx="8">
                  <c:v>6.5834899683522963E-2</c:v>
                </c:pt>
                <c:pt idx="9">
                  <c:v>8.9154778922304334E-2</c:v>
                </c:pt>
                <c:pt idx="10">
                  <c:v>0.12353676859909773</c:v>
                </c:pt>
                <c:pt idx="11">
                  <c:v>0.16371369918703585</c:v>
                </c:pt>
                <c:pt idx="12">
                  <c:v>0.21990694395009752</c:v>
                </c:pt>
                <c:pt idx="13">
                  <c:v>0.28136422094438757</c:v>
                </c:pt>
                <c:pt idx="14">
                  <c:v>0.36053068644405256</c:v>
                </c:pt>
                <c:pt idx="15">
                  <c:v>0.4391635357775438</c:v>
                </c:pt>
                <c:pt idx="16">
                  <c:v>0.52998538002307416</c:v>
                </c:pt>
                <c:pt idx="17">
                  <c:v>0.61030386729507413</c:v>
                </c:pt>
                <c:pt idx="18">
                  <c:v>0.69279796649440051</c:v>
                </c:pt>
                <c:pt idx="19">
                  <c:v>0.75799838737298553</c:v>
                </c:pt>
                <c:pt idx="20">
                  <c:v>0.81852410058018843</c:v>
                </c:pt>
                <c:pt idx="21">
                  <c:v>0.86234252865917427</c:v>
                </c:pt>
                <c:pt idx="22">
                  <c:v>0.92608369877052932</c:v>
                </c:pt>
                <c:pt idx="23">
                  <c:v>0.96162352587447086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9BE-449C-9339-4B5960518201}"/>
            </c:ext>
          </c:extLst>
        </c:ser>
        <c:ser>
          <c:idx val="9"/>
          <c:order val="9"/>
          <c:tx>
            <c:v>ACCCAUUUUG Line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'Lsm1Δ56C-7'!$B$67:$B$90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'Lsm1Δ56C-7'!$G$67:$G$90</c:f>
              <c:numCache>
                <c:formatCode>0.00E+00</c:formatCode>
                <c:ptCount val="24"/>
                <c:pt idx="0">
                  <c:v>3.5427559021863906E-3</c:v>
                </c:pt>
                <c:pt idx="1">
                  <c:v>7.06049818276342E-3</c:v>
                </c:pt>
                <c:pt idx="2">
                  <c:v>1.4021994101653395E-2</c:v>
                </c:pt>
                <c:pt idx="3">
                  <c:v>1.936937067399613E-2</c:v>
                </c:pt>
                <c:pt idx="4">
                  <c:v>2.7656193225031218E-2</c:v>
                </c:pt>
                <c:pt idx="5">
                  <c:v>3.8002653858805482E-2</c:v>
                </c:pt>
                <c:pt idx="6">
                  <c:v>5.3823824363359231E-2</c:v>
                </c:pt>
                <c:pt idx="7">
                  <c:v>7.3222652596367649E-2</c:v>
                </c:pt>
                <c:pt idx="8">
                  <c:v>0.10214956830355496</c:v>
                </c:pt>
                <c:pt idx="9">
                  <c:v>0.13645379627279677</c:v>
                </c:pt>
                <c:pt idx="10">
                  <c:v>0.18536425770376172</c:v>
                </c:pt>
                <c:pt idx="11">
                  <c:v>0.24013962858907484</c:v>
                </c:pt>
                <c:pt idx="12">
                  <c:v>0.31275492997037324</c:v>
                </c:pt>
                <c:pt idx="13">
                  <c:v>0.38727837261725961</c:v>
                </c:pt>
                <c:pt idx="14">
                  <c:v>0.47648639183161418</c:v>
                </c:pt>
                <c:pt idx="15">
                  <c:v>0.55832827824831521</c:v>
                </c:pt>
                <c:pt idx="16">
                  <c:v>0.64543282548039227</c:v>
                </c:pt>
                <c:pt idx="17">
                  <c:v>0.71657337679313704</c:v>
                </c:pt>
                <c:pt idx="18">
                  <c:v>0.7845143423487434</c:v>
                </c:pt>
                <c:pt idx="19">
                  <c:v>0.83488813991956812</c:v>
                </c:pt>
                <c:pt idx="20">
                  <c:v>0.87924688945473051</c:v>
                </c:pt>
                <c:pt idx="21">
                  <c:v>0.91001529930447445</c:v>
                </c:pt>
                <c:pt idx="22">
                  <c:v>0.95288796863130187</c:v>
                </c:pt>
                <c:pt idx="23">
                  <c:v>0.97587571221419478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9BE-449C-9339-4B5960518201}"/>
            </c:ext>
          </c:extLst>
        </c:ser>
        <c:ser>
          <c:idx val="11"/>
          <c:order val="10"/>
          <c:tx>
            <c:v>ACCCAUUUUA Line</c:v>
          </c:tx>
          <c:spPr>
            <a:ln w="25400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xVal>
            <c:numRef>
              <c:f>'Lsm1Δ56C-7'!$B$67:$B$90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'Lsm1Δ56C-7'!$H$67:$H$90</c:f>
              <c:numCache>
                <c:formatCode>0.00E+00</c:formatCode>
                <c:ptCount val="24"/>
                <c:pt idx="0">
                  <c:v>4.5176867036338057E-3</c:v>
                </c:pt>
                <c:pt idx="1">
                  <c:v>8.9947379990068296E-3</c:v>
                </c:pt>
                <c:pt idx="2">
                  <c:v>1.7829107844199051E-2</c:v>
                </c:pt>
                <c:pt idx="3">
                  <c:v>2.4592139155396028E-2</c:v>
                </c:pt>
                <c:pt idx="4">
                  <c:v>3.5033597893386607E-2</c:v>
                </c:pt>
                <c:pt idx="5">
                  <c:v>4.8003763088926517E-2</c:v>
                </c:pt>
                <c:pt idx="6">
                  <c:v>6.7695576191325213E-2</c:v>
                </c:pt>
                <c:pt idx="7">
                  <c:v>9.1609905955754162E-2</c:v>
                </c:pt>
                <c:pt idx="8">
                  <c:v>0.12680688709568003</c:v>
                </c:pt>
                <c:pt idx="9">
                  <c:v>0.16784366916411503</c:v>
                </c:pt>
                <c:pt idx="10">
                  <c:v>0.22507297132789453</c:v>
                </c:pt>
                <c:pt idx="11">
                  <c:v>0.28744201573528971</c:v>
                </c:pt>
                <c:pt idx="12">
                  <c:v>0.3674441875636697</c:v>
                </c:pt>
                <c:pt idx="13">
                  <c:v>0.44653197926141092</c:v>
                </c:pt>
                <c:pt idx="14">
                  <c:v>0.53741745499439053</c:v>
                </c:pt>
                <c:pt idx="15">
                  <c:v>0.61738279645833616</c:v>
                </c:pt>
                <c:pt idx="16">
                  <c:v>0.69911715032056976</c:v>
                </c:pt>
                <c:pt idx="17">
                  <c:v>0.76343435556536166</c:v>
                </c:pt>
                <c:pt idx="18">
                  <c:v>0.8229181256732867</c:v>
                </c:pt>
                <c:pt idx="19">
                  <c:v>0.86584947509498034</c:v>
                </c:pt>
                <c:pt idx="20">
                  <c:v>0.90285802097595091</c:v>
                </c:pt>
                <c:pt idx="21">
                  <c:v>0.92810217185489163</c:v>
                </c:pt>
                <c:pt idx="22">
                  <c:v>0.96271057146523487</c:v>
                </c:pt>
                <c:pt idx="23">
                  <c:v>0.98100105584751229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9BE-449C-9339-4B5960518201}"/>
            </c:ext>
          </c:extLst>
        </c:ser>
        <c:ser>
          <c:idx val="13"/>
          <c:order val="11"/>
          <c:tx>
            <c:v>ACCCAUUUUAA Line</c:v>
          </c:tx>
          <c:spPr>
            <a:ln w="25400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xVal>
            <c:numRef>
              <c:f>'Lsm1Δ56C-7'!$B$67:$B$90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'Lsm1Δ56C-7'!$I$67:$I$90</c:f>
              <c:numCache>
                <c:formatCode>0.00E+00</c:formatCode>
                <c:ptCount val="24"/>
                <c:pt idx="0">
                  <c:v>2.2331178664164735E-3</c:v>
                </c:pt>
                <c:pt idx="1">
                  <c:v>4.4562843246896515E-3</c:v>
                </c:pt>
                <c:pt idx="2">
                  <c:v>8.8730279141728402E-3</c:v>
                </c:pt>
                <c:pt idx="3">
                  <c:v>1.2281271854356901E-2</c:v>
                </c:pt>
                <c:pt idx="4">
                  <c:v>1.7589979449678952E-2</c:v>
                </c:pt>
                <c:pt idx="5">
                  <c:v>2.4264544244425937E-2</c:v>
                </c:pt>
                <c:pt idx="6">
                  <c:v>3.4571840927898598E-2</c:v>
                </c:pt>
                <c:pt idx="7">
                  <c:v>4.7379447781872169E-2</c:v>
                </c:pt>
                <c:pt idx="8">
                  <c:v>6.6833137265540521E-2</c:v>
                </c:pt>
                <c:pt idx="9">
                  <c:v>9.0472364876381342E-2</c:v>
                </c:pt>
                <c:pt idx="10">
                  <c:v>0.12529257843798189</c:v>
                </c:pt>
                <c:pt idx="11">
                  <c:v>0.16593243036771044</c:v>
                </c:pt>
                <c:pt idx="12">
                  <c:v>0.22268444818484534</c:v>
                </c:pt>
                <c:pt idx="13">
                  <c:v>0.28463472847286503</c:v>
                </c:pt>
                <c:pt idx="14">
                  <c:v>0.36425497766890691</c:v>
                </c:pt>
                <c:pt idx="15">
                  <c:v>0.44313721583913612</c:v>
                </c:pt>
                <c:pt idx="16">
                  <c:v>0.5339983853917204</c:v>
                </c:pt>
                <c:pt idx="17">
                  <c:v>0.61413039726990426</c:v>
                </c:pt>
                <c:pt idx="18">
                  <c:v>0.6962176629088942</c:v>
                </c:pt>
                <c:pt idx="19">
                  <c:v>0.76094273214682973</c:v>
                </c:pt>
                <c:pt idx="20">
                  <c:v>0.82090604069636897</c:v>
                </c:pt>
                <c:pt idx="21">
                  <c:v>0.86424472330129287</c:v>
                </c:pt>
                <c:pt idx="22">
                  <c:v>0.92717947649152777</c:v>
                </c:pt>
                <c:pt idx="23">
                  <c:v>0.96221393783154863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9BE-449C-9339-4B5960518201}"/>
            </c:ext>
          </c:extLst>
        </c:ser>
        <c:ser>
          <c:idx val="1"/>
          <c:order val="12"/>
          <c:tx>
            <c:v>ACCCAUUUUAAA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D579"/>
              </a:solidFill>
              <a:ln w="9525">
                <a:noFill/>
              </a:ln>
              <a:effectLst/>
            </c:spPr>
          </c:marker>
          <c:xVal>
            <c:numRef>
              <c:f>'Lsm1Δ56C-7'!$B$39:$B$62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'Lsm1Δ56C-7'!$I$39:$I$62</c:f>
              <c:numCache>
                <c:formatCode>General</c:formatCode>
                <c:ptCount val="24"/>
                <c:pt idx="0">
                  <c:v>-2.9686763033043859E-3</c:v>
                </c:pt>
                <c:pt idx="1">
                  <c:v>-2.9686763033043859E-3</c:v>
                </c:pt>
                <c:pt idx="2">
                  <c:v>-2.9686763033043859E-3</c:v>
                </c:pt>
                <c:pt idx="3">
                  <c:v>1.552774926245503E-2</c:v>
                </c:pt>
                <c:pt idx="4">
                  <c:v>6.2795364795753227E-3</c:v>
                </c:pt>
                <c:pt idx="5">
                  <c:v>3.4024174828214446E-2</c:v>
                </c:pt>
                <c:pt idx="6">
                  <c:v>2.0151855653894886E-2</c:v>
                </c:pt>
                <c:pt idx="7">
                  <c:v>6.1768813176853572E-2</c:v>
                </c:pt>
                <c:pt idx="8">
                  <c:v>5.7144706785413717E-2</c:v>
                </c:pt>
                <c:pt idx="9">
                  <c:v>0.11725808987413182</c:v>
                </c:pt>
                <c:pt idx="10">
                  <c:v>0.10338577069981227</c:v>
                </c:pt>
                <c:pt idx="11">
                  <c:v>0.20511611131148902</c:v>
                </c:pt>
                <c:pt idx="12">
                  <c:v>0.19124379213716947</c:v>
                </c:pt>
                <c:pt idx="13">
                  <c:v>0.33921519666324484</c:v>
                </c:pt>
                <c:pt idx="14">
                  <c:v>0.32534287748892526</c:v>
                </c:pt>
                <c:pt idx="15">
                  <c:v>0.48256249479788033</c:v>
                </c:pt>
                <c:pt idx="16">
                  <c:v>0.49643481397219985</c:v>
                </c:pt>
                <c:pt idx="17">
                  <c:v>0.65827853767259481</c:v>
                </c:pt>
                <c:pt idx="18">
                  <c:v>0.64440621849827517</c:v>
                </c:pt>
                <c:pt idx="19">
                  <c:v>0.77850530385003092</c:v>
                </c:pt>
                <c:pt idx="20">
                  <c:v>0.77388119745859107</c:v>
                </c:pt>
                <c:pt idx="21">
                  <c:v>0.87561153807026793</c:v>
                </c:pt>
                <c:pt idx="22">
                  <c:v>0.93110081476754614</c:v>
                </c:pt>
                <c:pt idx="23">
                  <c:v>0.98659009146482435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9BE-449C-9339-4B5960518201}"/>
            </c:ext>
          </c:extLst>
        </c:ser>
        <c:ser>
          <c:idx val="5"/>
          <c:order val="13"/>
          <c:tx>
            <c:v>CCCCCUUUUUA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9437FF"/>
              </a:solidFill>
              <a:ln w="9525">
                <a:noFill/>
              </a:ln>
              <a:effectLst/>
            </c:spPr>
          </c:marker>
          <c:xVal>
            <c:numRef>
              <c:f>'Lsm1Δ56C-7'!$B$39:$B$62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'Lsm1Δ56C-7'!$J$39:$J$62</c:f>
              <c:numCache>
                <c:formatCode>General</c:formatCode>
                <c:ptCount val="24"/>
                <c:pt idx="0">
                  <c:v>3.0635573845450383E-2</c:v>
                </c:pt>
                <c:pt idx="1">
                  <c:v>5.0957679215566723E-2</c:v>
                </c:pt>
                <c:pt idx="2">
                  <c:v>7.127978458568307E-2</c:v>
                </c:pt>
                <c:pt idx="3">
                  <c:v>9.1601889955799418E-2</c:v>
                </c:pt>
                <c:pt idx="4">
                  <c:v>0.11700452166844486</c:v>
                </c:pt>
                <c:pt idx="5">
                  <c:v>0.15256820606614846</c:v>
                </c:pt>
                <c:pt idx="6">
                  <c:v>0.18813189046385204</c:v>
                </c:pt>
                <c:pt idx="7">
                  <c:v>0.25925925925925924</c:v>
                </c:pt>
                <c:pt idx="8">
                  <c:v>0.31006452268455009</c:v>
                </c:pt>
                <c:pt idx="9">
                  <c:v>0.42691662856271906</c:v>
                </c:pt>
                <c:pt idx="10">
                  <c:v>0.50820505004318439</c:v>
                </c:pt>
                <c:pt idx="11">
                  <c:v>0.61997662957882438</c:v>
                </c:pt>
                <c:pt idx="12">
                  <c:v>0.69110399837423153</c:v>
                </c:pt>
                <c:pt idx="13">
                  <c:v>0.79779505156734232</c:v>
                </c:pt>
                <c:pt idx="14">
                  <c:v>0.82827820962251686</c:v>
                </c:pt>
                <c:pt idx="15">
                  <c:v>0.88416399939033674</c:v>
                </c:pt>
                <c:pt idx="16">
                  <c:v>0.9044861047604531</c:v>
                </c:pt>
                <c:pt idx="17">
                  <c:v>0.92480821013056946</c:v>
                </c:pt>
                <c:pt idx="18">
                  <c:v>0.93496926281562764</c:v>
                </c:pt>
                <c:pt idx="19">
                  <c:v>0.94513031550068582</c:v>
                </c:pt>
                <c:pt idx="20">
                  <c:v>0.95021084184321492</c:v>
                </c:pt>
                <c:pt idx="21">
                  <c:v>0.9603718945282731</c:v>
                </c:pt>
                <c:pt idx="22">
                  <c:v>0.97561347355586037</c:v>
                </c:pt>
                <c:pt idx="23">
                  <c:v>1.0060966316110349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9BE-449C-9339-4B5960518201}"/>
            </c:ext>
          </c:extLst>
        </c:ser>
        <c:ser>
          <c:idx val="15"/>
          <c:order val="14"/>
          <c:tx>
            <c:v>UUUUUACCCCC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3FDD6"/>
              </a:solidFill>
              <a:ln w="9525">
                <a:noFill/>
              </a:ln>
              <a:effectLst/>
            </c:spPr>
          </c:marker>
          <c:xVal>
            <c:numRef>
              <c:f>'Lsm1Δ56C-7'!$B$39:$B$62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'Lsm1Δ56C-7'!$K$39:$K$62</c:f>
              <c:numCache>
                <c:formatCode>General</c:formatCode>
                <c:ptCount val="24"/>
                <c:pt idx="0">
                  <c:v>2.2452731092436975E-2</c:v>
                </c:pt>
                <c:pt idx="1">
                  <c:v>2.5735294117647061E-2</c:v>
                </c:pt>
                <c:pt idx="2">
                  <c:v>3.8865546218487396E-2</c:v>
                </c:pt>
                <c:pt idx="3">
                  <c:v>4.2148109243697482E-2</c:v>
                </c:pt>
                <c:pt idx="4">
                  <c:v>5.527836134453782E-2</c:v>
                </c:pt>
                <c:pt idx="5">
                  <c:v>7.1691176470588244E-2</c:v>
                </c:pt>
                <c:pt idx="6">
                  <c:v>8.8103991596638662E-2</c:v>
                </c:pt>
                <c:pt idx="7">
                  <c:v>0.12092962184873951</c:v>
                </c:pt>
                <c:pt idx="8">
                  <c:v>0.14062500000000003</c:v>
                </c:pt>
                <c:pt idx="9">
                  <c:v>0.20299369747899162</c:v>
                </c:pt>
                <c:pt idx="10">
                  <c:v>0.2456670168067227</c:v>
                </c:pt>
                <c:pt idx="11">
                  <c:v>0.36383928571428575</c:v>
                </c:pt>
                <c:pt idx="12">
                  <c:v>0.41307773109243701</c:v>
                </c:pt>
                <c:pt idx="13">
                  <c:v>0.55751050420168069</c:v>
                </c:pt>
                <c:pt idx="14">
                  <c:v>0.62316176470588236</c:v>
                </c:pt>
                <c:pt idx="15">
                  <c:v>0.73805147058823539</c:v>
                </c:pt>
                <c:pt idx="16">
                  <c:v>0.78728991596638664</c:v>
                </c:pt>
                <c:pt idx="17">
                  <c:v>0.85950630252100835</c:v>
                </c:pt>
                <c:pt idx="18">
                  <c:v>0.87591911764705876</c:v>
                </c:pt>
                <c:pt idx="19">
                  <c:v>0.91202731092436973</c:v>
                </c:pt>
                <c:pt idx="20">
                  <c:v>0.91530987394957974</c:v>
                </c:pt>
                <c:pt idx="21">
                  <c:v>0.93828781512605042</c:v>
                </c:pt>
                <c:pt idx="22">
                  <c:v>0.95141806722689071</c:v>
                </c:pt>
                <c:pt idx="23">
                  <c:v>0.95798319327731085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9BE-449C-9339-4B5960518201}"/>
            </c:ext>
          </c:extLst>
        </c:ser>
        <c:ser>
          <c:idx val="17"/>
          <c:order val="15"/>
          <c:tx>
            <c:v>hairpin-oligoU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941651">
                  <a:alpha val="50196"/>
                </a:srgbClr>
              </a:solidFill>
              <a:ln w="9525">
                <a:noFill/>
              </a:ln>
              <a:effectLst/>
            </c:spPr>
          </c:marker>
          <c:xVal>
            <c:numRef>
              <c:f>'Lsm1Δ56C-7'!$B$39:$B$62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'Lsm1Δ56C-7'!$L$39:$L$62</c:f>
              <c:numCache>
                <c:formatCode>General</c:formatCode>
                <c:ptCount val="24"/>
                <c:pt idx="0">
                  <c:v>1.2104875813275179E-2</c:v>
                </c:pt>
                <c:pt idx="1">
                  <c:v>2.1134995778418913E-2</c:v>
                </c:pt>
                <c:pt idx="2">
                  <c:v>3.0165115743562652E-2</c:v>
                </c:pt>
                <c:pt idx="3">
                  <c:v>7.5315715569281336E-2</c:v>
                </c:pt>
                <c:pt idx="4">
                  <c:v>4.8225355673850126E-2</c:v>
                </c:pt>
                <c:pt idx="5">
                  <c:v>7.0800655586709463E-2</c:v>
                </c:pt>
                <c:pt idx="6">
                  <c:v>8.8860895516996941E-2</c:v>
                </c:pt>
                <c:pt idx="7">
                  <c:v>0.12498137537757188</c:v>
                </c:pt>
                <c:pt idx="8">
                  <c:v>0.16110185523814682</c:v>
                </c:pt>
                <c:pt idx="9">
                  <c:v>0.21979763501158109</c:v>
                </c:pt>
                <c:pt idx="10">
                  <c:v>0.28752353475015913</c:v>
                </c:pt>
                <c:pt idx="11">
                  <c:v>0.37330967441902463</c:v>
                </c:pt>
                <c:pt idx="12">
                  <c:v>0.46812593405303382</c:v>
                </c:pt>
                <c:pt idx="13">
                  <c:v>0.56745725366961497</c:v>
                </c:pt>
                <c:pt idx="14">
                  <c:v>0.65775845332105232</c:v>
                </c:pt>
                <c:pt idx="15">
                  <c:v>0.73902953300734597</c:v>
                </c:pt>
                <c:pt idx="16">
                  <c:v>0.79772531278078029</c:v>
                </c:pt>
                <c:pt idx="17">
                  <c:v>0.83836085262392712</c:v>
                </c:pt>
                <c:pt idx="18">
                  <c:v>0.87448133248450199</c:v>
                </c:pt>
                <c:pt idx="19">
                  <c:v>0.90157169237993318</c:v>
                </c:pt>
                <c:pt idx="20">
                  <c:v>0.91511687232764882</c:v>
                </c:pt>
                <c:pt idx="21">
                  <c:v>0.93769217224050816</c:v>
                </c:pt>
                <c:pt idx="22">
                  <c:v>0.9692975921185113</c:v>
                </c:pt>
                <c:pt idx="23">
                  <c:v>0.99638795201394248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9BE-449C-9339-4B5960518201}"/>
            </c:ext>
          </c:extLst>
        </c:ser>
        <c:ser>
          <c:idx val="20"/>
          <c:order val="16"/>
          <c:tx>
            <c:v>oligoU-hairpin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9193"/>
              </a:solidFill>
              <a:ln w="9525">
                <a:noFill/>
              </a:ln>
              <a:effectLst/>
            </c:spPr>
          </c:marker>
          <c:xVal>
            <c:numRef>
              <c:f>'Lsm1Δ56C-7'!$B$39:$B$62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'Lsm1Δ56C-7'!$M$39:$M$62</c:f>
              <c:numCache>
                <c:formatCode>General</c:formatCode>
                <c:ptCount val="24"/>
                <c:pt idx="0">
                  <c:v>-2.075926138318614E-2</c:v>
                </c:pt>
                <c:pt idx="1">
                  <c:v>-6.4227549030852144E-3</c:v>
                </c:pt>
                <c:pt idx="2">
                  <c:v>7.4549833696524882E-4</c:v>
                </c:pt>
                <c:pt idx="3">
                  <c:v>-6.4227549030852144E-3</c:v>
                </c:pt>
                <c:pt idx="4">
                  <c:v>-6.4227549030852144E-3</c:v>
                </c:pt>
                <c:pt idx="5">
                  <c:v>-6.4227549030852144E-3</c:v>
                </c:pt>
                <c:pt idx="6">
                  <c:v>7.4549833696524882E-4</c:v>
                </c:pt>
                <c:pt idx="7">
                  <c:v>-6.4227549030852144E-3</c:v>
                </c:pt>
                <c:pt idx="8">
                  <c:v>7.4549833696524882E-4</c:v>
                </c:pt>
                <c:pt idx="9">
                  <c:v>7.9137515770157131E-3</c:v>
                </c:pt>
                <c:pt idx="10">
                  <c:v>7.9137515770157131E-3</c:v>
                </c:pt>
                <c:pt idx="11">
                  <c:v>1.5082004817066176E-2</c:v>
                </c:pt>
                <c:pt idx="12">
                  <c:v>7.9137515770157131E-3</c:v>
                </c:pt>
                <c:pt idx="13">
                  <c:v>3.658676453721757E-2</c:v>
                </c:pt>
                <c:pt idx="14">
                  <c:v>2.9418511297167101E-2</c:v>
                </c:pt>
                <c:pt idx="15">
                  <c:v>5.0923271017318493E-2</c:v>
                </c:pt>
                <c:pt idx="16">
                  <c:v>5.8091524257368951E-2</c:v>
                </c:pt>
                <c:pt idx="17">
                  <c:v>7.9596283977520346E-2</c:v>
                </c:pt>
                <c:pt idx="18">
                  <c:v>9.3932790457621262E-2</c:v>
                </c:pt>
                <c:pt idx="19">
                  <c:v>0.12977405665787359</c:v>
                </c:pt>
                <c:pt idx="20">
                  <c:v>0.15844706961807545</c:v>
                </c:pt>
                <c:pt idx="21">
                  <c:v>0.22296134877852961</c:v>
                </c:pt>
                <c:pt idx="22">
                  <c:v>0.34482165385938751</c:v>
                </c:pt>
                <c:pt idx="23">
                  <c:v>0.53836449134075004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9BE-449C-9339-4B5960518201}"/>
            </c:ext>
          </c:extLst>
        </c:ser>
        <c:ser>
          <c:idx val="22"/>
          <c:order val="17"/>
          <c:tx>
            <c:v>hairpin-oligoU-hairpin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7E79"/>
              </a:solidFill>
              <a:ln w="9525">
                <a:noFill/>
              </a:ln>
              <a:effectLst/>
            </c:spPr>
          </c:marker>
          <c:xVal>
            <c:numRef>
              <c:f>'Lsm1Δ56C-7'!$B$39:$B$62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'Lsm1Δ56C-7'!$N$39:$N$62</c:f>
              <c:numCache>
                <c:formatCode>General</c:formatCode>
                <c:ptCount val="24"/>
                <c:pt idx="0">
                  <c:v>-1.3341558236618987E-3</c:v>
                </c:pt>
                <c:pt idx="1">
                  <c:v>-8.5070365960377009E-3</c:v>
                </c:pt>
                <c:pt idx="2">
                  <c:v>5.8387249487139034E-3</c:v>
                </c:pt>
                <c:pt idx="3">
                  <c:v>-8.5070365960377009E-3</c:v>
                </c:pt>
                <c:pt idx="4">
                  <c:v>-1.3341558236618987E-3</c:v>
                </c:pt>
                <c:pt idx="5">
                  <c:v>-8.5070365960377009E-3</c:v>
                </c:pt>
                <c:pt idx="6">
                  <c:v>5.8387249487139034E-3</c:v>
                </c:pt>
                <c:pt idx="7">
                  <c:v>-1.3341558236618987E-3</c:v>
                </c:pt>
                <c:pt idx="8">
                  <c:v>-1.3341558236618987E-3</c:v>
                </c:pt>
                <c:pt idx="9">
                  <c:v>5.8387249487139034E-3</c:v>
                </c:pt>
                <c:pt idx="10">
                  <c:v>-1.3341558236618987E-3</c:v>
                </c:pt>
                <c:pt idx="11">
                  <c:v>-1.3341558236618987E-3</c:v>
                </c:pt>
                <c:pt idx="12">
                  <c:v>5.8387249487139034E-3</c:v>
                </c:pt>
                <c:pt idx="13">
                  <c:v>5.8387249487139034E-3</c:v>
                </c:pt>
                <c:pt idx="14">
                  <c:v>5.8387249487139034E-3</c:v>
                </c:pt>
                <c:pt idx="15">
                  <c:v>1.3011605721089706E-2</c:v>
                </c:pt>
                <c:pt idx="16">
                  <c:v>1.3011605721089706E-2</c:v>
                </c:pt>
                <c:pt idx="17">
                  <c:v>2.018448649346551E-2</c:v>
                </c:pt>
                <c:pt idx="18">
                  <c:v>2.7357367265841311E-2</c:v>
                </c:pt>
                <c:pt idx="19">
                  <c:v>2.7357367265841311E-2</c:v>
                </c:pt>
                <c:pt idx="20">
                  <c:v>4.1703128810592911E-2</c:v>
                </c:pt>
                <c:pt idx="21">
                  <c:v>5.6048890355344522E-2</c:v>
                </c:pt>
                <c:pt idx="22">
                  <c:v>9.9086174989599332E-2</c:v>
                </c:pt>
                <c:pt idx="23">
                  <c:v>0.19233362503048476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9BE-449C-9339-4B5960518201}"/>
            </c:ext>
          </c:extLst>
        </c:ser>
        <c:ser>
          <c:idx val="18"/>
          <c:order val="18"/>
          <c:tx>
            <c:v>ACCCAUUUUAAA Line</c:v>
          </c:tx>
          <c:spPr>
            <a:ln w="25400" cap="rnd">
              <a:solidFill>
                <a:srgbClr val="FFD579"/>
              </a:solidFill>
              <a:round/>
            </a:ln>
            <a:effectLst/>
          </c:spPr>
          <c:marker>
            <c:symbol val="none"/>
          </c:marker>
          <c:xVal>
            <c:numRef>
              <c:f>'Lsm1Δ56C-7'!$B$67:$B$90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'Lsm1Δ56C-7'!$I$67:$I$90</c:f>
              <c:numCache>
                <c:formatCode>0.00E+00</c:formatCode>
                <c:ptCount val="24"/>
                <c:pt idx="0">
                  <c:v>2.2331178664164735E-3</c:v>
                </c:pt>
                <c:pt idx="1">
                  <c:v>4.4562843246896515E-3</c:v>
                </c:pt>
                <c:pt idx="2">
                  <c:v>8.8730279141728402E-3</c:v>
                </c:pt>
                <c:pt idx="3">
                  <c:v>1.2281271854356901E-2</c:v>
                </c:pt>
                <c:pt idx="4">
                  <c:v>1.7589979449678952E-2</c:v>
                </c:pt>
                <c:pt idx="5">
                  <c:v>2.4264544244425937E-2</c:v>
                </c:pt>
                <c:pt idx="6">
                  <c:v>3.4571840927898598E-2</c:v>
                </c:pt>
                <c:pt idx="7">
                  <c:v>4.7379447781872169E-2</c:v>
                </c:pt>
                <c:pt idx="8">
                  <c:v>6.6833137265540521E-2</c:v>
                </c:pt>
                <c:pt idx="9">
                  <c:v>9.0472364876381342E-2</c:v>
                </c:pt>
                <c:pt idx="10">
                  <c:v>0.12529257843798189</c:v>
                </c:pt>
                <c:pt idx="11">
                  <c:v>0.16593243036771044</c:v>
                </c:pt>
                <c:pt idx="12">
                  <c:v>0.22268444818484534</c:v>
                </c:pt>
                <c:pt idx="13">
                  <c:v>0.28463472847286503</c:v>
                </c:pt>
                <c:pt idx="14">
                  <c:v>0.36425497766890691</c:v>
                </c:pt>
                <c:pt idx="15">
                  <c:v>0.44313721583913612</c:v>
                </c:pt>
                <c:pt idx="16">
                  <c:v>0.5339983853917204</c:v>
                </c:pt>
                <c:pt idx="17">
                  <c:v>0.61413039726990426</c:v>
                </c:pt>
                <c:pt idx="18">
                  <c:v>0.6962176629088942</c:v>
                </c:pt>
                <c:pt idx="19">
                  <c:v>0.76094273214682973</c:v>
                </c:pt>
                <c:pt idx="20">
                  <c:v>0.82090604069636897</c:v>
                </c:pt>
                <c:pt idx="21">
                  <c:v>0.86424472330129287</c:v>
                </c:pt>
                <c:pt idx="22">
                  <c:v>0.92717947649152777</c:v>
                </c:pt>
                <c:pt idx="23">
                  <c:v>0.96221393783154863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9BE-449C-9339-4B5960518201}"/>
            </c:ext>
          </c:extLst>
        </c:ser>
        <c:ser>
          <c:idx val="14"/>
          <c:order val="19"/>
          <c:tx>
            <c:v>CCCCCUUUUUA Line</c:v>
          </c:tx>
          <c:spPr>
            <a:ln w="25400" cap="rnd">
              <a:solidFill>
                <a:srgbClr val="9437FF"/>
              </a:solidFill>
              <a:round/>
            </a:ln>
            <a:effectLst/>
          </c:spPr>
          <c:marker>
            <c:symbol val="none"/>
          </c:marker>
          <c:xVal>
            <c:numRef>
              <c:f>'Lsm1Δ56C-7'!$B$67:$B$90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'Lsm1Δ56C-7'!$J$67:$J$90</c:f>
              <c:numCache>
                <c:formatCode>0.00E+00</c:formatCode>
                <c:ptCount val="24"/>
                <c:pt idx="0">
                  <c:v>1.6656653260608903E-2</c:v>
                </c:pt>
                <c:pt idx="1">
                  <c:v>3.2767509477635126E-2</c:v>
                </c:pt>
                <c:pt idx="2">
                  <c:v>6.3455732634750767E-2</c:v>
                </c:pt>
                <c:pt idx="3">
                  <c:v>8.6010462092469528E-2</c:v>
                </c:pt>
                <c:pt idx="4">
                  <c:v>0.11933873820499676</c:v>
                </c:pt>
                <c:pt idx="5">
                  <c:v>0.15839711511940494</c:v>
                </c:pt>
                <c:pt idx="6">
                  <c:v>0.2132307837328524</c:v>
                </c:pt>
                <c:pt idx="7">
                  <c:v>0.27347636324711971</c:v>
                </c:pt>
                <c:pt idx="8">
                  <c:v>0.35150902300185088</c:v>
                </c:pt>
                <c:pt idx="9">
                  <c:v>0.42949578200227856</c:v>
                </c:pt>
                <c:pt idx="10">
                  <c:v>0.52017266184595723</c:v>
                </c:pt>
                <c:pt idx="11">
                  <c:v>0.60090528060277126</c:v>
                </c:pt>
                <c:pt idx="12">
                  <c:v>0.68435997423385786</c:v>
                </c:pt>
                <c:pt idx="13">
                  <c:v>0.75070685053461628</c:v>
                </c:pt>
                <c:pt idx="14">
                  <c:v>0.81260536310849285</c:v>
                </c:pt>
                <c:pt idx="15">
                  <c:v>0.85760428744009498</c:v>
                </c:pt>
                <c:pt idx="16">
                  <c:v>0.8966158653695373</c:v>
                </c:pt>
                <c:pt idx="17">
                  <c:v>0.92334443157636326</c:v>
                </c:pt>
                <c:pt idx="18">
                  <c:v>0.94549020889355506</c:v>
                </c:pt>
                <c:pt idx="19">
                  <c:v>0.96014464847525505</c:v>
                </c:pt>
                <c:pt idx="20">
                  <c:v>0.97198146212339664</c:v>
                </c:pt>
                <c:pt idx="21">
                  <c:v>0.97966713754735024</c:v>
                </c:pt>
                <c:pt idx="22">
                  <c:v>0.98972915089258873</c:v>
                </c:pt>
                <c:pt idx="23">
                  <c:v>0.99483806672742181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99BE-449C-9339-4B5960518201}"/>
            </c:ext>
          </c:extLst>
        </c:ser>
        <c:ser>
          <c:idx val="16"/>
          <c:order val="20"/>
          <c:tx>
            <c:v>UUUUUACCCCC Line</c:v>
          </c:tx>
          <c:spPr>
            <a:ln w="25400" cap="rnd">
              <a:solidFill>
                <a:srgbClr val="73FDD6"/>
              </a:solidFill>
              <a:round/>
            </a:ln>
            <a:effectLst/>
          </c:spPr>
          <c:marker>
            <c:symbol val="none"/>
          </c:marker>
          <c:xVal>
            <c:numRef>
              <c:f>'Lsm1Δ56C-7'!$B$67:$B$90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'Lsm1Δ56C-7'!$K$67:$K$90</c:f>
              <c:numCache>
                <c:formatCode>0.00E+00</c:formatCode>
                <c:ptCount val="24"/>
                <c:pt idx="0">
                  <c:v>6.3695310906681114E-3</c:v>
                </c:pt>
                <c:pt idx="1">
                  <c:v>1.2658433893094987E-2</c:v>
                </c:pt>
                <c:pt idx="2">
                  <c:v>2.5000401852045051E-2</c:v>
                </c:pt>
                <c:pt idx="3">
                  <c:v>3.4388442892306109E-2</c:v>
                </c:pt>
                <c:pt idx="4">
                  <c:v>4.8781252781701381E-2</c:v>
                </c:pt>
                <c:pt idx="5">
                  <c:v>6.6490384977911848E-2</c:v>
                </c:pt>
                <c:pt idx="6">
                  <c:v>9.3024646755113113E-2</c:v>
                </c:pt>
                <c:pt idx="7">
                  <c:v>0.12469007862511379</c:v>
                </c:pt>
                <c:pt idx="8">
                  <c:v>0.17021509447436062</c:v>
                </c:pt>
                <c:pt idx="9">
                  <c:v>0.22173233496918929</c:v>
                </c:pt>
                <c:pt idx="10">
                  <c:v>0.29091249169165462</c:v>
                </c:pt>
                <c:pt idx="11">
                  <c:v>0.36298021853498891</c:v>
                </c:pt>
                <c:pt idx="12">
                  <c:v>0.45070830682013652</c:v>
                </c:pt>
                <c:pt idx="13">
                  <c:v>0.53262727308711988</c:v>
                </c:pt>
                <c:pt idx="14">
                  <c:v>0.62136310201195644</c:v>
                </c:pt>
                <c:pt idx="15">
                  <c:v>0.69505127885955809</c:v>
                </c:pt>
                <c:pt idx="16">
                  <c:v>0.76647001679130888</c:v>
                </c:pt>
                <c:pt idx="17">
                  <c:v>0.82009469274250302</c:v>
                </c:pt>
                <c:pt idx="18">
                  <c:v>0.86779850153761162</c:v>
                </c:pt>
                <c:pt idx="19">
                  <c:v>0.90115607282694876</c:v>
                </c:pt>
                <c:pt idx="20">
                  <c:v>0.92922068501845501</c:v>
                </c:pt>
                <c:pt idx="21">
                  <c:v>0.94800851514201367</c:v>
                </c:pt>
                <c:pt idx="22">
                  <c:v>0.97331044271426281</c:v>
                </c:pt>
                <c:pt idx="23">
                  <c:v>0.98647472961779592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99BE-449C-9339-4B5960518201}"/>
            </c:ext>
          </c:extLst>
        </c:ser>
        <c:ser>
          <c:idx val="19"/>
          <c:order val="21"/>
          <c:tx>
            <c:v>hairpin-oligoU Line</c:v>
          </c:tx>
          <c:spPr>
            <a:ln w="25400" cap="rnd">
              <a:solidFill>
                <a:srgbClr val="941651">
                  <a:alpha val="50196"/>
                </a:srgbClr>
              </a:solidFill>
              <a:round/>
            </a:ln>
            <a:effectLst/>
          </c:spPr>
          <c:marker>
            <c:symbol val="none"/>
          </c:marker>
          <c:xVal>
            <c:numRef>
              <c:f>'Lsm1Δ56C-7'!$B$67:$B$90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'Lsm1Δ56C-7'!$L$67:$L$90</c:f>
              <c:numCache>
                <c:formatCode>0.00E+00</c:formatCode>
                <c:ptCount val="24"/>
                <c:pt idx="0">
                  <c:v>6.9162144756024667E-3</c:v>
                </c:pt>
                <c:pt idx="1">
                  <c:v>1.3737418021824986E-2</c:v>
                </c:pt>
                <c:pt idx="2">
                  <c:v>2.7102517432239494E-2</c:v>
                </c:pt>
                <c:pt idx="3">
                  <c:v>3.7249777587835438E-2</c:v>
                </c:pt>
                <c:pt idx="4">
                  <c:v>5.2774707436207831E-2</c:v>
                </c:pt>
                <c:pt idx="5">
                  <c:v>7.182412258397633E-2</c:v>
                </c:pt>
                <c:pt idx="6">
                  <c:v>0.10025831179916654</c:v>
                </c:pt>
                <c:pt idx="7">
                  <c:v>0.13402221702348183</c:v>
                </c:pt>
                <c:pt idx="8">
                  <c:v>0.18224504323029733</c:v>
                </c:pt>
                <c:pt idx="9">
                  <c:v>0.23636612230623816</c:v>
                </c:pt>
                <c:pt idx="10">
                  <c:v>0.30830333233175017</c:v>
                </c:pt>
                <c:pt idx="11">
                  <c:v>0.38235619375486596</c:v>
                </c:pt>
                <c:pt idx="12">
                  <c:v>0.4713025255118326</c:v>
                </c:pt>
                <c:pt idx="13">
                  <c:v>0.55319489359146956</c:v>
                </c:pt>
                <c:pt idx="14">
                  <c:v>0.64066025489608569</c:v>
                </c:pt>
                <c:pt idx="15">
                  <c:v>0.71233158938903141</c:v>
                </c:pt>
                <c:pt idx="16">
                  <c:v>0.7809785761363045</c:v>
                </c:pt>
                <c:pt idx="17">
                  <c:v>0.83200192509815807</c:v>
                </c:pt>
                <c:pt idx="18">
                  <c:v>0.87702186494637935</c:v>
                </c:pt>
                <c:pt idx="19">
                  <c:v>0.90829809041120924</c:v>
                </c:pt>
                <c:pt idx="20">
                  <c:v>0.9344823108615552</c:v>
                </c:pt>
                <c:pt idx="21">
                  <c:v>0.95194571013324747</c:v>
                </c:pt>
                <c:pt idx="22">
                  <c:v>0.97538133892900514</c:v>
                </c:pt>
                <c:pt idx="23">
                  <c:v>0.98753726149689036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99BE-449C-9339-4B5960518201}"/>
            </c:ext>
          </c:extLst>
        </c:ser>
        <c:ser>
          <c:idx val="21"/>
          <c:order val="22"/>
          <c:tx>
            <c:v>oligoU-hairpin Line</c:v>
          </c:tx>
          <c:spPr>
            <a:ln w="25400" cap="rnd">
              <a:solidFill>
                <a:srgbClr val="009193"/>
              </a:solidFill>
              <a:round/>
            </a:ln>
            <a:effectLst/>
          </c:spPr>
          <c:marker>
            <c:symbol val="none"/>
          </c:marker>
          <c:xVal>
            <c:numRef>
              <c:f>'Lsm1Δ56C-7'!$B$67:$B$90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'Lsm1Δ56C-7'!$M$67:$M$90</c:f>
              <c:numCache>
                <c:formatCode>0.00E+00</c:formatCode>
                <c:ptCount val="24"/>
                <c:pt idx="0">
                  <c:v>9.9503726419936599E-5</c:v>
                </c:pt>
                <c:pt idx="1">
                  <c:v>1.9898765282690535E-4</c:v>
                </c:pt>
                <c:pt idx="2">
                  <c:v>3.9789612923698495E-4</c:v>
                </c:pt>
                <c:pt idx="3">
                  <c:v>5.5254801299530582E-4</c:v>
                </c:pt>
                <c:pt idx="4">
                  <c:v>7.9547574175542349E-4</c:v>
                </c:pt>
                <c:pt idx="5">
                  <c:v>1.1044857445870583E-3</c:v>
                </c:pt>
                <c:pt idx="6">
                  <c:v>1.5896869261241295E-3</c:v>
                </c:pt>
                <c:pt idx="7">
                  <c:v>2.2065344033806418E-3</c:v>
                </c:pt>
                <c:pt idx="8">
                  <c:v>3.1743276650598789E-3</c:v>
                </c:pt>
                <c:pt idx="9">
                  <c:v>4.4033526576320011E-3</c:v>
                </c:pt>
                <c:pt idx="10">
                  <c:v>6.3285663867581037E-3</c:v>
                </c:pt>
                <c:pt idx="11">
                  <c:v>8.768096295140422E-3</c:v>
                </c:pt>
                <c:pt idx="12">
                  <c:v>1.257753500823482E-2</c:v>
                </c:pt>
                <c:pt idx="13">
                  <c:v>1.7383770020766191E-2</c:v>
                </c:pt>
                <c:pt idx="14">
                  <c:v>2.4842611204350946E-2</c:v>
                </c:pt>
                <c:pt idx="15">
                  <c:v>3.4173476190624441E-2</c:v>
                </c:pt>
                <c:pt idx="16">
                  <c:v>4.8480831949711735E-2</c:v>
                </c:pt>
                <c:pt idx="17">
                  <c:v>6.6088479307170711E-2</c:v>
                </c:pt>
                <c:pt idx="18">
                  <c:v>9.2478241799726135E-2</c:v>
                </c:pt>
                <c:pt idx="19">
                  <c:v>0.1239831038229027</c:v>
                </c:pt>
                <c:pt idx="20">
                  <c:v>0.16929992426646298</c:v>
                </c:pt>
                <c:pt idx="21">
                  <c:v>0.2206138213309615</c:v>
                </c:pt>
                <c:pt idx="22">
                  <c:v>0.36148012987498934</c:v>
                </c:pt>
                <c:pt idx="23">
                  <c:v>0.53101051119736919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99BE-449C-9339-4B5960518201}"/>
            </c:ext>
          </c:extLst>
        </c:ser>
        <c:ser>
          <c:idx val="23"/>
          <c:order val="23"/>
          <c:tx>
            <c:v>hairipin-oligoU-hairipin Line</c:v>
          </c:tx>
          <c:spPr>
            <a:ln w="25400" cap="rnd">
              <a:solidFill>
                <a:srgbClr val="FF7E79"/>
              </a:solidFill>
              <a:round/>
            </a:ln>
            <a:effectLst/>
          </c:spPr>
          <c:marker>
            <c:symbol val="none"/>
          </c:marker>
          <c:xVal>
            <c:numRef>
              <c:f>'Lsm1Δ56C-7'!$B$67:$B$90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'Lsm1Δ56C-7'!$N$67:$N$90</c:f>
              <c:numCache>
                <c:formatCode>0.00E+00</c:formatCode>
                <c:ptCount val="24"/>
                <c:pt idx="0">
                  <c:v>2.069538802189822E-5</c:v>
                </c:pt>
                <c:pt idx="1">
                  <c:v>4.1389919463352948E-5</c:v>
                </c:pt>
                <c:pt idx="2">
                  <c:v>8.277641281764592E-5</c:v>
                </c:pt>
                <c:pt idx="3">
                  <c:v>1.1496353925308104E-4</c:v>
                </c:pt>
                <c:pt idx="4">
                  <c:v>1.6553912290051716E-4</c:v>
                </c:pt>
                <c:pt idx="5">
                  <c:v>2.2990064831395531E-4</c:v>
                </c:pt>
                <c:pt idx="6">
                  <c:v>3.3102344846971509E-4</c:v>
                </c:pt>
                <c:pt idx="7">
                  <c:v>4.5969561230861379E-4</c:v>
                </c:pt>
                <c:pt idx="8">
                  <c:v>6.6182781641334787E-4</c:v>
                </c:pt>
                <c:pt idx="9">
                  <c:v>9.1896877870180978E-4</c:v>
                </c:pt>
                <c:pt idx="10">
                  <c:v>1.3227801801084997E-3</c:v>
                </c:pt>
                <c:pt idx="11">
                  <c:v>1.8362501008910125E-3</c:v>
                </c:pt>
                <c:pt idx="12">
                  <c:v>2.6420654883544557E-3</c:v>
                </c:pt>
                <c:pt idx="13">
                  <c:v>3.6657689332085779E-3</c:v>
                </c:pt>
                <c:pt idx="14">
                  <c:v>5.2702067453505273E-3</c:v>
                </c:pt>
                <c:pt idx="15">
                  <c:v>7.3047603030337591E-3</c:v>
                </c:pt>
                <c:pt idx="16">
                  <c:v>1.0485154558421221E-2</c:v>
                </c:pt>
                <c:pt idx="17">
                  <c:v>1.4503575463767734E-2</c:v>
                </c:pt>
                <c:pt idx="18">
                  <c:v>2.0752713706127034E-2</c:v>
                </c:pt>
                <c:pt idx="19">
                  <c:v>2.8592458054448166E-2</c:v>
                </c:pt>
                <c:pt idx="20">
                  <c:v>4.066158909493079E-2</c:v>
                </c:pt>
                <c:pt idx="21">
                  <c:v>5.5595309552492624E-2</c:v>
                </c:pt>
                <c:pt idx="22">
                  <c:v>0.10533451418245049</c:v>
                </c:pt>
                <c:pt idx="23">
                  <c:v>0.19059300660734382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99BE-449C-9339-4B5960518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964384"/>
        <c:axId val="368966160"/>
      </c:scatterChart>
      <c:valAx>
        <c:axId val="36896438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368966160"/>
        <c:crosses val="autoZero"/>
        <c:crossBetween val="midCat"/>
      </c:valAx>
      <c:valAx>
        <c:axId val="368966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368964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031410148352595E-2"/>
          <c:y val="0.80083389158070595"/>
          <c:w val="0.71916715558646305"/>
          <c:h val="0.19377237238293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368680773780401E-2"/>
          <c:y val="3.3766233766233798E-2"/>
          <c:w val="0.93460552256461105"/>
          <c:h val="0.78993475815523095"/>
        </c:manualLayout>
      </c:layout>
      <c:scatterChart>
        <c:scatterStyle val="lineMarker"/>
        <c:varyColors val="0"/>
        <c:ser>
          <c:idx val="0"/>
          <c:order val="0"/>
          <c:tx>
            <c:v>ACCCAUUUUU&gt;p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'Lsm1-7(Lsm5-N66A,N68A)'!$B$39:$B$62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'Lsm1-7(Lsm5-N66A,N68A)'!$C$39:$C$62</c:f>
              <c:numCache>
                <c:formatCode>General</c:formatCode>
                <c:ptCount val="24"/>
                <c:pt idx="0">
                  <c:v>-1.4828504899697552E-2</c:v>
                </c:pt>
                <c:pt idx="1">
                  <c:v>-5.7309835648728328E-3</c:v>
                </c:pt>
                <c:pt idx="2">
                  <c:v>-1.1822228974604724E-3</c:v>
                </c:pt>
                <c:pt idx="3">
                  <c:v>3.3665377699518876E-3</c:v>
                </c:pt>
                <c:pt idx="4">
                  <c:v>3.3665377699518876E-3</c:v>
                </c:pt>
                <c:pt idx="5">
                  <c:v>7.9152984373642484E-3</c:v>
                </c:pt>
                <c:pt idx="6">
                  <c:v>3.3665377699518876E-3</c:v>
                </c:pt>
                <c:pt idx="7">
                  <c:v>2.1561580439601328E-2</c:v>
                </c:pt>
                <c:pt idx="8">
                  <c:v>2.1561580439601328E-2</c:v>
                </c:pt>
                <c:pt idx="9">
                  <c:v>2.1561580439601328E-2</c:v>
                </c:pt>
                <c:pt idx="10">
                  <c:v>4.4305383776663126E-2</c:v>
                </c:pt>
                <c:pt idx="11">
                  <c:v>8.0695469115961996E-2</c:v>
                </c:pt>
                <c:pt idx="12">
                  <c:v>8.9792990450786717E-2</c:v>
                </c:pt>
                <c:pt idx="13">
                  <c:v>0.15347563979455975</c:v>
                </c:pt>
                <c:pt idx="14">
                  <c:v>0.15347563979455975</c:v>
                </c:pt>
                <c:pt idx="15">
                  <c:v>0.24899961381021932</c:v>
                </c:pt>
                <c:pt idx="16">
                  <c:v>0.27174341714728112</c:v>
                </c:pt>
                <c:pt idx="17">
                  <c:v>0.37181615183035305</c:v>
                </c:pt>
                <c:pt idx="18">
                  <c:v>0.41730375850447665</c:v>
                </c:pt>
                <c:pt idx="19">
                  <c:v>0.53557153585719797</c:v>
                </c:pt>
                <c:pt idx="20">
                  <c:v>0.5583153391942598</c:v>
                </c:pt>
                <c:pt idx="21">
                  <c:v>0.685680637881806</c:v>
                </c:pt>
                <c:pt idx="22">
                  <c:v>0.82214345790417676</c:v>
                </c:pt>
                <c:pt idx="23">
                  <c:v>0.90856991058501158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C8-449E-A10B-054244311784}"/>
            </c:ext>
          </c:extLst>
        </c:ser>
        <c:ser>
          <c:idx val="1"/>
          <c:order val="1"/>
          <c:tx>
            <c:v>ACCCAUUUUUA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xVal>
            <c:numRef>
              <c:f>'Lsm1-7(Lsm5-N66A,N68A)'!$B$39:$B$62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'Lsm1-7(Lsm5-N66A,N68A)'!$D$39:$D$62</c:f>
              <c:numCache>
                <c:formatCode>General</c:formatCode>
                <c:ptCount val="24"/>
                <c:pt idx="0">
                  <c:v>-2.3375712263785386E-2</c:v>
                </c:pt>
                <c:pt idx="1">
                  <c:v>-7.0604358626090566E-3</c:v>
                </c:pt>
                <c:pt idx="2">
                  <c:v>5.1760214382731914E-3</c:v>
                </c:pt>
                <c:pt idx="3">
                  <c:v>6.2279488842390346E-2</c:v>
                </c:pt>
                <c:pt idx="4">
                  <c:v>3.7806574240625855E-2</c:v>
                </c:pt>
                <c:pt idx="5">
                  <c:v>6.6358307942684422E-2</c:v>
                </c:pt>
                <c:pt idx="6">
                  <c:v>7.0437127042978512E-2</c:v>
                </c:pt>
                <c:pt idx="7">
                  <c:v>0.11938295624650749</c:v>
                </c:pt>
                <c:pt idx="8">
                  <c:v>0.14793468994856607</c:v>
                </c:pt>
                <c:pt idx="9">
                  <c:v>0.21727461465356548</c:v>
                </c:pt>
                <c:pt idx="10">
                  <c:v>0.2580628056565063</c:v>
                </c:pt>
                <c:pt idx="11">
                  <c:v>0.34371800676268205</c:v>
                </c:pt>
                <c:pt idx="12">
                  <c:v>0.40490029326709331</c:v>
                </c:pt>
                <c:pt idx="13">
                  <c:v>0.50279195167415125</c:v>
                </c:pt>
                <c:pt idx="14">
                  <c:v>0.57213187637915075</c:v>
                </c:pt>
                <c:pt idx="15">
                  <c:v>0.66594471568591462</c:v>
                </c:pt>
                <c:pt idx="16">
                  <c:v>0.7026540875885614</c:v>
                </c:pt>
                <c:pt idx="17">
                  <c:v>0.78830928869473704</c:v>
                </c:pt>
                <c:pt idx="18">
                  <c:v>0.8168610223967957</c:v>
                </c:pt>
                <c:pt idx="19">
                  <c:v>0.88620094710179509</c:v>
                </c:pt>
                <c:pt idx="20">
                  <c:v>0.89435858530238321</c:v>
                </c:pt>
                <c:pt idx="21">
                  <c:v>0.94330441450591218</c:v>
                </c:pt>
                <c:pt idx="22">
                  <c:v>0.99225024370944126</c:v>
                </c:pt>
                <c:pt idx="23">
                  <c:v>1.0126443392109117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C8-449E-A10B-054244311784}"/>
            </c:ext>
          </c:extLst>
        </c:ser>
        <c:ser>
          <c:idx val="4"/>
          <c:order val="2"/>
          <c:tx>
            <c:v>ACCCAUUUUU&gt;p Line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'Lsm1-7(Lsm5-N66A,N68A)'!$B$66:$B$89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'Lsm1-7(Lsm5-N66A,N68A)'!$C$66:$C$89</c:f>
              <c:numCache>
                <c:formatCode>0.00E+00</c:formatCode>
                <c:ptCount val="24"/>
                <c:pt idx="0">
                  <c:v>7.6304657629045738E-4</c:v>
                </c:pt>
                <c:pt idx="1">
                  <c:v>1.524929560300843E-3</c:v>
                </c:pt>
                <c:pt idx="2">
                  <c:v>3.0452153816487269E-3</c:v>
                </c:pt>
                <c:pt idx="3">
                  <c:v>4.2244629857541224E-3</c:v>
                </c:pt>
                <c:pt idx="4">
                  <c:v>6.071940397004043E-3</c:v>
                </c:pt>
                <c:pt idx="5">
                  <c:v>8.4133839424583908E-3</c:v>
                </c:pt>
                <c:pt idx="6">
                  <c:v>1.2070588897664727E-2</c:v>
                </c:pt>
                <c:pt idx="7">
                  <c:v>1.6686378972015848E-2</c:v>
                </c:pt>
                <c:pt idx="8">
                  <c:v>2.3853254960826142E-2</c:v>
                </c:pt>
                <c:pt idx="9">
                  <c:v>3.2825027102040362E-2</c:v>
                </c:pt>
                <c:pt idx="10">
                  <c:v>4.659506593401179E-2</c:v>
                </c:pt>
                <c:pt idx="11">
                  <c:v>6.3563578032462487E-2</c:v>
                </c:pt>
                <c:pt idx="12">
                  <c:v>8.9041249000020847E-2</c:v>
                </c:pt>
                <c:pt idx="13">
                  <c:v>0.11952943734694603</c:v>
                </c:pt>
                <c:pt idx="14">
                  <c:v>0.16352227077125001</c:v>
                </c:pt>
                <c:pt idx="15">
                  <c:v>0.21353513960330719</c:v>
                </c:pt>
                <c:pt idx="16">
                  <c:v>0.28108146251959226</c:v>
                </c:pt>
                <c:pt idx="17">
                  <c:v>0.35192246624701734</c:v>
                </c:pt>
                <c:pt idx="18">
                  <c:v>0.43881903023835772</c:v>
                </c:pt>
                <c:pt idx="19">
                  <c:v>0.52062522079977858</c:v>
                </c:pt>
                <c:pt idx="20">
                  <c:v>0.60997112356188676</c:v>
                </c:pt>
                <c:pt idx="21">
                  <c:v>0.68475152677785234</c:v>
                </c:pt>
                <c:pt idx="22">
                  <c:v>0.81288132510253797</c:v>
                </c:pt>
                <c:pt idx="23">
                  <c:v>0.89678382566664783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BC8-449E-A10B-054244311784}"/>
            </c:ext>
          </c:extLst>
        </c:ser>
        <c:ser>
          <c:idx val="5"/>
          <c:order val="3"/>
          <c:tx>
            <c:v>ACCCAUUUUUA Line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'Lsm1-7(Lsm5-N66A,N68A)'!$B$66:$B$89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'Lsm1-7(Lsm5-N66A,N68A)'!$D$66:$D$89</c:f>
              <c:numCache>
                <c:formatCode>0.00E+00</c:formatCode>
                <c:ptCount val="24"/>
                <c:pt idx="0">
                  <c:v>5.3770125949626412E-3</c:v>
                </c:pt>
                <c:pt idx="1">
                  <c:v>1.0696509921356009E-2</c:v>
                </c:pt>
                <c:pt idx="2">
                  <c:v>2.1166610978380289E-2</c:v>
                </c:pt>
                <c:pt idx="3">
                  <c:v>2.9158057425038873E-2</c:v>
                </c:pt>
                <c:pt idx="4">
                  <c:v>4.1455744343424132E-2</c:v>
                </c:pt>
                <c:pt idx="5">
                  <c:v>5.6663905441293537E-2</c:v>
                </c:pt>
                <c:pt idx="6">
                  <c:v>7.9611149237185319E-2</c:v>
                </c:pt>
                <c:pt idx="7">
                  <c:v>0.10725057447217154</c:v>
                </c:pt>
                <c:pt idx="8">
                  <c:v>0.14748115429047898</c:v>
                </c:pt>
                <c:pt idx="9">
                  <c:v>0.19372412522485813</c:v>
                </c:pt>
                <c:pt idx="10">
                  <c:v>0.25705198510501182</c:v>
                </c:pt>
                <c:pt idx="11">
                  <c:v>0.32457101457737048</c:v>
                </c:pt>
                <c:pt idx="12">
                  <c:v>0.40897590258932393</c:v>
                </c:pt>
                <c:pt idx="13">
                  <c:v>0.49007718122373534</c:v>
                </c:pt>
                <c:pt idx="14">
                  <c:v>0.58052930761659549</c:v>
                </c:pt>
                <c:pt idx="15">
                  <c:v>0.65778764670599998</c:v>
                </c:pt>
                <c:pt idx="16">
                  <c:v>0.73460112991137283</c:v>
                </c:pt>
                <c:pt idx="17">
                  <c:v>0.79357286563573382</c:v>
                </c:pt>
                <c:pt idx="18">
                  <c:v>0.84699717675026109</c:v>
                </c:pt>
                <c:pt idx="19">
                  <c:v>0.88490730523451699</c:v>
                </c:pt>
                <c:pt idx="20">
                  <c:v>0.9171613117899059</c:v>
                </c:pt>
                <c:pt idx="21">
                  <c:v>0.93893986486982006</c:v>
                </c:pt>
                <c:pt idx="22">
                  <c:v>0.96850849464881184</c:v>
                </c:pt>
                <c:pt idx="23">
                  <c:v>0.98400235232065569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BC8-449E-A10B-054244311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241264"/>
        <c:axId val="308243552"/>
      </c:scatterChart>
      <c:valAx>
        <c:axId val="30824126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308243552"/>
        <c:crosses val="autoZero"/>
        <c:crossBetween val="midCat"/>
      </c:valAx>
      <c:valAx>
        <c:axId val="30824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308241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130282346363503"/>
          <c:y val="0.86142582993708705"/>
          <c:w val="0.371107254344686"/>
          <c:h val="0.117925165014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Lsm2-8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xVal>
            <c:numRef>
              <c:f>'ACCCAUUUUU&gt;p'!$B$39:$B$62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'ACCCAUUUUU&gt;p'!$C$39:$C$62</c:f>
              <c:numCache>
                <c:formatCode>General</c:formatCode>
                <c:ptCount val="24"/>
                <c:pt idx="0">
                  <c:v>-2.2697135785007077E-2</c:v>
                </c:pt>
                <c:pt idx="1">
                  <c:v>4.928394625176801E-3</c:v>
                </c:pt>
                <c:pt idx="2">
                  <c:v>2.1503712871287127E-2</c:v>
                </c:pt>
                <c:pt idx="3">
                  <c:v>4.3604137199434227E-2</c:v>
                </c:pt>
                <c:pt idx="4">
                  <c:v>6.0179455445544552E-2</c:v>
                </c:pt>
                <c:pt idx="5">
                  <c:v>9.8855198019801985E-2</c:v>
                </c:pt>
                <c:pt idx="6">
                  <c:v>0.1154305162659123</c:v>
                </c:pt>
                <c:pt idx="7">
                  <c:v>0.1817317892503536</c:v>
                </c:pt>
                <c:pt idx="8">
                  <c:v>0.2259326379066478</c:v>
                </c:pt>
                <c:pt idx="9">
                  <c:v>0.2977590169731259</c:v>
                </c:pt>
                <c:pt idx="10">
                  <c:v>0.37511050212164071</c:v>
                </c:pt>
                <c:pt idx="11">
                  <c:v>0.44693688118811881</c:v>
                </c:pt>
                <c:pt idx="12">
                  <c:v>0.52428836633663367</c:v>
                </c:pt>
                <c:pt idx="13">
                  <c:v>0.59611474540311171</c:v>
                </c:pt>
                <c:pt idx="14">
                  <c:v>0.66241601838755304</c:v>
                </c:pt>
                <c:pt idx="15">
                  <c:v>0.72871729137199437</c:v>
                </c:pt>
                <c:pt idx="16">
                  <c:v>0.77844324611032534</c:v>
                </c:pt>
                <c:pt idx="17">
                  <c:v>0.83369430693069313</c:v>
                </c:pt>
                <c:pt idx="18">
                  <c:v>0.86684494342291374</c:v>
                </c:pt>
                <c:pt idx="19">
                  <c:v>0.91657089816124471</c:v>
                </c:pt>
                <c:pt idx="20">
                  <c:v>0.92209600424328153</c:v>
                </c:pt>
                <c:pt idx="21">
                  <c:v>0.96629685289957568</c:v>
                </c:pt>
                <c:pt idx="22">
                  <c:v>1.0160228076379068</c:v>
                </c:pt>
                <c:pt idx="23">
                  <c:v>1.0546985502121642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DB-445C-BFE7-641E5C48F86E}"/>
            </c:ext>
          </c:extLst>
        </c:ser>
        <c:ser>
          <c:idx val="1"/>
          <c:order val="1"/>
          <c:tx>
            <c:v>Lsm1-7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'ACCCAUUUUU&gt;p'!$B$39:$B$62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'ACCCAUUUUU&gt;p'!$D$39:$D$62</c:f>
              <c:numCache>
                <c:formatCode>General</c:formatCode>
                <c:ptCount val="24"/>
                <c:pt idx="0">
                  <c:v>-3.6804249914845224E-3</c:v>
                </c:pt>
                <c:pt idx="1">
                  <c:v>2.7107274470242453E-4</c:v>
                </c:pt>
                <c:pt idx="2">
                  <c:v>2.7107274470242453E-4</c:v>
                </c:pt>
                <c:pt idx="3">
                  <c:v>-3.6804249914845224E-3</c:v>
                </c:pt>
                <c:pt idx="4">
                  <c:v>8.1740682170763183E-3</c:v>
                </c:pt>
                <c:pt idx="5">
                  <c:v>8.1740682170763183E-3</c:v>
                </c:pt>
                <c:pt idx="6">
                  <c:v>1.2125565953263265E-2</c:v>
                </c:pt>
                <c:pt idx="7">
                  <c:v>2.0028561425637158E-2</c:v>
                </c:pt>
                <c:pt idx="8">
                  <c:v>2.0028561425637158E-2</c:v>
                </c:pt>
                <c:pt idx="9">
                  <c:v>2.7931556898011054E-2</c:v>
                </c:pt>
                <c:pt idx="10">
                  <c:v>4.3737547842758843E-2</c:v>
                </c:pt>
                <c:pt idx="11">
                  <c:v>5.9543538787506629E-2</c:v>
                </c:pt>
                <c:pt idx="12">
                  <c:v>8.3252525204628308E-2</c:v>
                </c:pt>
                <c:pt idx="13">
                  <c:v>0.11486450709412388</c:v>
                </c:pt>
                <c:pt idx="14">
                  <c:v>0.15833098219218031</c:v>
                </c:pt>
                <c:pt idx="15">
                  <c:v>0.20574895502642368</c:v>
                </c:pt>
                <c:pt idx="16">
                  <c:v>0.26502142106922788</c:v>
                </c:pt>
                <c:pt idx="17">
                  <c:v>0.33614838032059291</c:v>
                </c:pt>
                <c:pt idx="18">
                  <c:v>0.4191298327805188</c:v>
                </c:pt>
                <c:pt idx="19">
                  <c:v>0.50211128524044468</c:v>
                </c:pt>
                <c:pt idx="20">
                  <c:v>0.57718974222799668</c:v>
                </c:pt>
                <c:pt idx="21">
                  <c:v>0.66412269242410948</c:v>
                </c:pt>
                <c:pt idx="22">
                  <c:v>0.80242511319065268</c:v>
                </c:pt>
                <c:pt idx="23">
                  <c:v>0.89330956112295246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DB-445C-BFE7-641E5C48F86E}"/>
            </c:ext>
          </c:extLst>
        </c:ser>
        <c:ser>
          <c:idx val="2"/>
          <c:order val="2"/>
          <c:tx>
            <c:strRef>
              <c:f>'ACCCAUUUUU&gt;p'!$E$2</c:f>
              <c:strCache>
                <c:ptCount val="1"/>
                <c:pt idx="0">
                  <c:v>Lsm1Δ56C-7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xVal>
            <c:numRef>
              <c:f>'ACCCAUUUUU&gt;p'!$B$39:$B$62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'ACCCAUUUUU&gt;p'!$E$39:$E$62</c:f>
              <c:numCache>
                <c:formatCode>General</c:formatCode>
                <c:ptCount val="24"/>
                <c:pt idx="0">
                  <c:v>-1.7123274970051887E-2</c:v>
                </c:pt>
                <c:pt idx="1">
                  <c:v>-7.8514128463504102E-3</c:v>
                </c:pt>
                <c:pt idx="2">
                  <c:v>1.420449277351066E-3</c:v>
                </c:pt>
                <c:pt idx="3">
                  <c:v>6.0563803392018039E-3</c:v>
                </c:pt>
                <c:pt idx="4">
                  <c:v>1.0692311401052541E-2</c:v>
                </c:pt>
                <c:pt idx="5">
                  <c:v>3.3871966710306234E-2</c:v>
                </c:pt>
                <c:pt idx="6">
                  <c:v>2.9236035648455495E-2</c:v>
                </c:pt>
                <c:pt idx="7">
                  <c:v>5.2415690957709184E-2</c:v>
                </c:pt>
                <c:pt idx="8">
                  <c:v>6.6323484143261391E-2</c:v>
                </c:pt>
                <c:pt idx="9">
                  <c:v>0.11268279476176878</c:v>
                </c:pt>
                <c:pt idx="10">
                  <c:v>0.12659058794732098</c:v>
                </c:pt>
                <c:pt idx="11">
                  <c:v>0.2054014159987835</c:v>
                </c:pt>
                <c:pt idx="12">
                  <c:v>0.22394514024618647</c:v>
                </c:pt>
                <c:pt idx="13">
                  <c:v>0.3259356236069027</c:v>
                </c:pt>
                <c:pt idx="14">
                  <c:v>0.36765900316355932</c:v>
                </c:pt>
                <c:pt idx="15">
                  <c:v>0.4742854175861263</c:v>
                </c:pt>
                <c:pt idx="16">
                  <c:v>0.5206447282046337</c:v>
                </c:pt>
                <c:pt idx="17">
                  <c:v>0.61336334944164839</c:v>
                </c:pt>
                <c:pt idx="18">
                  <c:v>0.67363045324570803</c:v>
                </c:pt>
                <c:pt idx="19">
                  <c:v>0.76171314342087204</c:v>
                </c:pt>
                <c:pt idx="20">
                  <c:v>0.79880059191567798</c:v>
                </c:pt>
                <c:pt idx="21">
                  <c:v>0.85906769571973751</c:v>
                </c:pt>
                <c:pt idx="22">
                  <c:v>0.93787852377120007</c:v>
                </c:pt>
                <c:pt idx="23">
                  <c:v>1.0027815586371105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2DB-445C-BFE7-641E5C48F86E}"/>
            </c:ext>
          </c:extLst>
        </c:ser>
        <c:ser>
          <c:idx val="3"/>
          <c:order val="3"/>
          <c:tx>
            <c:v>Lsm1-7(Lsm5-N66A/N68A)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'ACCCAUUUUU&gt;p'!$B$39:$B$62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'ACCCAUUUUU&gt;p'!$F$39:$F$62</c:f>
              <c:numCache>
                <c:formatCode>General</c:formatCode>
                <c:ptCount val="24"/>
                <c:pt idx="0">
                  <c:v>-1.4828504899697552E-2</c:v>
                </c:pt>
                <c:pt idx="1">
                  <c:v>-5.7309835648728328E-3</c:v>
                </c:pt>
                <c:pt idx="2">
                  <c:v>-1.1822228974604724E-3</c:v>
                </c:pt>
                <c:pt idx="3">
                  <c:v>3.3665377699518876E-3</c:v>
                </c:pt>
                <c:pt idx="4">
                  <c:v>3.3665377699518876E-3</c:v>
                </c:pt>
                <c:pt idx="5">
                  <c:v>7.9152984373642484E-3</c:v>
                </c:pt>
                <c:pt idx="6">
                  <c:v>3.3665377699518876E-3</c:v>
                </c:pt>
                <c:pt idx="7">
                  <c:v>2.1561580439601328E-2</c:v>
                </c:pt>
                <c:pt idx="8">
                  <c:v>2.1561580439601328E-2</c:v>
                </c:pt>
                <c:pt idx="9">
                  <c:v>2.1561580439601328E-2</c:v>
                </c:pt>
                <c:pt idx="10">
                  <c:v>4.4305383776663126E-2</c:v>
                </c:pt>
                <c:pt idx="11">
                  <c:v>8.0695469115961996E-2</c:v>
                </c:pt>
                <c:pt idx="12">
                  <c:v>8.9792990450786717E-2</c:v>
                </c:pt>
                <c:pt idx="13">
                  <c:v>0.15347563979455975</c:v>
                </c:pt>
                <c:pt idx="14">
                  <c:v>0.15347563979455975</c:v>
                </c:pt>
                <c:pt idx="15">
                  <c:v>0.24899961381021932</c:v>
                </c:pt>
                <c:pt idx="16">
                  <c:v>0.27174341714728112</c:v>
                </c:pt>
                <c:pt idx="17">
                  <c:v>0.37181615183035305</c:v>
                </c:pt>
                <c:pt idx="18">
                  <c:v>0.41730375850447665</c:v>
                </c:pt>
                <c:pt idx="19">
                  <c:v>0.53557153585719797</c:v>
                </c:pt>
                <c:pt idx="20">
                  <c:v>0.5583153391942598</c:v>
                </c:pt>
                <c:pt idx="21">
                  <c:v>0.685680637881806</c:v>
                </c:pt>
                <c:pt idx="22">
                  <c:v>0.82214345790417676</c:v>
                </c:pt>
                <c:pt idx="23">
                  <c:v>0.90856991058501158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2DB-445C-BFE7-641E5C48F86E}"/>
            </c:ext>
          </c:extLst>
        </c:ser>
        <c:ser>
          <c:idx val="4"/>
          <c:order val="4"/>
          <c:tx>
            <c:v>Lsm2-8 Line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'ACCCAUUUUU&gt;p'!$B$66:$B$89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'ACCCAUUUUU&gt;p'!$C$66:$C$89</c:f>
              <c:numCache>
                <c:formatCode>0.00E+00</c:formatCode>
                <c:ptCount val="24"/>
                <c:pt idx="0">
                  <c:v>8.3796904241921991E-3</c:v>
                </c:pt>
                <c:pt idx="1">
                  <c:v>1.6620109476158013E-2</c:v>
                </c:pt>
                <c:pt idx="2">
                  <c:v>3.2696794645783643E-2</c:v>
                </c:pt>
                <c:pt idx="3">
                  <c:v>4.4842029540274525E-2</c:v>
                </c:pt>
                <c:pt idx="4">
                  <c:v>6.3323126043009922E-2</c:v>
                </c:pt>
                <c:pt idx="5">
                  <c:v>8.5835041609122101E-2</c:v>
                </c:pt>
                <c:pt idx="6">
                  <c:v>0.11910420170895179</c:v>
                </c:pt>
                <c:pt idx="7">
                  <c:v>0.15809959767354961</c:v>
                </c:pt>
                <c:pt idx="8">
                  <c:v>0.21285632120238884</c:v>
                </c:pt>
                <c:pt idx="9">
                  <c:v>0.27303281685124192</c:v>
                </c:pt>
                <c:pt idx="10">
                  <c:v>0.35100006073492623</c:v>
                </c:pt>
                <c:pt idx="11">
                  <c:v>0.42894859148496989</c:v>
                </c:pt>
                <c:pt idx="12">
                  <c:v>0.5196151664774713</c:v>
                </c:pt>
                <c:pt idx="13">
                  <c:v>0.60036952209624928</c:v>
                </c:pt>
                <c:pt idx="14">
                  <c:v>0.68387731044032685</c:v>
                </c:pt>
                <c:pt idx="15">
                  <c:v>0.75028862247995487</c:v>
                </c:pt>
                <c:pt idx="16">
                  <c:v>0.81226501028331544</c:v>
                </c:pt>
                <c:pt idx="17">
                  <c:v>0.85733131421134801</c:v>
                </c:pt>
                <c:pt idx="18">
                  <c:v>0.89640864407168819</c:v>
                </c:pt>
                <c:pt idx="19">
                  <c:v>0.92318619478548369</c:v>
                </c:pt>
                <c:pt idx="20">
                  <c:v>0.94537498220536698</c:v>
                </c:pt>
                <c:pt idx="21">
                  <c:v>0.96005909078237517</c:v>
                </c:pt>
                <c:pt idx="22">
                  <c:v>0.97962259943822305</c:v>
                </c:pt>
                <c:pt idx="23">
                  <c:v>0.98970642153329647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2DB-445C-BFE7-641E5C48F86E}"/>
            </c:ext>
          </c:extLst>
        </c:ser>
        <c:ser>
          <c:idx val="5"/>
          <c:order val="5"/>
          <c:tx>
            <c:v>Lsm1-7 Line</c:v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'ACCCAUUUUU&gt;p'!$B$66:$B$89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'ACCCAUUUUU&gt;p'!$D$66:$D$89</c:f>
              <c:numCache>
                <c:formatCode>0.00E+00</c:formatCode>
                <c:ptCount val="24"/>
                <c:pt idx="0">
                  <c:v>7.0400656271319957E-4</c:v>
                </c:pt>
                <c:pt idx="1">
                  <c:v>1.4070225723016132E-3</c:v>
                </c:pt>
                <c:pt idx="2">
                  <c:v>2.8100912827381855E-3</c:v>
                </c:pt>
                <c:pt idx="3">
                  <c:v>3.8986440693587784E-3</c:v>
                </c:pt>
                <c:pt idx="4">
                  <c:v>5.6044335954850135E-3</c:v>
                </c:pt>
                <c:pt idx="5">
                  <c:v>7.767007341608529E-3</c:v>
                </c:pt>
                <c:pt idx="6">
                  <c:v>1.1146397943864787E-2</c:v>
                </c:pt>
                <c:pt idx="7">
                  <c:v>1.5414291765905573E-2</c:v>
                </c:pt>
                <c:pt idx="8">
                  <c:v>2.2047050687280585E-2</c:v>
                </c:pt>
                <c:pt idx="9">
                  <c:v>3.0360596440096584E-2</c:v>
                </c:pt>
                <c:pt idx="10">
                  <c:v>4.3142927074550898E-2</c:v>
                </c:pt>
                <c:pt idx="11">
                  <c:v>5.8931982734962238E-2</c:v>
                </c:pt>
                <c:pt idx="12">
                  <c:v>8.271719235166243E-2</c:v>
                </c:pt>
                <c:pt idx="13">
                  <c:v>0.11130456666868319</c:v>
                </c:pt>
                <c:pt idx="14">
                  <c:v>0.15279556459614468</c:v>
                </c:pt>
                <c:pt idx="15">
                  <c:v>0.20031334344703863</c:v>
                </c:pt>
                <c:pt idx="16">
                  <c:v>0.26508700985447164</c:v>
                </c:pt>
                <c:pt idx="17">
                  <c:v>0.33376841895597414</c:v>
                </c:pt>
                <c:pt idx="18">
                  <c:v>0.41908107156197222</c:v>
                </c:pt>
                <c:pt idx="19">
                  <c:v>0.50048931165612098</c:v>
                </c:pt>
                <c:pt idx="20">
                  <c:v>0.5906372510496426</c:v>
                </c:pt>
                <c:pt idx="21">
                  <c:v>0.66710146852525143</c:v>
                </c:pt>
                <c:pt idx="22">
                  <c:v>0.80031297568873438</c:v>
                </c:pt>
                <c:pt idx="23">
                  <c:v>0.88908205017248587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2DB-445C-BFE7-641E5C48F86E}"/>
            </c:ext>
          </c:extLst>
        </c:ser>
        <c:ser>
          <c:idx val="6"/>
          <c:order val="6"/>
          <c:tx>
            <c:v>Lsm1Δ56C-7  Line</c:v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'ACCCAUUUUU&gt;p'!$B$66:$B$89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'ACCCAUUUUU&gt;p'!$E$66:$E$89</c:f>
              <c:numCache>
                <c:formatCode>0.00E+00</c:formatCode>
                <c:ptCount val="24"/>
                <c:pt idx="0">
                  <c:v>2.3061092318140486E-3</c:v>
                </c:pt>
                <c:pt idx="1">
                  <c:v>4.601606656037433E-3</c:v>
                </c:pt>
                <c:pt idx="2">
                  <c:v>9.1610577278580102E-3</c:v>
                </c:pt>
                <c:pt idx="3">
                  <c:v>1.2678522359432188E-2</c:v>
                </c:pt>
                <c:pt idx="4">
                  <c:v>1.8155789222553387E-2</c:v>
                </c:pt>
                <c:pt idx="5">
                  <c:v>2.5039579845917131E-2</c:v>
                </c:pt>
                <c:pt idx="6">
                  <c:v>3.5664069123285826E-2</c:v>
                </c:pt>
                <c:pt idx="7">
                  <c:v>4.8855830229855228E-2</c:v>
                </c:pt>
                <c:pt idx="8">
                  <c:v>6.8871886524896633E-2</c:v>
                </c:pt>
                <c:pt idx="9">
                  <c:v>9.3160239609191176E-2</c:v>
                </c:pt>
                <c:pt idx="10">
                  <c:v>0.12886836559769962</c:v>
                </c:pt>
                <c:pt idx="11">
                  <c:v>0.17044205640427665</c:v>
                </c:pt>
                <c:pt idx="12">
                  <c:v>0.2283142473028163</c:v>
                </c:pt>
                <c:pt idx="13">
                  <c:v>0.29124390305641085</c:v>
                </c:pt>
                <c:pt idx="14">
                  <c:v>0.37175217629227736</c:v>
                </c:pt>
                <c:pt idx="15">
                  <c:v>0.45110594887151573</c:v>
                </c:pt>
                <c:pt idx="16">
                  <c:v>0.54201069656341283</c:v>
                </c:pt>
                <c:pt idx="17">
                  <c:v>0.62174088559464336</c:v>
                </c:pt>
                <c:pt idx="18">
                  <c:v>0.7029921358799387</c:v>
                </c:pt>
                <c:pt idx="19">
                  <c:v>0.766757366873278</c:v>
                </c:pt>
                <c:pt idx="20">
                  <c:v>0.82559645587171382</c:v>
                </c:pt>
                <c:pt idx="21">
                  <c:v>0.8679826457780655</c:v>
                </c:pt>
                <c:pt idx="22">
                  <c:v>0.92932624158992339</c:v>
                </c:pt>
                <c:pt idx="23">
                  <c:v>0.96336868442123325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2DB-445C-BFE7-641E5C48F86E}"/>
            </c:ext>
          </c:extLst>
        </c:ser>
        <c:ser>
          <c:idx val="7"/>
          <c:order val="7"/>
          <c:tx>
            <c:v>Lsm1-7(Lsm5-N66A/N68A) Line</c:v>
          </c:tx>
          <c:spPr>
            <a:ln w="254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'ACCCAUUUUU&gt;p'!$B$66:$B$89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'ACCCAUUUUU&gt;p'!$F$66:$F$89</c:f>
              <c:numCache>
                <c:formatCode>0.00E+00</c:formatCode>
                <c:ptCount val="24"/>
                <c:pt idx="0">
                  <c:v>7.6304657629045738E-4</c:v>
                </c:pt>
                <c:pt idx="1">
                  <c:v>1.524929560300843E-3</c:v>
                </c:pt>
                <c:pt idx="2">
                  <c:v>3.0452153816487269E-3</c:v>
                </c:pt>
                <c:pt idx="3">
                  <c:v>4.2244629857541224E-3</c:v>
                </c:pt>
                <c:pt idx="4">
                  <c:v>6.071940397004043E-3</c:v>
                </c:pt>
                <c:pt idx="5">
                  <c:v>8.4133839424583908E-3</c:v>
                </c:pt>
                <c:pt idx="6">
                  <c:v>1.2070588897664727E-2</c:v>
                </c:pt>
                <c:pt idx="7">
                  <c:v>1.6686378972015848E-2</c:v>
                </c:pt>
                <c:pt idx="8">
                  <c:v>2.3853254960826142E-2</c:v>
                </c:pt>
                <c:pt idx="9">
                  <c:v>3.2825027102040362E-2</c:v>
                </c:pt>
                <c:pt idx="10">
                  <c:v>4.659506593401179E-2</c:v>
                </c:pt>
                <c:pt idx="11">
                  <c:v>6.3563578032462487E-2</c:v>
                </c:pt>
                <c:pt idx="12">
                  <c:v>8.9041249000020847E-2</c:v>
                </c:pt>
                <c:pt idx="13">
                  <c:v>0.11952943734694603</c:v>
                </c:pt>
                <c:pt idx="14">
                  <c:v>0.16352227077125001</c:v>
                </c:pt>
                <c:pt idx="15">
                  <c:v>0.21353513960330719</c:v>
                </c:pt>
                <c:pt idx="16">
                  <c:v>0.28108146251959226</c:v>
                </c:pt>
                <c:pt idx="17">
                  <c:v>0.35192246624701734</c:v>
                </c:pt>
                <c:pt idx="18">
                  <c:v>0.43881903023835772</c:v>
                </c:pt>
                <c:pt idx="19">
                  <c:v>0.52062522079977858</c:v>
                </c:pt>
                <c:pt idx="20">
                  <c:v>0.60997112356188676</c:v>
                </c:pt>
                <c:pt idx="21">
                  <c:v>0.68475152677785234</c:v>
                </c:pt>
                <c:pt idx="22">
                  <c:v>0.81288132510253797</c:v>
                </c:pt>
                <c:pt idx="23">
                  <c:v>0.89678382566664783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2DB-445C-BFE7-641E5C48F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38576"/>
        <c:axId val="432141136"/>
      </c:scatterChart>
      <c:valAx>
        <c:axId val="43213857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2141136"/>
        <c:crosses val="autoZero"/>
        <c:crossBetween val="midCat"/>
      </c:valAx>
      <c:valAx>
        <c:axId val="43214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2138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937880109447601E-2"/>
          <c:y val="0.862476801383809"/>
          <c:w val="0.94123319751950596"/>
          <c:h val="0.1226420665577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368680773780401E-2"/>
          <c:y val="3.05882352941176E-2"/>
          <c:w val="0.93460552256461105"/>
          <c:h val="0.79794089856414996"/>
        </c:manualLayout>
      </c:layout>
      <c:scatterChart>
        <c:scatterStyle val="lineMarker"/>
        <c:varyColors val="0"/>
        <c:ser>
          <c:idx val="0"/>
          <c:order val="0"/>
          <c:tx>
            <c:v>Lsm2-8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xVal>
            <c:numRef>
              <c:f>ACCCAUUUUUA!$B$39:$B$62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ACCCAUUUUUA!$C$39:$C$62</c:f>
              <c:numCache>
                <c:formatCode>General</c:formatCode>
                <c:ptCount val="24"/>
                <c:pt idx="0">
                  <c:v>-3.3409287675743981E-3</c:v>
                </c:pt>
                <c:pt idx="1">
                  <c:v>7.2820561849674158E-3</c:v>
                </c:pt>
                <c:pt idx="2">
                  <c:v>2.3216533613780135E-2</c:v>
                </c:pt>
                <c:pt idx="3">
                  <c:v>2.8528026090051044E-2</c:v>
                </c:pt>
                <c:pt idx="4">
                  <c:v>4.4462503518863765E-2</c:v>
                </c:pt>
                <c:pt idx="5">
                  <c:v>6.0396980947676482E-2</c:v>
                </c:pt>
                <c:pt idx="6">
                  <c:v>7.6331458376489206E-2</c:v>
                </c:pt>
                <c:pt idx="7">
                  <c:v>0.10820041323411465</c:v>
                </c:pt>
                <c:pt idx="8">
                  <c:v>0.15600384552055283</c:v>
                </c:pt>
                <c:pt idx="9">
                  <c:v>0.18787280037817827</c:v>
                </c:pt>
                <c:pt idx="10">
                  <c:v>0.27285667999851276</c:v>
                </c:pt>
                <c:pt idx="11">
                  <c:v>0.32066011228495095</c:v>
                </c:pt>
                <c:pt idx="12">
                  <c:v>0.43751294676291086</c:v>
                </c:pt>
                <c:pt idx="13">
                  <c:v>0.4800048865730781</c:v>
                </c:pt>
                <c:pt idx="14">
                  <c:v>0.60216921352730901</c:v>
                </c:pt>
                <c:pt idx="15">
                  <c:v>0.63934966086120526</c:v>
                </c:pt>
                <c:pt idx="16">
                  <c:v>0.75089100286289445</c:v>
                </c:pt>
                <c:pt idx="17">
                  <c:v>0.76682548029170716</c:v>
                </c:pt>
                <c:pt idx="18">
                  <c:v>0.85712085238831259</c:v>
                </c:pt>
                <c:pt idx="19">
                  <c:v>0.86774383734085436</c:v>
                </c:pt>
                <c:pt idx="20">
                  <c:v>0.91023577715102166</c:v>
                </c:pt>
                <c:pt idx="21">
                  <c:v>0.93148174705610531</c:v>
                </c:pt>
                <c:pt idx="22">
                  <c:v>0.97928517934254344</c:v>
                </c:pt>
                <c:pt idx="23">
                  <c:v>1.0111541342001689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34-42F2-90E5-FF7F1B646EB3}"/>
            </c:ext>
          </c:extLst>
        </c:ser>
        <c:ser>
          <c:idx val="1"/>
          <c:order val="1"/>
          <c:tx>
            <c:v>Lsm1-7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ACCCAUUUUUA!$B$39:$B$62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ACCCAUUUUUA!$D$39:$D$62</c:f>
              <c:numCache>
                <c:formatCode>General</c:formatCode>
                <c:ptCount val="24"/>
                <c:pt idx="0">
                  <c:v>1.6495744728270735E-2</c:v>
                </c:pt>
                <c:pt idx="1">
                  <c:v>2.2863528834918385E-2</c:v>
                </c:pt>
                <c:pt idx="2">
                  <c:v>4.1966881154861337E-2</c:v>
                </c:pt>
                <c:pt idx="3">
                  <c:v>5.7886341421480456E-2</c:v>
                </c:pt>
                <c:pt idx="4">
                  <c:v>6.4254125528128106E-2</c:v>
                </c:pt>
                <c:pt idx="5">
                  <c:v>0.10564472222133782</c:v>
                </c:pt>
                <c:pt idx="6">
                  <c:v>0.11519639838130928</c:v>
                </c:pt>
                <c:pt idx="7">
                  <c:v>0.17887423944778577</c:v>
                </c:pt>
                <c:pt idx="8">
                  <c:v>0.22026483614099548</c:v>
                </c:pt>
                <c:pt idx="9">
                  <c:v>0.29031046131411964</c:v>
                </c:pt>
                <c:pt idx="10">
                  <c:v>0.37627554675386288</c:v>
                </c:pt>
                <c:pt idx="11">
                  <c:v>0.45587284808695855</c:v>
                </c:pt>
                <c:pt idx="12">
                  <c:v>0.56094128584664471</c:v>
                </c:pt>
                <c:pt idx="13">
                  <c:v>0.64372247923306425</c:v>
                </c:pt>
                <c:pt idx="14">
                  <c:v>0.72013588851283594</c:v>
                </c:pt>
                <c:pt idx="15">
                  <c:v>0.78062983752598869</c:v>
                </c:pt>
                <c:pt idx="16">
                  <c:v>0.83157211037916978</c:v>
                </c:pt>
                <c:pt idx="17">
                  <c:v>0.87614659912570325</c:v>
                </c:pt>
                <c:pt idx="18">
                  <c:v>0.89843384349897004</c:v>
                </c:pt>
                <c:pt idx="19">
                  <c:v>0.93345665608553219</c:v>
                </c:pt>
                <c:pt idx="20">
                  <c:v>0.93027276403220827</c:v>
                </c:pt>
                <c:pt idx="21">
                  <c:v>0.96847946867209422</c:v>
                </c:pt>
                <c:pt idx="22">
                  <c:v>0.98439892893871328</c:v>
                </c:pt>
                <c:pt idx="23">
                  <c:v>0.99395060509868483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34-42F2-90E5-FF7F1B646EB3}"/>
            </c:ext>
          </c:extLst>
        </c:ser>
        <c:ser>
          <c:idx val="3"/>
          <c:order val="2"/>
          <c:tx>
            <c:v>Lsm1-7(Lsm5-N66A/N68A)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ACCCAUUUUUA!$B$39:$B$62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ACCCAUUUUUA!$E$39:$E$62</c:f>
              <c:numCache>
                <c:formatCode>General</c:formatCode>
                <c:ptCount val="24"/>
                <c:pt idx="0">
                  <c:v>-2.3375712263785386E-2</c:v>
                </c:pt>
                <c:pt idx="1">
                  <c:v>-7.0604358626090566E-3</c:v>
                </c:pt>
                <c:pt idx="2">
                  <c:v>5.1760214382731914E-3</c:v>
                </c:pt>
                <c:pt idx="3">
                  <c:v>6.2279488842390346E-2</c:v>
                </c:pt>
                <c:pt idx="4">
                  <c:v>3.7806574240625855E-2</c:v>
                </c:pt>
                <c:pt idx="5">
                  <c:v>6.6358307942684422E-2</c:v>
                </c:pt>
                <c:pt idx="6">
                  <c:v>7.0437127042978512E-2</c:v>
                </c:pt>
                <c:pt idx="7">
                  <c:v>0.11938295624650749</c:v>
                </c:pt>
                <c:pt idx="8">
                  <c:v>0.14793468994856607</c:v>
                </c:pt>
                <c:pt idx="9">
                  <c:v>0.21727461465356548</c:v>
                </c:pt>
                <c:pt idx="10">
                  <c:v>0.2580628056565063</c:v>
                </c:pt>
                <c:pt idx="11">
                  <c:v>0.34371800676268205</c:v>
                </c:pt>
                <c:pt idx="12">
                  <c:v>0.40490029326709331</c:v>
                </c:pt>
                <c:pt idx="13">
                  <c:v>0.50279195167415125</c:v>
                </c:pt>
                <c:pt idx="14">
                  <c:v>0.57213187637915075</c:v>
                </c:pt>
                <c:pt idx="15">
                  <c:v>0.66594471568591462</c:v>
                </c:pt>
                <c:pt idx="16">
                  <c:v>0.7026540875885614</c:v>
                </c:pt>
                <c:pt idx="17">
                  <c:v>0.78830928869473704</c:v>
                </c:pt>
                <c:pt idx="18">
                  <c:v>0.8168610223967957</c:v>
                </c:pt>
                <c:pt idx="19">
                  <c:v>0.88620094710179509</c:v>
                </c:pt>
                <c:pt idx="20">
                  <c:v>0.89435858530238321</c:v>
                </c:pt>
                <c:pt idx="21">
                  <c:v>0.94330441450591218</c:v>
                </c:pt>
                <c:pt idx="22">
                  <c:v>0.99225024370944126</c:v>
                </c:pt>
                <c:pt idx="23">
                  <c:v>1.0126443392109117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E34-42F2-90E5-FF7F1B646EB3}"/>
            </c:ext>
          </c:extLst>
        </c:ser>
        <c:ser>
          <c:idx val="4"/>
          <c:order val="3"/>
          <c:tx>
            <c:v>Lsm2-8 Line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ACCCAUUUUUA!$B$66:$B$89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ACCCAUUUUUA!$C$66:$C$89</c:f>
              <c:numCache>
                <c:formatCode>0.00E+00</c:formatCode>
                <c:ptCount val="24"/>
                <c:pt idx="0">
                  <c:v>5.4389368225369848E-3</c:v>
                </c:pt>
                <c:pt idx="1">
                  <c:v>1.0819029626454526E-2</c:v>
                </c:pt>
                <c:pt idx="2">
                  <c:v>2.1406462105195371E-2</c:v>
                </c:pt>
                <c:pt idx="3">
                  <c:v>2.948573641860355E-2</c:v>
                </c:pt>
                <c:pt idx="4">
                  <c:v>4.1915658260228833E-2</c:v>
                </c:pt>
                <c:pt idx="5">
                  <c:v>5.7282457396989582E-2</c:v>
                </c:pt>
                <c:pt idx="6">
                  <c:v>8.0458831629843838E-2</c:v>
                </c:pt>
                <c:pt idx="7">
                  <c:v>0.10835790756997513</c:v>
                </c:pt>
                <c:pt idx="8">
                  <c:v>0.14893456238119465</c:v>
                </c:pt>
                <c:pt idx="9">
                  <c:v>0.19552873098103296</c:v>
                </c:pt>
                <c:pt idx="10">
                  <c:v>0.25925682324766031</c:v>
                </c:pt>
                <c:pt idx="11">
                  <c:v>0.32710001175895626</c:v>
                </c:pt>
                <c:pt idx="12">
                  <c:v>0.41176163346731659</c:v>
                </c:pt>
                <c:pt idx="13">
                  <c:v>0.49295457593344977</c:v>
                </c:pt>
                <c:pt idx="14">
                  <c:v>0.58333025024347951</c:v>
                </c:pt>
                <c:pt idx="15">
                  <c:v>0.66037451357183663</c:v>
                </c:pt>
                <c:pt idx="16">
                  <c:v>0.73683964561881754</c:v>
                </c:pt>
                <c:pt idx="17">
                  <c:v>0.7954524815623959</c:v>
                </c:pt>
                <c:pt idx="18">
                  <c:v>0.84848321775415181</c:v>
                </c:pt>
                <c:pt idx="19">
                  <c:v>0.88607466889928066</c:v>
                </c:pt>
                <c:pt idx="20">
                  <c:v>0.91803183237447172</c:v>
                </c:pt>
                <c:pt idx="21">
                  <c:v>0.93959659552227237</c:v>
                </c:pt>
                <c:pt idx="22">
                  <c:v>0.96885774876220443</c:v>
                </c:pt>
                <c:pt idx="23">
                  <c:v>0.9841825793369916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E34-42F2-90E5-FF7F1B646EB3}"/>
            </c:ext>
          </c:extLst>
        </c:ser>
        <c:ser>
          <c:idx val="5"/>
          <c:order val="4"/>
          <c:tx>
            <c:v>Lsm1-7 Line</c:v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ACCCAUUUUUA!$B$66:$B$89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ACCCAUUUUUA!$D$66:$D$89</c:f>
              <c:numCache>
                <c:formatCode>0.00E+00</c:formatCode>
                <c:ptCount val="24"/>
                <c:pt idx="0">
                  <c:v>9.521983017404213E-3</c:v>
                </c:pt>
                <c:pt idx="1">
                  <c:v>1.8864340108659235E-2</c:v>
                </c:pt>
                <c:pt idx="2">
                  <c:v>3.7030131227573246E-2</c:v>
                </c:pt>
                <c:pt idx="3">
                  <c:v>5.0700618160155753E-2</c:v>
                </c:pt>
                <c:pt idx="4">
                  <c:v>7.1415728651469806E-2</c:v>
                </c:pt>
                <c:pt idx="5">
                  <c:v>9.6508210395718233E-2</c:v>
                </c:pt>
                <c:pt idx="6">
                  <c:v>0.13331095809346896</c:v>
                </c:pt>
                <c:pt idx="7">
                  <c:v>0.17602824945722828</c:v>
                </c:pt>
                <c:pt idx="8">
                  <c:v>0.23525927662030821</c:v>
                </c:pt>
                <c:pt idx="9">
                  <c:v>0.29936058005149202</c:v>
                </c:pt>
                <c:pt idx="10">
                  <c:v>0.38090671500801332</c:v>
                </c:pt>
                <c:pt idx="11">
                  <c:v>0.46078137916055412</c:v>
                </c:pt>
                <c:pt idx="12">
                  <c:v>0.55167624412023075</c:v>
                </c:pt>
                <c:pt idx="13">
                  <c:v>0.63086973278006131</c:v>
                </c:pt>
                <c:pt idx="14">
                  <c:v>0.7110713284561756</c:v>
                </c:pt>
                <c:pt idx="15">
                  <c:v>0.77366048323755388</c:v>
                </c:pt>
                <c:pt idx="16">
                  <c:v>0.8311416556757385</c:v>
                </c:pt>
                <c:pt idx="17">
                  <c:v>0.87238847631690086</c:v>
                </c:pt>
                <c:pt idx="18">
                  <c:v>0.90778520940699781</c:v>
                </c:pt>
                <c:pt idx="19">
                  <c:v>0.93184559438534964</c:v>
                </c:pt>
                <c:pt idx="20">
                  <c:v>0.95166395559714734</c:v>
                </c:pt>
                <c:pt idx="21">
                  <c:v>0.96472057300400615</c:v>
                </c:pt>
                <c:pt idx="22">
                  <c:v>0.98204353968663716</c:v>
                </c:pt>
                <c:pt idx="23">
                  <c:v>0.9909404309472426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E34-42F2-90E5-FF7F1B646EB3}"/>
            </c:ext>
          </c:extLst>
        </c:ser>
        <c:ser>
          <c:idx val="2"/>
          <c:order val="5"/>
          <c:tx>
            <c:v>Lsm1-7(Lsm5-N66A/N68A) Line</c:v>
          </c:tx>
          <c:spPr>
            <a:ln w="254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ACCCAUUUUUA!$B$66:$B$89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ACCCAUUUUUA!$E$66:$E$89</c:f>
              <c:numCache>
                <c:formatCode>0.00E+00</c:formatCode>
                <c:ptCount val="24"/>
                <c:pt idx="0">
                  <c:v>5.3770125949626412E-3</c:v>
                </c:pt>
                <c:pt idx="1">
                  <c:v>1.0696509921356009E-2</c:v>
                </c:pt>
                <c:pt idx="2">
                  <c:v>2.1166610978380289E-2</c:v>
                </c:pt>
                <c:pt idx="3">
                  <c:v>2.9158057425038873E-2</c:v>
                </c:pt>
                <c:pt idx="4">
                  <c:v>4.1455744343424132E-2</c:v>
                </c:pt>
                <c:pt idx="5">
                  <c:v>5.6663905441293537E-2</c:v>
                </c:pt>
                <c:pt idx="6">
                  <c:v>7.9611149237185319E-2</c:v>
                </c:pt>
                <c:pt idx="7">
                  <c:v>0.10725057447217154</c:v>
                </c:pt>
                <c:pt idx="8">
                  <c:v>0.14748115429047898</c:v>
                </c:pt>
                <c:pt idx="9">
                  <c:v>0.19372412522485813</c:v>
                </c:pt>
                <c:pt idx="10">
                  <c:v>0.25705198510501182</c:v>
                </c:pt>
                <c:pt idx="11">
                  <c:v>0.32457101457737048</c:v>
                </c:pt>
                <c:pt idx="12">
                  <c:v>0.40897590258932393</c:v>
                </c:pt>
                <c:pt idx="13">
                  <c:v>0.49007718122373534</c:v>
                </c:pt>
                <c:pt idx="14">
                  <c:v>0.58052930761659549</c:v>
                </c:pt>
                <c:pt idx="15">
                  <c:v>0.65778764670599998</c:v>
                </c:pt>
                <c:pt idx="16">
                  <c:v>0.73460112991137283</c:v>
                </c:pt>
                <c:pt idx="17">
                  <c:v>0.79357286563573382</c:v>
                </c:pt>
                <c:pt idx="18">
                  <c:v>0.84699717675026109</c:v>
                </c:pt>
                <c:pt idx="19">
                  <c:v>0.88490730523451699</c:v>
                </c:pt>
                <c:pt idx="20">
                  <c:v>0.9171613117899059</c:v>
                </c:pt>
                <c:pt idx="21">
                  <c:v>0.93893986486982006</c:v>
                </c:pt>
                <c:pt idx="22">
                  <c:v>0.96850849464881184</c:v>
                </c:pt>
                <c:pt idx="23">
                  <c:v>0.98400235232065569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E34-42F2-90E5-FF7F1B646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537328"/>
        <c:axId val="430278272"/>
      </c:scatterChart>
      <c:valAx>
        <c:axId val="43053732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278272"/>
        <c:crosses val="autoZero"/>
        <c:crossBetween val="midCat"/>
      </c:valAx>
      <c:valAx>
        <c:axId val="43027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05373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2740611520676697E-2"/>
          <c:y val="0.87148476473553405"/>
          <c:w val="0.72516530653698597"/>
          <c:h val="9.6854565364759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368680773780401E-2"/>
          <c:y val="3.3766233766233798E-2"/>
          <c:w val="0.93460552256461105"/>
          <c:h val="0.81331138153185401"/>
        </c:manualLayout>
      </c:layout>
      <c:scatterChart>
        <c:scatterStyle val="lineMarker"/>
        <c:varyColors val="0"/>
        <c:ser>
          <c:idx val="0"/>
          <c:order val="0"/>
          <c:tx>
            <c:v>Lsm2-8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xVal>
            <c:numRef>
              <c:f>ACCCAUUUUU!$B$39:$B$62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ACCCAUUUUU!$C$39:$C$62</c:f>
              <c:numCache>
                <c:formatCode>General</c:formatCode>
                <c:ptCount val="24"/>
                <c:pt idx="0">
                  <c:v>-3.2994411150764238E-3</c:v>
                </c:pt>
                <c:pt idx="1">
                  <c:v>1.2239528029710511E-2</c:v>
                </c:pt>
                <c:pt idx="2">
                  <c:v>1.2239528029710511E-2</c:v>
                </c:pt>
                <c:pt idx="3">
                  <c:v>1.2239528029710511E-2</c:v>
                </c:pt>
                <c:pt idx="4">
                  <c:v>1.7419184411306157E-2</c:v>
                </c:pt>
                <c:pt idx="5">
                  <c:v>2.7778497174497447E-2</c:v>
                </c:pt>
                <c:pt idx="6">
                  <c:v>3.2958153556093092E-2</c:v>
                </c:pt>
                <c:pt idx="7">
                  <c:v>4.3317466319284376E-2</c:v>
                </c:pt>
                <c:pt idx="8">
                  <c:v>6.4036091845666956E-2</c:v>
                </c:pt>
                <c:pt idx="9">
                  <c:v>8.4754717372049537E-2</c:v>
                </c:pt>
                <c:pt idx="10">
                  <c:v>0.11583265566162342</c:v>
                </c:pt>
                <c:pt idx="11">
                  <c:v>0.16244956309598421</c:v>
                </c:pt>
                <c:pt idx="12">
                  <c:v>0.21942578329353632</c:v>
                </c:pt>
                <c:pt idx="13">
                  <c:v>0.27122234710949278</c:v>
                </c:pt>
                <c:pt idx="14">
                  <c:v>0.36963581835981002</c:v>
                </c:pt>
                <c:pt idx="15">
                  <c:v>0.42661203855736213</c:v>
                </c:pt>
                <c:pt idx="16">
                  <c:v>0.54056447895246629</c:v>
                </c:pt>
                <c:pt idx="17">
                  <c:v>0.60272035553161407</c:v>
                </c:pt>
                <c:pt idx="18">
                  <c:v>0.70631348316352693</c:v>
                </c:pt>
                <c:pt idx="19">
                  <c:v>0.74257107783469645</c:v>
                </c:pt>
                <c:pt idx="20">
                  <c:v>0.81508626717703547</c:v>
                </c:pt>
                <c:pt idx="21">
                  <c:v>0.85134386184820499</c:v>
                </c:pt>
                <c:pt idx="22">
                  <c:v>0.92385905119054412</c:v>
                </c:pt>
                <c:pt idx="23">
                  <c:v>0.97047595862490488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15-43E5-9989-AED2FEF86897}"/>
            </c:ext>
          </c:extLst>
        </c:ser>
        <c:ser>
          <c:idx val="1"/>
          <c:order val="1"/>
          <c:tx>
            <c:v>Lsm1-7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ACCCAUUUUU!$B$39:$B$62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ACCCAUUUUU!$D$39:$D$62</c:f>
              <c:numCache>
                <c:formatCode>General</c:formatCode>
                <c:ptCount val="24"/>
                <c:pt idx="0">
                  <c:v>9.1951229391987691E-3</c:v>
                </c:pt>
                <c:pt idx="1">
                  <c:v>-3.5362741523878964E-2</c:v>
                </c:pt>
                <c:pt idx="2">
                  <c:v>1.3245837890387652E-2</c:v>
                </c:pt>
                <c:pt idx="3">
                  <c:v>1.3245837890387652E-2</c:v>
                </c:pt>
                <c:pt idx="4">
                  <c:v>1.7296552841576537E-2</c:v>
                </c:pt>
                <c:pt idx="5">
                  <c:v>1.7296552841576537E-2</c:v>
                </c:pt>
                <c:pt idx="6">
                  <c:v>2.1347267792765422E-2</c:v>
                </c:pt>
                <c:pt idx="7">
                  <c:v>3.3499412646332077E-2</c:v>
                </c:pt>
                <c:pt idx="8">
                  <c:v>4.1600842548709847E-2</c:v>
                </c:pt>
                <c:pt idx="9">
                  <c:v>6.9955847207032032E-2</c:v>
                </c:pt>
                <c:pt idx="10">
                  <c:v>7.400656215822092E-2</c:v>
                </c:pt>
                <c:pt idx="11">
                  <c:v>0.11046299671892089</c:v>
                </c:pt>
                <c:pt idx="12">
                  <c:v>0.14691943127962087</c:v>
                </c:pt>
                <c:pt idx="13">
                  <c:v>0.19147729574269859</c:v>
                </c:pt>
                <c:pt idx="14">
                  <c:v>0.25628873496172078</c:v>
                </c:pt>
                <c:pt idx="15">
                  <c:v>0.32515088913193174</c:v>
                </c:pt>
                <c:pt idx="16">
                  <c:v>0.40211447320452059</c:v>
                </c:pt>
                <c:pt idx="17">
                  <c:v>0.50338234698424267</c:v>
                </c:pt>
                <c:pt idx="18">
                  <c:v>0.58439664600802044</c:v>
                </c:pt>
                <c:pt idx="19">
                  <c:v>0.66946165998298701</c:v>
                </c:pt>
                <c:pt idx="20">
                  <c:v>0.71807023939725367</c:v>
                </c:pt>
                <c:pt idx="21">
                  <c:v>0.79503382346984242</c:v>
                </c:pt>
                <c:pt idx="22">
                  <c:v>0.88820026734718682</c:v>
                </c:pt>
                <c:pt idx="23">
                  <c:v>0.94085956171264229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15-43E5-9989-AED2FEF86897}"/>
            </c:ext>
          </c:extLst>
        </c:ser>
        <c:ser>
          <c:idx val="2"/>
          <c:order val="2"/>
          <c:tx>
            <c:v>Lsm1Δ56C-7 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xVal>
            <c:numRef>
              <c:f>ACCCAUUUUU!$B$39:$B$62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ACCCAUUUUU!$E$39:$E$62</c:f>
              <c:numCache>
                <c:formatCode>General</c:formatCode>
                <c:ptCount val="24"/>
                <c:pt idx="0">
                  <c:v>-9.4755605591518906E-3</c:v>
                </c:pt>
                <c:pt idx="1">
                  <c:v>-9.3817431278731681E-5</c:v>
                </c:pt>
                <c:pt idx="2">
                  <c:v>1.8669668824467588E-2</c:v>
                </c:pt>
                <c:pt idx="3">
                  <c:v>9.2879256965944287E-3</c:v>
                </c:pt>
                <c:pt idx="4">
                  <c:v>4.2124026644150492E-2</c:v>
                </c:pt>
                <c:pt idx="5">
                  <c:v>2.3360540388404169E-2</c:v>
                </c:pt>
                <c:pt idx="6">
                  <c:v>3.7433155080213908E-2</c:v>
                </c:pt>
                <c:pt idx="7">
                  <c:v>4.6814898208087069E-2</c:v>
                </c:pt>
                <c:pt idx="8">
                  <c:v>7.0269256027769969E-2</c:v>
                </c:pt>
                <c:pt idx="9">
                  <c:v>8.9032742283516292E-2</c:v>
                </c:pt>
                <c:pt idx="10">
                  <c:v>0.13594145792288209</c:v>
                </c:pt>
                <c:pt idx="11">
                  <c:v>0.17346843043437471</c:v>
                </c:pt>
                <c:pt idx="12">
                  <c:v>0.24852237545736</c:v>
                </c:pt>
                <c:pt idx="13">
                  <c:v>0.29074021953278922</c:v>
                </c:pt>
                <c:pt idx="14">
                  <c:v>0.39393939393939398</c:v>
                </c:pt>
                <c:pt idx="15">
                  <c:v>0.46430246739844272</c:v>
                </c:pt>
                <c:pt idx="16">
                  <c:v>0.56750164180504747</c:v>
                </c:pt>
                <c:pt idx="17">
                  <c:v>0.63786471526409605</c:v>
                </c:pt>
                <c:pt idx="18">
                  <c:v>0.7129186602870814</c:v>
                </c:pt>
                <c:pt idx="19">
                  <c:v>0.76451824749038377</c:v>
                </c:pt>
                <c:pt idx="20">
                  <c:v>0.81611783469368615</c:v>
                </c:pt>
                <c:pt idx="21">
                  <c:v>0.85833567876911532</c:v>
                </c:pt>
                <c:pt idx="22">
                  <c:v>0.93338962379210066</c:v>
                </c:pt>
                <c:pt idx="23">
                  <c:v>0.98968008255933959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A15-43E5-9989-AED2FEF86897}"/>
            </c:ext>
          </c:extLst>
        </c:ser>
        <c:ser>
          <c:idx val="4"/>
          <c:order val="3"/>
          <c:tx>
            <c:v>Lsm2-8 Line</c:v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ACCCAUUUUU!$B$66:$B$89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ACCCAUUUUU!$C$66:$C$89</c:f>
              <c:numCache>
                <c:formatCode>0.00E+00</c:formatCode>
                <c:ptCount val="24"/>
                <c:pt idx="0">
                  <c:v>2.1723914137570439E-3</c:v>
                </c:pt>
                <c:pt idx="1">
                  <c:v>4.3353647184242771E-3</c:v>
                </c:pt>
                <c:pt idx="2">
                  <c:v>8.6333009285991663E-3</c:v>
                </c:pt>
                <c:pt idx="3">
                  <c:v>1.1950572942644334E-2</c:v>
                </c:pt>
                <c:pt idx="4">
                  <c:v>1.7118810018766802E-2</c:v>
                </c:pt>
                <c:pt idx="5">
                  <c:v>2.3618886657464588E-2</c:v>
                </c:pt>
                <c:pt idx="6">
                  <c:v>3.3661377314319736E-2</c:v>
                </c:pt>
                <c:pt idx="7">
                  <c:v>4.6147813342112001E-2</c:v>
                </c:pt>
                <c:pt idx="8">
                  <c:v>6.5130376452256389E-2</c:v>
                </c:pt>
                <c:pt idx="9">
                  <c:v>8.8224269560310611E-2</c:v>
                </c:pt>
                <c:pt idx="10">
                  <c:v>0.1222955947781587</c:v>
                </c:pt>
                <c:pt idx="11">
                  <c:v>0.16214354343697371</c:v>
                </c:pt>
                <c:pt idx="12">
                  <c:v>0.21793829601965523</c:v>
                </c:pt>
                <c:pt idx="13">
                  <c:v>0.27904219638383632</c:v>
                </c:pt>
                <c:pt idx="14">
                  <c:v>0.35788068530548633</c:v>
                </c:pt>
                <c:pt idx="15">
                  <c:v>0.4363299305883051</c:v>
                </c:pt>
                <c:pt idx="16">
                  <c:v>0.52711654150227916</c:v>
                </c:pt>
                <c:pt idx="17">
                  <c:v>0.60756226170067917</c:v>
                </c:pt>
                <c:pt idx="18">
                  <c:v>0.69034225899188517</c:v>
                </c:pt>
                <c:pt idx="19">
                  <c:v>0.75588022458044557</c:v>
                </c:pt>
                <c:pt idx="20">
                  <c:v>0.81680766758278056</c:v>
                </c:pt>
                <c:pt idx="21">
                  <c:v>0.86097014363386593</c:v>
                </c:pt>
                <c:pt idx="22">
                  <c:v>0.92529173192716885</c:v>
                </c:pt>
                <c:pt idx="23">
                  <c:v>0.9611963907422747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A15-43E5-9989-AED2FEF86897}"/>
            </c:ext>
          </c:extLst>
        </c:ser>
        <c:ser>
          <c:idx val="5"/>
          <c:order val="4"/>
          <c:tx>
            <c:v>Lsm1-7 Line</c:v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ACCCAUUUUU!$B$66:$B$89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ACCCAUUUUU!$D$66:$D$89</c:f>
              <c:numCache>
                <c:formatCode>0.00E+00</c:formatCode>
                <c:ptCount val="24"/>
                <c:pt idx="0">
                  <c:v>1.3592265695272271E-3</c:v>
                </c:pt>
                <c:pt idx="1">
                  <c:v>2.7147631608362716E-3</c:v>
                </c:pt>
                <c:pt idx="2">
                  <c:v>5.4148263505736805E-3</c:v>
                </c:pt>
                <c:pt idx="3">
                  <c:v>7.5047888259062202E-3</c:v>
                </c:pt>
                <c:pt idx="4">
                  <c:v>1.0771327831375363E-2</c:v>
                </c:pt>
                <c:pt idx="5">
                  <c:v>1.4897773011385706E-2</c:v>
                </c:pt>
                <c:pt idx="6">
                  <c:v>2.1313085432459591E-2</c:v>
                </c:pt>
                <c:pt idx="7">
                  <c:v>2.9358174601529199E-2</c:v>
                </c:pt>
                <c:pt idx="8">
                  <c:v>4.1736634410073949E-2</c:v>
                </c:pt>
                <c:pt idx="9">
                  <c:v>5.7041708757777976E-2</c:v>
                </c:pt>
                <c:pt idx="10">
                  <c:v>8.012895588280626E-2</c:v>
                </c:pt>
                <c:pt idx="11">
                  <c:v>0.10792707285848289</c:v>
                </c:pt>
                <c:pt idx="12">
                  <c:v>0.14836923951791592</c:v>
                </c:pt>
                <c:pt idx="13">
                  <c:v>0.19482703420185954</c:v>
                </c:pt>
                <c:pt idx="14">
                  <c:v>0.25839988465765795</c:v>
                </c:pt>
                <c:pt idx="15">
                  <c:v>0.32611755279207144</c:v>
                </c:pt>
                <c:pt idx="16">
                  <c:v>0.41068008318826965</c:v>
                </c:pt>
                <c:pt idx="17">
                  <c:v>0.49183807590126216</c:v>
                </c:pt>
                <c:pt idx="18">
                  <c:v>0.58224410776409918</c:v>
                </c:pt>
                <c:pt idx="19">
                  <c:v>0.65937193030031582</c:v>
                </c:pt>
                <c:pt idx="20">
                  <c:v>0.73597254040260573</c:v>
                </c:pt>
                <c:pt idx="21">
                  <c:v>0.79472470066548806</c:v>
                </c:pt>
                <c:pt idx="22">
                  <c:v>0.88562295974508221</c:v>
                </c:pt>
                <c:pt idx="23">
                  <c:v>0.93934257128987197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A15-43E5-9989-AED2FEF86897}"/>
            </c:ext>
          </c:extLst>
        </c:ser>
        <c:ser>
          <c:idx val="6"/>
          <c:order val="5"/>
          <c:tx>
            <c:v>Lsm1Δ56C-7  Line</c:v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ACCCAUUUUU!$B$66:$B$89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ACCCAUUUUU!$E$66:$E$89</c:f>
              <c:numCache>
                <c:formatCode>0.00E+00</c:formatCode>
                <c:ptCount val="24"/>
                <c:pt idx="0">
                  <c:v>2.4256483238910987E-3</c:v>
                </c:pt>
                <c:pt idx="1">
                  <c:v>4.8395575830425157E-3</c:v>
                </c:pt>
                <c:pt idx="2">
                  <c:v>9.6324981366839989E-3</c:v>
                </c:pt>
                <c:pt idx="3">
                  <c:v>1.332854129847467E-2</c:v>
                </c:pt>
                <c:pt idx="4">
                  <c:v>1.9081196681884047E-2</c:v>
                </c:pt>
                <c:pt idx="5">
                  <c:v>2.6306455912897778E-2</c:v>
                </c:pt>
                <c:pt idx="6">
                  <c:v>3.7447843692950462E-2</c:v>
                </c:pt>
                <c:pt idx="7">
                  <c:v>5.1264329014666939E-2</c:v>
                </c:pt>
                <c:pt idx="8">
                  <c:v>7.2192243534189182E-2</c:v>
                </c:pt>
                <c:pt idx="9">
                  <c:v>9.7528904196180918E-2</c:v>
                </c:pt>
                <c:pt idx="10">
                  <c:v>0.13466287220326675</c:v>
                </c:pt>
                <c:pt idx="11">
                  <c:v>0.17772452975643518</c:v>
                </c:pt>
                <c:pt idx="12">
                  <c:v>0.23736190810893626</c:v>
                </c:pt>
                <c:pt idx="13">
                  <c:v>0.3018100162916541</c:v>
                </c:pt>
                <c:pt idx="14">
                  <c:v>0.38365801719514242</c:v>
                </c:pt>
                <c:pt idx="15">
                  <c:v>0.46367751440627625</c:v>
                </c:pt>
                <c:pt idx="16">
                  <c:v>0.5545561293720076</c:v>
                </c:pt>
                <c:pt idx="17">
                  <c:v>0.63357879019458962</c:v>
                </c:pt>
                <c:pt idx="18">
                  <c:v>0.71345912687762658</c:v>
                </c:pt>
                <c:pt idx="19">
                  <c:v>0.77569419240454096</c:v>
                </c:pt>
                <c:pt idx="20">
                  <c:v>0.83277052330712653</c:v>
                </c:pt>
                <c:pt idx="21">
                  <c:v>0.87367993399149591</c:v>
                </c:pt>
                <c:pt idx="22">
                  <c:v>0.93258183336606215</c:v>
                </c:pt>
                <c:pt idx="23">
                  <c:v>0.96511497445026029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A15-43E5-9989-AED2FEF86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159328"/>
        <c:axId val="432161648"/>
      </c:scatterChart>
      <c:valAx>
        <c:axId val="43215932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2161648"/>
        <c:crosses val="autoZero"/>
        <c:crossBetween val="midCat"/>
      </c:valAx>
      <c:valAx>
        <c:axId val="43216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21593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2543342931906"/>
          <c:y val="0.87682503323448202"/>
          <c:w val="0.61042894865759401"/>
          <c:h val="0.1226420665577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368680773780401E-2"/>
          <c:y val="3.3766233766233798E-2"/>
          <c:w val="0.93460552256461105"/>
          <c:h val="0.81331138153185401"/>
        </c:manualLayout>
      </c:layout>
      <c:scatterChart>
        <c:scatterStyle val="lineMarker"/>
        <c:varyColors val="0"/>
        <c:ser>
          <c:idx val="0"/>
          <c:order val="0"/>
          <c:tx>
            <c:v>Lsm1-7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ACCCAUUUUC!$B$39:$B$62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ACCCAUUUUC!$C$39:$C$62</c:f>
              <c:numCache>
                <c:formatCode>General</c:formatCode>
                <c:ptCount val="24"/>
                <c:pt idx="0">
                  <c:v>-2.7759820511845459E-3</c:v>
                </c:pt>
                <c:pt idx="1">
                  <c:v>4.8294482260333883E-3</c:v>
                </c:pt>
                <c:pt idx="2">
                  <c:v>4.8294482260333883E-3</c:v>
                </c:pt>
                <c:pt idx="3">
                  <c:v>1.0267330874244212E-3</c:v>
                </c:pt>
                <c:pt idx="4">
                  <c:v>4.8294482260333883E-3</c:v>
                </c:pt>
                <c:pt idx="5">
                  <c:v>1.2434878503251322E-2</c:v>
                </c:pt>
                <c:pt idx="6">
                  <c:v>4.8294482260333883E-3</c:v>
                </c:pt>
                <c:pt idx="7">
                  <c:v>1.6237593641860289E-2</c:v>
                </c:pt>
                <c:pt idx="8">
                  <c:v>1.6237593641860289E-2</c:v>
                </c:pt>
                <c:pt idx="9">
                  <c:v>2.7645739057687191E-2</c:v>
                </c:pt>
                <c:pt idx="10">
                  <c:v>3.1448454196296161E-2</c:v>
                </c:pt>
                <c:pt idx="11">
                  <c:v>2.7645739057687191E-2</c:v>
                </c:pt>
                <c:pt idx="12">
                  <c:v>5.8067460166558928E-2</c:v>
                </c:pt>
                <c:pt idx="13">
                  <c:v>8.8489181275430664E-2</c:v>
                </c:pt>
                <c:pt idx="14">
                  <c:v>0.11510818724569344</c:v>
                </c:pt>
                <c:pt idx="15">
                  <c:v>0.16074076890900105</c:v>
                </c:pt>
                <c:pt idx="16">
                  <c:v>0.20637335057230866</c:v>
                </c:pt>
                <c:pt idx="17">
                  <c:v>0.27862493820587902</c:v>
                </c:pt>
                <c:pt idx="18">
                  <c:v>0.33946838042362248</c:v>
                </c:pt>
                <c:pt idx="19">
                  <c:v>0.43833897402745564</c:v>
                </c:pt>
                <c:pt idx="20">
                  <c:v>0.50678784652241715</c:v>
                </c:pt>
                <c:pt idx="21">
                  <c:v>0.59805300984903231</c:v>
                </c:pt>
                <c:pt idx="22">
                  <c:v>0.74635890025478202</c:v>
                </c:pt>
                <c:pt idx="23">
                  <c:v>0.85663763927444214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72-419D-AE69-C1FA8E41BA6F}"/>
            </c:ext>
          </c:extLst>
        </c:ser>
        <c:ser>
          <c:idx val="1"/>
          <c:order val="1"/>
          <c:tx>
            <c:v>Lsm1Δ56C-7 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xVal>
            <c:numRef>
              <c:f>ACCCAUUUUC!$B$39:$B$62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ACCCAUUUUC!$D$39:$D$62</c:f>
              <c:numCache>
                <c:formatCode>General</c:formatCode>
                <c:ptCount val="24"/>
                <c:pt idx="0">
                  <c:v>-4.7481978989839342E-3</c:v>
                </c:pt>
                <c:pt idx="1">
                  <c:v>1.7221443156936622E-4</c:v>
                </c:pt>
                <c:pt idx="2">
                  <c:v>5.0926267621226673E-3</c:v>
                </c:pt>
                <c:pt idx="3">
                  <c:v>5.0926267621226673E-3</c:v>
                </c:pt>
                <c:pt idx="4">
                  <c:v>5.0926267621226673E-3</c:v>
                </c:pt>
                <c:pt idx="5">
                  <c:v>1.4933451423229268E-2</c:v>
                </c:pt>
                <c:pt idx="6">
                  <c:v>1.985386375378257E-2</c:v>
                </c:pt>
                <c:pt idx="7">
                  <c:v>2.9694688414889172E-2</c:v>
                </c:pt>
                <c:pt idx="8">
                  <c:v>3.4615100745442474E-2</c:v>
                </c:pt>
                <c:pt idx="9">
                  <c:v>5.9217162398208976E-2</c:v>
                </c:pt>
                <c:pt idx="10">
                  <c:v>8.3819224050975485E-2</c:v>
                </c:pt>
                <c:pt idx="11">
                  <c:v>0.10842128570374199</c:v>
                </c:pt>
                <c:pt idx="12">
                  <c:v>0.13302334735650848</c:v>
                </c:pt>
                <c:pt idx="13">
                  <c:v>0.20190911998425468</c:v>
                </c:pt>
                <c:pt idx="14">
                  <c:v>0.24619283095923439</c:v>
                </c:pt>
                <c:pt idx="15">
                  <c:v>0.33476025290919381</c:v>
                </c:pt>
                <c:pt idx="16">
                  <c:v>0.3790439638841735</c:v>
                </c:pt>
                <c:pt idx="17">
                  <c:v>0.50205427214800602</c:v>
                </c:pt>
                <c:pt idx="18">
                  <c:v>0.56109922011464564</c:v>
                </c:pt>
                <c:pt idx="19">
                  <c:v>0.6545870543951583</c:v>
                </c:pt>
                <c:pt idx="20">
                  <c:v>0.70379117770069133</c:v>
                </c:pt>
                <c:pt idx="21">
                  <c:v>0.78251777498954411</c:v>
                </c:pt>
                <c:pt idx="22">
                  <c:v>0.87600560927005688</c:v>
                </c:pt>
                <c:pt idx="23">
                  <c:v>0.95473220655890967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72-419D-AE69-C1FA8E41BA6F}"/>
            </c:ext>
          </c:extLst>
        </c:ser>
        <c:ser>
          <c:idx val="4"/>
          <c:order val="2"/>
          <c:tx>
            <c:v>Lsm1-7 Line</c:v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ACCCAUUUUC!$B$66:$B$89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ACCCAUUUUC!$C$66:$C$89</c:f>
              <c:numCache>
                <c:formatCode>0.00E+00</c:formatCode>
                <c:ptCount val="24"/>
                <c:pt idx="0">
                  <c:v>5.2078243708388288E-4</c:v>
                </c:pt>
                <c:pt idx="1">
                  <c:v>1.0410227278145148E-3</c:v>
                </c:pt>
                <c:pt idx="2">
                  <c:v>2.0798802530145087E-3</c:v>
                </c:pt>
                <c:pt idx="3">
                  <c:v>2.8863879409109358E-3</c:v>
                </c:pt>
                <c:pt idx="4">
                  <c:v>4.1511266596618249E-3</c:v>
                </c:pt>
                <c:pt idx="5">
                  <c:v>5.7561613670660348E-3</c:v>
                </c:pt>
                <c:pt idx="6">
                  <c:v>8.2679320860210934E-3</c:v>
                </c:pt>
                <c:pt idx="7">
                  <c:v>1.1446435206008618E-2</c:v>
                </c:pt>
                <c:pt idx="8">
                  <c:v>1.6400267871091452E-2</c:v>
                </c:pt>
                <c:pt idx="9">
                  <c:v>2.2633794153769971E-2</c:v>
                </c:pt>
                <c:pt idx="10">
                  <c:v>3.2271278136206616E-2</c:v>
                </c:pt>
                <c:pt idx="11">
                  <c:v>4.4265687840874549E-2</c:v>
                </c:pt>
                <c:pt idx="12">
                  <c:v>6.2524801028026794E-2</c:v>
                </c:pt>
                <c:pt idx="13">
                  <c:v>8.4778592950608869E-2</c:v>
                </c:pt>
                <c:pt idx="14">
                  <c:v>0.11769099595140189</c:v>
                </c:pt>
                <c:pt idx="15">
                  <c:v>0.15630580009882059</c:v>
                </c:pt>
                <c:pt idx="16">
                  <c:v>0.21059666111244077</c:v>
                </c:pt>
                <c:pt idx="17">
                  <c:v>0.27035374221155395</c:v>
                </c:pt>
                <c:pt idx="18">
                  <c:v>0.34792209144029757</c:v>
                </c:pt>
                <c:pt idx="19">
                  <c:v>0.42563536946944586</c:v>
                </c:pt>
                <c:pt idx="20">
                  <c:v>0.5162347195727488</c:v>
                </c:pt>
                <c:pt idx="21">
                  <c:v>0.5971167362771691</c:v>
                </c:pt>
                <c:pt idx="22">
                  <c:v>0.74774338370409943</c:v>
                </c:pt>
                <c:pt idx="23">
                  <c:v>0.85566724574789821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D72-419D-AE69-C1FA8E41BA6F}"/>
            </c:ext>
          </c:extLst>
        </c:ser>
        <c:ser>
          <c:idx val="5"/>
          <c:order val="3"/>
          <c:tx>
            <c:v>Lsm1Δ56C-7  Line</c:v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ACCCAUUUUC!$B$66:$B$89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ACCCAUUUUC!$D$66:$D$89</c:f>
              <c:numCache>
                <c:formatCode>0.00E+00</c:formatCode>
                <c:ptCount val="24"/>
                <c:pt idx="0">
                  <c:v>1.2981307101223092E-3</c:v>
                </c:pt>
                <c:pt idx="1">
                  <c:v>2.5928955029640832E-3</c:v>
                </c:pt>
                <c:pt idx="2">
                  <c:v>5.1723795662113135E-3</c:v>
                </c:pt>
                <c:pt idx="3">
                  <c:v>7.1694393180707205E-3</c:v>
                </c:pt>
                <c:pt idx="4">
                  <c:v>1.0291527446155031E-2</c:v>
                </c:pt>
                <c:pt idx="5">
                  <c:v>1.4236808700083212E-2</c:v>
                </c:pt>
                <c:pt idx="6">
                  <c:v>2.0373381675624382E-2</c:v>
                </c:pt>
                <c:pt idx="7">
                  <c:v>2.8073934169930398E-2</c:v>
                </c:pt>
                <c:pt idx="8">
                  <c:v>3.9933189245230739E-2</c:v>
                </c:pt>
                <c:pt idx="9">
                  <c:v>5.4614621063410904E-2</c:v>
                </c:pt>
                <c:pt idx="10">
                  <c:v>7.6799528389345284E-2</c:v>
                </c:pt>
                <c:pt idx="11">
                  <c:v>0.10357266051999309</c:v>
                </c:pt>
                <c:pt idx="12">
                  <c:v>0.14264406022580722</c:v>
                </c:pt>
                <c:pt idx="13">
                  <c:v>0.18770428849005849</c:v>
                </c:pt>
                <c:pt idx="14">
                  <c:v>0.24967365637487873</c:v>
                </c:pt>
                <c:pt idx="15">
                  <c:v>0.31607916264862362</c:v>
                </c:pt>
                <c:pt idx="16">
                  <c:v>0.39958217107519994</c:v>
                </c:pt>
                <c:pt idx="17">
                  <c:v>0.48033457503044252</c:v>
                </c:pt>
                <c:pt idx="18">
                  <c:v>0.57100208809923503</c:v>
                </c:pt>
                <c:pt idx="19">
                  <c:v>0.6489540717787593</c:v>
                </c:pt>
                <c:pt idx="20">
                  <c:v>0.72692721725162568</c:v>
                </c:pt>
                <c:pt idx="21">
                  <c:v>0.7871099418538926</c:v>
                </c:pt>
                <c:pt idx="22">
                  <c:v>0.88087467191567304</c:v>
                </c:pt>
                <c:pt idx="23">
                  <c:v>0.93666493049055866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D72-419D-AE69-C1FA8E41B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6652832"/>
        <c:axId val="326655120"/>
      </c:scatterChart>
      <c:valAx>
        <c:axId val="32665283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326655120"/>
        <c:crosses val="autoZero"/>
        <c:crossBetween val="midCat"/>
      </c:valAx>
      <c:valAx>
        <c:axId val="32665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3266528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4212897135998"/>
          <c:y val="0.85864321505266405"/>
          <c:w val="0.32970057232982403"/>
          <c:h val="0.1356290009203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368680773780401E-2"/>
          <c:y val="3.3766233766233798E-2"/>
          <c:w val="0.93460552256461105"/>
          <c:h val="0.81331138153185401"/>
        </c:manualLayout>
      </c:layout>
      <c:scatterChart>
        <c:scatterStyle val="lineMarker"/>
        <c:varyColors val="0"/>
        <c:ser>
          <c:idx val="0"/>
          <c:order val="0"/>
          <c:tx>
            <c:v>Lsm1-7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xVal>
            <c:numRef>
              <c:f>ACCCAUUUUG!$B$39:$B$62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ACCCAUUUUG!$C$39:$C$62</c:f>
              <c:numCache>
                <c:formatCode>General</c:formatCode>
                <c:ptCount val="24"/>
                <c:pt idx="0">
                  <c:v>-5.4104716056746034E-3</c:v>
                </c:pt>
                <c:pt idx="1">
                  <c:v>7.3701699825331254E-3</c:v>
                </c:pt>
                <c:pt idx="2">
                  <c:v>3.1099561197972156E-3</c:v>
                </c:pt>
                <c:pt idx="3">
                  <c:v>7.3701699825331254E-3</c:v>
                </c:pt>
                <c:pt idx="4">
                  <c:v>7.3701699825331254E-3</c:v>
                </c:pt>
                <c:pt idx="5">
                  <c:v>2.4411025433476764E-2</c:v>
                </c:pt>
                <c:pt idx="6">
                  <c:v>3.1099561197972156E-3</c:v>
                </c:pt>
                <c:pt idx="7">
                  <c:v>3.7191667021684492E-2</c:v>
                </c:pt>
                <c:pt idx="8">
                  <c:v>2.8671239296212674E-2</c:v>
                </c:pt>
                <c:pt idx="9">
                  <c:v>4.997230860989222E-2</c:v>
                </c:pt>
                <c:pt idx="10">
                  <c:v>7.1273377923571773E-2</c:v>
                </c:pt>
                <c:pt idx="11">
                  <c:v>0.11387551655093087</c:v>
                </c:pt>
                <c:pt idx="12">
                  <c:v>0.1351765858646104</c:v>
                </c:pt>
                <c:pt idx="13">
                  <c:v>0.19481957994291316</c:v>
                </c:pt>
                <c:pt idx="14">
                  <c:v>0.24168193243300817</c:v>
                </c:pt>
                <c:pt idx="15">
                  <c:v>0.33114642355046225</c:v>
                </c:pt>
                <c:pt idx="16">
                  <c:v>0.39078941762876501</c:v>
                </c:pt>
                <c:pt idx="17">
                  <c:v>0.49729476419716273</c:v>
                </c:pt>
                <c:pt idx="18">
                  <c:v>0.54415711668725775</c:v>
                </c:pt>
                <c:pt idx="19">
                  <c:v>0.65066246325565547</c:v>
                </c:pt>
                <c:pt idx="20">
                  <c:v>0.69752481574575043</c:v>
                </c:pt>
                <c:pt idx="21">
                  <c:v>0.78272909300046867</c:v>
                </c:pt>
                <c:pt idx="22">
                  <c:v>0.85941294252971501</c:v>
                </c:pt>
                <c:pt idx="23">
                  <c:v>0.96591828909811273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5F-439F-B645-96AB5AC9279D}"/>
            </c:ext>
          </c:extLst>
        </c:ser>
        <c:ser>
          <c:idx val="1"/>
          <c:order val="1"/>
          <c:tx>
            <c:v>Lsm1Δ56C-7 </c:v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xVal>
            <c:numRef>
              <c:f>ACCCAUUUUG!$B$39:$B$62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ACCCAUUUUG!$D$39:$D$62</c:f>
              <c:numCache>
                <c:formatCode>General</c:formatCode>
                <c:ptCount val="24"/>
                <c:pt idx="0">
                  <c:v>-6.1947590783027933E-3</c:v>
                </c:pt>
                <c:pt idx="1">
                  <c:v>4.1730385422876527E-3</c:v>
                </c:pt>
                <c:pt idx="2">
                  <c:v>9.3569373525828753E-3</c:v>
                </c:pt>
                <c:pt idx="3">
                  <c:v>4.1730385422876527E-3</c:v>
                </c:pt>
                <c:pt idx="4">
                  <c:v>1.972473497317332E-2</c:v>
                </c:pt>
                <c:pt idx="5">
                  <c:v>1.45408361628781E-2</c:v>
                </c:pt>
                <c:pt idx="6">
                  <c:v>3.5276431404058992E-2</c:v>
                </c:pt>
                <c:pt idx="7">
                  <c:v>4.5644229024649437E-2</c:v>
                </c:pt>
                <c:pt idx="8">
                  <c:v>6.1195925455535108E-2</c:v>
                </c:pt>
                <c:pt idx="9">
                  <c:v>8.7115419507011224E-2</c:v>
                </c:pt>
                <c:pt idx="10">
                  <c:v>0.13895440760996344</c:v>
                </c:pt>
                <c:pt idx="11">
                  <c:v>0.1700578004717348</c:v>
                </c:pt>
                <c:pt idx="12">
                  <c:v>0.22189678857468703</c:v>
                </c:pt>
                <c:pt idx="13">
                  <c:v>0.29447137191882017</c:v>
                </c:pt>
                <c:pt idx="14">
                  <c:v>0.36704595526295331</c:v>
                </c:pt>
                <c:pt idx="15">
                  <c:v>0.46035613384826729</c:v>
                </c:pt>
                <c:pt idx="16">
                  <c:v>0.50701122314092428</c:v>
                </c:pt>
                <c:pt idx="17">
                  <c:v>0.62624089577771447</c:v>
                </c:pt>
                <c:pt idx="18">
                  <c:v>0.67807988388066665</c:v>
                </c:pt>
                <c:pt idx="19">
                  <c:v>0.75065446722479978</c:v>
                </c:pt>
                <c:pt idx="20">
                  <c:v>0.79212565770716159</c:v>
                </c:pt>
                <c:pt idx="21">
                  <c:v>0.83878074699981864</c:v>
                </c:pt>
                <c:pt idx="22">
                  <c:v>0.92690702677483738</c:v>
                </c:pt>
                <c:pt idx="23">
                  <c:v>1.0046655089292658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5F-439F-B645-96AB5AC9279D}"/>
            </c:ext>
          </c:extLst>
        </c:ser>
        <c:ser>
          <c:idx val="4"/>
          <c:order val="2"/>
          <c:tx>
            <c:v>Lsm1-7 Line</c:v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ACCCAUUUUG!$B$66:$B$89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ACCCAUUUUG!$C$66:$C$89</c:f>
              <c:numCache>
                <c:formatCode>0.00E+00</c:formatCode>
                <c:ptCount val="24"/>
                <c:pt idx="0">
                  <c:v>1.2715398846585755E-3</c:v>
                </c:pt>
                <c:pt idx="1">
                  <c:v>2.5398502484252181E-3</c:v>
                </c:pt>
                <c:pt idx="2">
                  <c:v>5.0668315035972957E-3</c:v>
                </c:pt>
                <c:pt idx="3">
                  <c:v>7.0234267749780957E-3</c:v>
                </c:pt>
                <c:pt idx="4">
                  <c:v>1.0082576292000859E-2</c:v>
                </c:pt>
                <c:pt idx="5">
                  <c:v>1.3948884580512341E-2</c:v>
                </c:pt>
                <c:pt idx="6">
                  <c:v>1.9963865388142536E-2</c:v>
                </c:pt>
                <c:pt idx="7">
                  <c:v>2.7513979831997604E-2</c:v>
                </c:pt>
                <c:pt idx="8">
                  <c:v>3.9146220891943813E-2</c:v>
                </c:pt>
                <c:pt idx="9">
                  <c:v>5.3554463242429545E-2</c:v>
                </c:pt>
                <c:pt idx="10">
                  <c:v>7.5343046252610971E-2</c:v>
                </c:pt>
                <c:pt idx="11">
                  <c:v>0.10166434695290417</c:v>
                </c:pt>
                <c:pt idx="12">
                  <c:v>0.14012839254444201</c:v>
                </c:pt>
                <c:pt idx="13">
                  <c:v>0.18456501244521131</c:v>
                </c:pt>
                <c:pt idx="14">
                  <c:v>0.24581160062458465</c:v>
                </c:pt>
                <c:pt idx="15">
                  <c:v>0.3116165183103411</c:v>
                </c:pt>
                <c:pt idx="16">
                  <c:v>0.39462082469186766</c:v>
                </c:pt>
                <c:pt idx="17">
                  <c:v>0.47516406504513026</c:v>
                </c:pt>
                <c:pt idx="18">
                  <c:v>0.56591844565214566</c:v>
                </c:pt>
                <c:pt idx="19">
                  <c:v>0.64421860090605365</c:v>
                </c:pt>
                <c:pt idx="20">
                  <c:v>0.72279427734368651</c:v>
                </c:pt>
                <c:pt idx="21">
                  <c:v>0.78361672900556445</c:v>
                </c:pt>
                <c:pt idx="22">
                  <c:v>0.87868286528402451</c:v>
                </c:pt>
                <c:pt idx="23">
                  <c:v>0.93542436727465739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C5F-439F-B645-96AB5AC9279D}"/>
            </c:ext>
          </c:extLst>
        </c:ser>
        <c:ser>
          <c:idx val="5"/>
          <c:order val="3"/>
          <c:tx>
            <c:v>Lsm1Δ56C-7 Line</c:v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ACCCAUUUUG!$B$66:$B$89</c:f>
              <c:numCache>
                <c:formatCode>0.00</c:formatCode>
                <c:ptCount val="24"/>
                <c:pt idx="0">
                  <c:v>0.2197265625</c:v>
                </c:pt>
                <c:pt idx="1">
                  <c:v>0.439453125</c:v>
                </c:pt>
                <c:pt idx="2">
                  <c:v>0.87890625</c:v>
                </c:pt>
                <c:pt idx="3">
                  <c:v>1.220703125</c:v>
                </c:pt>
                <c:pt idx="4">
                  <c:v>1.7578125</c:v>
                </c:pt>
                <c:pt idx="5">
                  <c:v>2.44140625</c:v>
                </c:pt>
                <c:pt idx="6">
                  <c:v>3.515625</c:v>
                </c:pt>
                <c:pt idx="7">
                  <c:v>4.8828125</c:v>
                </c:pt>
                <c:pt idx="8">
                  <c:v>7.03125</c:v>
                </c:pt>
                <c:pt idx="9">
                  <c:v>9.765625</c:v>
                </c:pt>
                <c:pt idx="10">
                  <c:v>14.0625</c:v>
                </c:pt>
                <c:pt idx="11">
                  <c:v>19.53125</c:v>
                </c:pt>
                <c:pt idx="12">
                  <c:v>28.125</c:v>
                </c:pt>
                <c:pt idx="13">
                  <c:v>39.0625</c:v>
                </c:pt>
                <c:pt idx="14">
                  <c:v>56.25</c:v>
                </c:pt>
                <c:pt idx="15">
                  <c:v>78.125</c:v>
                </c:pt>
                <c:pt idx="16">
                  <c:v>112.5</c:v>
                </c:pt>
                <c:pt idx="17">
                  <c:v>156.25</c:v>
                </c:pt>
                <c:pt idx="18">
                  <c:v>225</c:v>
                </c:pt>
                <c:pt idx="19">
                  <c:v>312.5</c:v>
                </c:pt>
                <c:pt idx="20">
                  <c:v>450</c:v>
                </c:pt>
                <c:pt idx="21">
                  <c:v>625</c:v>
                </c:pt>
                <c:pt idx="22">
                  <c:v>1250</c:v>
                </c:pt>
                <c:pt idx="23">
                  <c:v>2500</c:v>
                </c:pt>
              </c:numCache>
            </c:numRef>
          </c:xVal>
          <c:yVal>
            <c:numRef>
              <c:f>ACCCAUUUUG!$D$66:$D$89</c:f>
              <c:numCache>
                <c:formatCode>0.00E+00</c:formatCode>
                <c:ptCount val="24"/>
                <c:pt idx="0">
                  <c:v>2.1974912426398771E-3</c:v>
                </c:pt>
                <c:pt idx="1">
                  <c:v>4.3853457264499329E-3</c:v>
                </c:pt>
                <c:pt idx="2">
                  <c:v>8.7323968735886093E-3</c:v>
                </c:pt>
                <c:pt idx="3">
                  <c:v>1.2087281403962234E-2</c:v>
                </c:pt>
                <c:pt idx="4">
                  <c:v>1.7313604481532137E-2</c:v>
                </c:pt>
                <c:pt idx="5">
                  <c:v>2.3885847843468241E-2</c:v>
                </c:pt>
                <c:pt idx="6">
                  <c:v>3.4037890391441117E-2</c:v>
                </c:pt>
                <c:pt idx="7">
                  <c:v>4.6657247766002746E-2</c:v>
                </c:pt>
                <c:pt idx="8">
                  <c:v>6.5834899683522963E-2</c:v>
                </c:pt>
                <c:pt idx="9">
                  <c:v>8.9154778922304334E-2</c:v>
                </c:pt>
                <c:pt idx="10">
                  <c:v>0.12353676859909773</c:v>
                </c:pt>
                <c:pt idx="11">
                  <c:v>0.16371369918703585</c:v>
                </c:pt>
                <c:pt idx="12">
                  <c:v>0.21990694395009752</c:v>
                </c:pt>
                <c:pt idx="13">
                  <c:v>0.28136422094438757</c:v>
                </c:pt>
                <c:pt idx="14">
                  <c:v>0.36053068644405256</c:v>
                </c:pt>
                <c:pt idx="15">
                  <c:v>0.4391635357775438</c:v>
                </c:pt>
                <c:pt idx="16">
                  <c:v>0.52998538002307416</c:v>
                </c:pt>
                <c:pt idx="17">
                  <c:v>0.61030386729507413</c:v>
                </c:pt>
                <c:pt idx="18">
                  <c:v>0.69279796649440051</c:v>
                </c:pt>
                <c:pt idx="19">
                  <c:v>0.75799838737298553</c:v>
                </c:pt>
                <c:pt idx="20">
                  <c:v>0.81852410058018843</c:v>
                </c:pt>
                <c:pt idx="21">
                  <c:v>0.86234252865917427</c:v>
                </c:pt>
                <c:pt idx="22">
                  <c:v>0.92608369877052932</c:v>
                </c:pt>
                <c:pt idx="23">
                  <c:v>0.96162352587447086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C5F-439F-B645-96AB5AC92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079216"/>
        <c:axId val="432035104"/>
      </c:scatterChart>
      <c:valAx>
        <c:axId val="432079216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2035104"/>
        <c:crosses val="autoZero"/>
        <c:crossBetween val="midCat"/>
      </c:valAx>
      <c:valAx>
        <c:axId val="432035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432079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4212897135998"/>
          <c:y val="0.85864321505266405"/>
          <c:w val="0.32970057232982403"/>
          <c:h val="0.1356290009203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charset="0"/>
              <a:ea typeface="Arial" charset="0"/>
              <a:cs typeface="Arial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1</xdr:row>
      <xdr:rowOff>1270000</xdr:rowOff>
    </xdr:from>
    <xdr:to>
      <xdr:col>17</xdr:col>
      <xdr:colOff>495300</xdr:colOff>
      <xdr:row>27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1270000</xdr:rowOff>
    </xdr:from>
    <xdr:to>
      <xdr:col>15</xdr:col>
      <xdr:colOff>495300</xdr:colOff>
      <xdr:row>27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1270000</xdr:rowOff>
    </xdr:from>
    <xdr:to>
      <xdr:col>15</xdr:col>
      <xdr:colOff>495300</xdr:colOff>
      <xdr:row>27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1270000</xdr:rowOff>
    </xdr:from>
    <xdr:to>
      <xdr:col>15</xdr:col>
      <xdr:colOff>495300</xdr:colOff>
      <xdr:row>27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1270000</xdr:rowOff>
    </xdr:from>
    <xdr:to>
      <xdr:col>15</xdr:col>
      <xdr:colOff>495300</xdr:colOff>
      <xdr:row>27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1270000</xdr:rowOff>
    </xdr:from>
    <xdr:to>
      <xdr:col>15</xdr:col>
      <xdr:colOff>495300</xdr:colOff>
      <xdr:row>27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1270000</xdr:rowOff>
    </xdr:from>
    <xdr:to>
      <xdr:col>15</xdr:col>
      <xdr:colOff>495300</xdr:colOff>
      <xdr:row>27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1270000</xdr:rowOff>
    </xdr:from>
    <xdr:to>
      <xdr:col>15</xdr:col>
      <xdr:colOff>495300</xdr:colOff>
      <xdr:row>27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1270000</xdr:rowOff>
    </xdr:from>
    <xdr:to>
      <xdr:col>15</xdr:col>
      <xdr:colOff>495300</xdr:colOff>
      <xdr:row>27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3</xdr:row>
      <xdr:rowOff>12700</xdr:rowOff>
    </xdr:from>
    <xdr:to>
      <xdr:col>15</xdr:col>
      <xdr:colOff>673100</xdr:colOff>
      <xdr:row>27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1</xdr:row>
      <xdr:rowOff>1270000</xdr:rowOff>
    </xdr:from>
    <xdr:to>
      <xdr:col>17</xdr:col>
      <xdr:colOff>495300</xdr:colOff>
      <xdr:row>18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1397000</xdr:rowOff>
    </xdr:from>
    <xdr:to>
      <xdr:col>37</xdr:col>
      <xdr:colOff>762000</xdr:colOff>
      <xdr:row>34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1</xdr:row>
      <xdr:rowOff>1104900</xdr:rowOff>
    </xdr:from>
    <xdr:to>
      <xdr:col>17</xdr:col>
      <xdr:colOff>495300</xdr:colOff>
      <xdr:row>18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469900</xdr:rowOff>
    </xdr:from>
    <xdr:to>
      <xdr:col>15</xdr:col>
      <xdr:colOff>495300</xdr:colOff>
      <xdr:row>19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469900</xdr:rowOff>
    </xdr:from>
    <xdr:to>
      <xdr:col>15</xdr:col>
      <xdr:colOff>495300</xdr:colOff>
      <xdr:row>19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469900</xdr:rowOff>
    </xdr:from>
    <xdr:to>
      <xdr:col>15</xdr:col>
      <xdr:colOff>495300</xdr:colOff>
      <xdr:row>19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469900</xdr:rowOff>
    </xdr:from>
    <xdr:to>
      <xdr:col>15</xdr:col>
      <xdr:colOff>495300</xdr:colOff>
      <xdr:row>19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</xdr:colOff>
      <xdr:row>1</xdr:row>
      <xdr:rowOff>747889</xdr:rowOff>
    </xdr:from>
    <xdr:to>
      <xdr:col>34</xdr:col>
      <xdr:colOff>352779</xdr:colOff>
      <xdr:row>30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3</xdr:row>
      <xdr:rowOff>12700</xdr:rowOff>
    </xdr:from>
    <xdr:to>
      <xdr:col>15</xdr:col>
      <xdr:colOff>673100</xdr:colOff>
      <xdr:row>27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1</xdr:row>
      <xdr:rowOff>1270000</xdr:rowOff>
    </xdr:from>
    <xdr:to>
      <xdr:col>17</xdr:col>
      <xdr:colOff>495300</xdr:colOff>
      <xdr:row>27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1</xdr:row>
      <xdr:rowOff>1270000</xdr:rowOff>
    </xdr:from>
    <xdr:to>
      <xdr:col>16</xdr:col>
      <xdr:colOff>495300</xdr:colOff>
      <xdr:row>27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1</xdr:row>
      <xdr:rowOff>1270000</xdr:rowOff>
    </xdr:from>
    <xdr:to>
      <xdr:col>16</xdr:col>
      <xdr:colOff>495300</xdr:colOff>
      <xdr:row>27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1270000</xdr:rowOff>
    </xdr:from>
    <xdr:to>
      <xdr:col>15</xdr:col>
      <xdr:colOff>495300</xdr:colOff>
      <xdr:row>27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</xdr:row>
      <xdr:rowOff>1270000</xdr:rowOff>
    </xdr:from>
    <xdr:to>
      <xdr:col>15</xdr:col>
      <xdr:colOff>495300</xdr:colOff>
      <xdr:row>27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7A62E-2FCE-40D7-9B15-331F6AABF4F5}">
  <dimension ref="A2:AT28"/>
  <sheetViews>
    <sheetView showGridLines="0" tabSelected="1" zoomScale="103" zoomScaleNormal="187" workbookViewId="0">
      <selection activeCell="AL24" sqref="AL24"/>
    </sheetView>
  </sheetViews>
  <sheetFormatPr defaultColWidth="10.85546875" defaultRowHeight="14.15" x14ac:dyDescent="0.35"/>
  <cols>
    <col min="1" max="1" width="12.35546875" style="122" customWidth="1"/>
    <col min="2" max="32" width="4.35546875" style="121" customWidth="1"/>
    <col min="33" max="33" width="4.5" style="120" customWidth="1"/>
    <col min="34" max="34" width="10.85546875" style="120"/>
    <col min="35" max="36" width="4.35546875" style="121" customWidth="1"/>
    <col min="37" max="37" width="4.5" style="120" customWidth="1"/>
    <col min="38" max="38" width="10.85546875" style="120"/>
    <col min="39" max="46" width="4.35546875" style="121" customWidth="1"/>
    <col min="47" max="16384" width="10.85546875" style="120"/>
  </cols>
  <sheetData>
    <row r="2" spans="1:46" ht="156" customHeight="1" x14ac:dyDescent="0.35">
      <c r="A2" s="177" t="s">
        <v>6</v>
      </c>
      <c r="B2" s="190" t="s">
        <v>7</v>
      </c>
      <c r="C2" s="189" t="s">
        <v>7</v>
      </c>
      <c r="D2" s="189" t="s">
        <v>7</v>
      </c>
      <c r="E2" s="188" t="s">
        <v>7</v>
      </c>
      <c r="F2" s="183" t="s">
        <v>28</v>
      </c>
      <c r="G2" s="182" t="s">
        <v>28</v>
      </c>
      <c r="H2" s="182" t="s">
        <v>28</v>
      </c>
      <c r="I2" s="182" t="s">
        <v>28</v>
      </c>
      <c r="J2" s="182" t="s">
        <v>28</v>
      </c>
      <c r="K2" s="182" t="s">
        <v>28</v>
      </c>
      <c r="L2" s="182" t="s">
        <v>28</v>
      </c>
      <c r="M2" s="182" t="s">
        <v>28</v>
      </c>
      <c r="N2" s="182" t="s">
        <v>28</v>
      </c>
      <c r="O2" s="182" t="s">
        <v>28</v>
      </c>
      <c r="P2" s="182" t="s">
        <v>28</v>
      </c>
      <c r="Q2" s="182" t="s">
        <v>28</v>
      </c>
      <c r="R2" s="182" t="s">
        <v>28</v>
      </c>
      <c r="S2" s="180" t="s">
        <v>41</v>
      </c>
      <c r="T2" s="179" t="s">
        <v>41</v>
      </c>
      <c r="U2" s="179" t="s">
        <v>41</v>
      </c>
      <c r="V2" s="179" t="s">
        <v>41</v>
      </c>
      <c r="W2" s="179" t="s">
        <v>41</v>
      </c>
      <c r="X2" s="179" t="s">
        <v>41</v>
      </c>
      <c r="Y2" s="179" t="s">
        <v>41</v>
      </c>
      <c r="Z2" s="179" t="s">
        <v>41</v>
      </c>
      <c r="AA2" s="179" t="s">
        <v>41</v>
      </c>
      <c r="AB2" s="179" t="s">
        <v>41</v>
      </c>
      <c r="AC2" s="179" t="s">
        <v>41</v>
      </c>
      <c r="AD2" s="178" t="s">
        <v>41</v>
      </c>
      <c r="AE2" s="187" t="s">
        <v>29</v>
      </c>
      <c r="AF2" s="186" t="s">
        <v>29</v>
      </c>
      <c r="AI2" s="185" t="s">
        <v>42</v>
      </c>
      <c r="AJ2" s="184" t="s">
        <v>42</v>
      </c>
      <c r="AM2" s="183" t="s">
        <v>28</v>
      </c>
      <c r="AN2" s="182" t="s">
        <v>28</v>
      </c>
      <c r="AO2" s="182" t="s">
        <v>28</v>
      </c>
      <c r="AP2" s="181" t="s">
        <v>28</v>
      </c>
      <c r="AQ2" s="180" t="s">
        <v>41</v>
      </c>
      <c r="AR2" s="179" t="s">
        <v>41</v>
      </c>
      <c r="AS2" s="179" t="s">
        <v>41</v>
      </c>
      <c r="AT2" s="178" t="s">
        <v>41</v>
      </c>
    </row>
    <row r="3" spans="1:46" ht="131.05000000000001" customHeight="1" x14ac:dyDescent="0.35">
      <c r="A3" s="177" t="s">
        <v>1</v>
      </c>
      <c r="B3" s="176" t="s">
        <v>2</v>
      </c>
      <c r="C3" s="175" t="s">
        <v>3</v>
      </c>
      <c r="D3" s="175" t="s">
        <v>4</v>
      </c>
      <c r="E3" s="174" t="s">
        <v>5</v>
      </c>
      <c r="F3" s="169" t="s">
        <v>4</v>
      </c>
      <c r="G3" s="168" t="s">
        <v>5</v>
      </c>
      <c r="H3" s="168" t="s">
        <v>3</v>
      </c>
      <c r="I3" s="168" t="s">
        <v>18</v>
      </c>
      <c r="J3" s="168" t="s">
        <v>19</v>
      </c>
      <c r="K3" s="168" t="s">
        <v>20</v>
      </c>
      <c r="L3" s="168" t="s">
        <v>21</v>
      </c>
      <c r="M3" s="168" t="s">
        <v>22</v>
      </c>
      <c r="N3" s="168" t="s">
        <v>23</v>
      </c>
      <c r="O3" s="168" t="s">
        <v>24</v>
      </c>
      <c r="P3" s="168" t="s">
        <v>25</v>
      </c>
      <c r="Q3" s="168" t="s">
        <v>26</v>
      </c>
      <c r="R3" s="167" t="s">
        <v>27</v>
      </c>
      <c r="S3" s="166" t="s">
        <v>4</v>
      </c>
      <c r="T3" s="165" t="s">
        <v>3</v>
      </c>
      <c r="U3" s="165" t="s">
        <v>18</v>
      </c>
      <c r="V3" s="165" t="s">
        <v>19</v>
      </c>
      <c r="W3" s="165" t="s">
        <v>20</v>
      </c>
      <c r="X3" s="165" t="s">
        <v>21</v>
      </c>
      <c r="Y3" s="165" t="s">
        <v>22</v>
      </c>
      <c r="Z3" s="165" t="s">
        <v>23</v>
      </c>
      <c r="AA3" s="165" t="s">
        <v>24</v>
      </c>
      <c r="AB3" s="165" t="s">
        <v>25</v>
      </c>
      <c r="AC3" s="165" t="s">
        <v>26</v>
      </c>
      <c r="AD3" s="165" t="s">
        <v>27</v>
      </c>
      <c r="AE3" s="173" t="s">
        <v>4</v>
      </c>
      <c r="AF3" s="172" t="s">
        <v>5</v>
      </c>
      <c r="AI3" s="171" t="s">
        <v>4</v>
      </c>
      <c r="AJ3" s="170" t="s">
        <v>5</v>
      </c>
      <c r="AM3" s="169" t="s">
        <v>32</v>
      </c>
      <c r="AN3" s="168" t="s">
        <v>33</v>
      </c>
      <c r="AO3" s="168" t="s">
        <v>34</v>
      </c>
      <c r="AP3" s="167" t="s">
        <v>35</v>
      </c>
      <c r="AQ3" s="166" t="s">
        <v>32</v>
      </c>
      <c r="AR3" s="165" t="s">
        <v>33</v>
      </c>
      <c r="AS3" s="165" t="s">
        <v>34</v>
      </c>
      <c r="AT3" s="164" t="s">
        <v>35</v>
      </c>
    </row>
    <row r="4" spans="1:46" x14ac:dyDescent="0.35">
      <c r="A4" s="122" t="s">
        <v>0</v>
      </c>
      <c r="C4" s="121" t="s">
        <v>40</v>
      </c>
      <c r="AG4" s="122"/>
      <c r="AH4" s="122" t="s">
        <v>0</v>
      </c>
      <c r="AJ4" s="121" t="s">
        <v>40</v>
      </c>
      <c r="AL4" s="122" t="s">
        <v>0</v>
      </c>
      <c r="AM4" s="163"/>
      <c r="AN4" s="163" t="s">
        <v>40</v>
      </c>
      <c r="AO4" s="163"/>
      <c r="AP4" s="163"/>
      <c r="AQ4" s="163"/>
      <c r="AR4" s="163"/>
      <c r="AS4" s="163"/>
      <c r="AT4" s="163"/>
    </row>
    <row r="5" spans="1:46" x14ac:dyDescent="0.35">
      <c r="A5" s="125">
        <v>0.2197265625</v>
      </c>
      <c r="B5" s="162">
        <v>6</v>
      </c>
      <c r="C5" s="161">
        <v>6</v>
      </c>
      <c r="D5" s="161">
        <v>4</v>
      </c>
      <c r="E5" s="160">
        <v>6</v>
      </c>
      <c r="F5" s="159">
        <v>0</v>
      </c>
      <c r="G5" s="158">
        <v>7</v>
      </c>
      <c r="H5" s="158">
        <v>4</v>
      </c>
      <c r="I5" s="158">
        <v>2</v>
      </c>
      <c r="J5" s="158">
        <v>14</v>
      </c>
      <c r="K5" s="158">
        <v>10</v>
      </c>
      <c r="L5" s="158">
        <v>4</v>
      </c>
      <c r="M5" s="158">
        <v>0</v>
      </c>
      <c r="N5" s="158">
        <v>-10</v>
      </c>
      <c r="O5" s="158">
        <v>-6</v>
      </c>
      <c r="P5" s="158">
        <v>0</v>
      </c>
      <c r="Q5" s="158">
        <v>1</v>
      </c>
      <c r="R5" s="157">
        <v>1</v>
      </c>
      <c r="S5" s="156">
        <v>-4</v>
      </c>
      <c r="T5" s="155">
        <v>-4</v>
      </c>
      <c r="U5" s="155">
        <v>-3</v>
      </c>
      <c r="V5" s="155">
        <v>5</v>
      </c>
      <c r="W5" s="155">
        <v>3</v>
      </c>
      <c r="X5" s="155">
        <v>1</v>
      </c>
      <c r="Y5" s="155">
        <v>-2</v>
      </c>
      <c r="Z5" s="155">
        <v>-9</v>
      </c>
      <c r="AA5" s="155">
        <v>-5</v>
      </c>
      <c r="AB5" s="155">
        <v>0</v>
      </c>
      <c r="AC5" s="155">
        <v>0</v>
      </c>
      <c r="AD5" s="154">
        <v>3</v>
      </c>
      <c r="AE5" s="153">
        <v>-3</v>
      </c>
      <c r="AF5" s="152">
        <v>3</v>
      </c>
      <c r="AH5" s="125">
        <v>0.2197265625</v>
      </c>
      <c r="AI5" s="151">
        <v>8</v>
      </c>
      <c r="AJ5" s="150">
        <v>10</v>
      </c>
      <c r="AL5" s="125">
        <v>1.220703125</v>
      </c>
      <c r="AM5" s="146">
        <v>22</v>
      </c>
      <c r="AN5" s="145">
        <v>12</v>
      </c>
      <c r="AO5" s="145">
        <v>8</v>
      </c>
      <c r="AP5" s="144">
        <v>20</v>
      </c>
      <c r="AQ5" s="143">
        <v>35</v>
      </c>
      <c r="AR5" s="142">
        <v>12</v>
      </c>
      <c r="AS5" s="142">
        <v>11</v>
      </c>
      <c r="AT5" s="141">
        <v>23</v>
      </c>
    </row>
    <row r="6" spans="1:46" x14ac:dyDescent="0.35">
      <c r="A6" s="125">
        <v>0.439453125</v>
      </c>
      <c r="B6" s="149">
        <v>7</v>
      </c>
      <c r="C6" s="148">
        <v>9</v>
      </c>
      <c r="D6" s="148">
        <v>9</v>
      </c>
      <c r="E6" s="147">
        <v>8</v>
      </c>
      <c r="F6" s="146">
        <v>1</v>
      </c>
      <c r="G6" s="145">
        <v>9</v>
      </c>
      <c r="H6" s="145">
        <v>-7</v>
      </c>
      <c r="I6" s="145">
        <v>4</v>
      </c>
      <c r="J6" s="145">
        <v>17</v>
      </c>
      <c r="K6" s="145">
        <v>10</v>
      </c>
      <c r="L6" s="145">
        <v>4</v>
      </c>
      <c r="M6" s="145">
        <v>1</v>
      </c>
      <c r="N6" s="145">
        <v>-8</v>
      </c>
      <c r="O6" s="145">
        <v>-6</v>
      </c>
      <c r="P6" s="145">
        <v>0</v>
      </c>
      <c r="Q6" s="145">
        <v>1</v>
      </c>
      <c r="R6" s="144">
        <v>3</v>
      </c>
      <c r="S6" s="143">
        <v>-2</v>
      </c>
      <c r="T6" s="142">
        <v>-2</v>
      </c>
      <c r="U6" s="142">
        <v>-2</v>
      </c>
      <c r="V6" s="142">
        <v>7</v>
      </c>
      <c r="W6" s="142">
        <v>5</v>
      </c>
      <c r="X6" s="142">
        <v>2</v>
      </c>
      <c r="Y6" s="142">
        <v>-2</v>
      </c>
      <c r="Z6" s="142">
        <v>-5</v>
      </c>
      <c r="AA6" s="142">
        <v>-4</v>
      </c>
      <c r="AB6" s="142">
        <v>2</v>
      </c>
      <c r="AC6" s="142">
        <v>2</v>
      </c>
      <c r="AD6" s="141">
        <v>2</v>
      </c>
      <c r="AE6" s="140">
        <v>-1</v>
      </c>
      <c r="AF6" s="139">
        <v>7</v>
      </c>
      <c r="AH6" s="125">
        <v>0.439453125</v>
      </c>
      <c r="AI6" s="138">
        <v>7</v>
      </c>
      <c r="AJ6" s="137">
        <v>13</v>
      </c>
      <c r="AL6" s="125">
        <v>2.44140625</v>
      </c>
      <c r="AM6" s="146">
        <v>36</v>
      </c>
      <c r="AN6" s="145">
        <v>25</v>
      </c>
      <c r="AO6" s="145">
        <v>23</v>
      </c>
      <c r="AP6" s="144">
        <v>22</v>
      </c>
      <c r="AQ6" s="143">
        <v>58</v>
      </c>
      <c r="AR6" s="142">
        <v>22</v>
      </c>
      <c r="AS6" s="142">
        <v>29</v>
      </c>
      <c r="AT6" s="141">
        <v>25</v>
      </c>
    </row>
    <row r="7" spans="1:46" x14ac:dyDescent="0.35">
      <c r="A7" s="125">
        <v>0.87890625</v>
      </c>
      <c r="B7" s="149">
        <v>9</v>
      </c>
      <c r="C7" s="148">
        <v>9</v>
      </c>
      <c r="D7" s="148">
        <v>12</v>
      </c>
      <c r="E7" s="147">
        <v>11</v>
      </c>
      <c r="F7" s="146">
        <v>1</v>
      </c>
      <c r="G7" s="145">
        <v>15</v>
      </c>
      <c r="H7" s="145">
        <v>5</v>
      </c>
      <c r="I7" s="145">
        <v>4</v>
      </c>
      <c r="J7" s="145">
        <v>16</v>
      </c>
      <c r="K7" s="145">
        <v>11</v>
      </c>
      <c r="L7" s="145">
        <v>4</v>
      </c>
      <c r="M7" s="145">
        <v>1</v>
      </c>
      <c r="N7" s="145">
        <v>-6</v>
      </c>
      <c r="O7" s="145">
        <v>-4</v>
      </c>
      <c r="P7" s="145">
        <v>2</v>
      </c>
      <c r="Q7" s="145">
        <v>2</v>
      </c>
      <c r="R7" s="144">
        <v>3</v>
      </c>
      <c r="S7" s="143">
        <v>0</v>
      </c>
      <c r="T7" s="142">
        <v>2</v>
      </c>
      <c r="U7" s="142">
        <v>-1</v>
      </c>
      <c r="V7" s="142">
        <v>8</v>
      </c>
      <c r="W7" s="142">
        <v>5</v>
      </c>
      <c r="X7" s="142">
        <v>5</v>
      </c>
      <c r="Y7" s="142">
        <v>-2</v>
      </c>
      <c r="Z7" s="142">
        <v>-1</v>
      </c>
      <c r="AA7" s="142">
        <v>0</v>
      </c>
      <c r="AB7" s="142">
        <v>4</v>
      </c>
      <c r="AC7" s="142">
        <v>3</v>
      </c>
      <c r="AD7" s="141">
        <v>4</v>
      </c>
      <c r="AE7" s="140">
        <v>0</v>
      </c>
      <c r="AF7" s="139">
        <v>10</v>
      </c>
      <c r="AH7" s="125">
        <v>0.87890625</v>
      </c>
      <c r="AI7" s="138">
        <v>10</v>
      </c>
      <c r="AJ7" s="137">
        <v>14</v>
      </c>
      <c r="AL7" s="125">
        <v>4.8828125</v>
      </c>
      <c r="AM7" s="146">
        <v>56</v>
      </c>
      <c r="AN7" s="145">
        <v>42</v>
      </c>
      <c r="AO7" s="145">
        <v>46</v>
      </c>
      <c r="AP7" s="144">
        <v>22</v>
      </c>
      <c r="AQ7" s="143">
        <v>94</v>
      </c>
      <c r="AR7" s="142">
        <v>38</v>
      </c>
      <c r="AS7" s="142">
        <v>51</v>
      </c>
      <c r="AT7" s="141">
        <v>21</v>
      </c>
    </row>
    <row r="8" spans="1:46" x14ac:dyDescent="0.35">
      <c r="A8" s="125">
        <v>1.220703125</v>
      </c>
      <c r="B8" s="149">
        <v>7</v>
      </c>
      <c r="C8" s="148">
        <v>9</v>
      </c>
      <c r="D8" s="148">
        <v>16</v>
      </c>
      <c r="E8" s="147">
        <v>12</v>
      </c>
      <c r="F8" s="146">
        <v>0</v>
      </c>
      <c r="G8" s="145">
        <v>20</v>
      </c>
      <c r="H8" s="145">
        <v>5</v>
      </c>
      <c r="I8" s="145">
        <v>3</v>
      </c>
      <c r="J8" s="145">
        <v>17</v>
      </c>
      <c r="K8" s="145">
        <v>14</v>
      </c>
      <c r="L8" s="145">
        <v>3</v>
      </c>
      <c r="M8" s="145">
        <v>1</v>
      </c>
      <c r="N8" s="145">
        <v>1</v>
      </c>
      <c r="O8" s="145">
        <v>-5</v>
      </c>
      <c r="P8" s="145">
        <v>5</v>
      </c>
      <c r="Q8" s="145">
        <v>2</v>
      </c>
      <c r="R8" s="144">
        <v>2</v>
      </c>
      <c r="S8" s="143">
        <v>1</v>
      </c>
      <c r="T8" s="142">
        <v>0</v>
      </c>
      <c r="U8" s="142">
        <v>-1</v>
      </c>
      <c r="V8" s="142">
        <v>7</v>
      </c>
      <c r="W8" s="142">
        <v>8</v>
      </c>
      <c r="X8" s="142">
        <v>6</v>
      </c>
      <c r="Y8" s="142">
        <v>2</v>
      </c>
      <c r="Z8" s="142">
        <v>3</v>
      </c>
      <c r="AA8" s="142">
        <v>1</v>
      </c>
      <c r="AB8" s="142">
        <v>14</v>
      </c>
      <c r="AC8" s="142">
        <v>2</v>
      </c>
      <c r="AD8" s="141">
        <v>2</v>
      </c>
      <c r="AE8" s="140">
        <v>1</v>
      </c>
      <c r="AF8" s="139">
        <v>24</v>
      </c>
      <c r="AH8" s="125">
        <v>1.7578125</v>
      </c>
      <c r="AI8" s="138">
        <v>10</v>
      </c>
      <c r="AJ8" s="137">
        <v>18</v>
      </c>
      <c r="AL8" s="125">
        <v>9.765625</v>
      </c>
      <c r="AM8" s="146">
        <v>96</v>
      </c>
      <c r="AN8" s="145">
        <v>87</v>
      </c>
      <c r="AO8" s="145">
        <v>91</v>
      </c>
      <c r="AP8" s="144">
        <v>25</v>
      </c>
      <c r="AQ8" s="143">
        <v>149</v>
      </c>
      <c r="AR8" s="142">
        <v>78</v>
      </c>
      <c r="AS8" s="142">
        <v>106</v>
      </c>
      <c r="AT8" s="141">
        <v>24</v>
      </c>
    </row>
    <row r="9" spans="1:46" x14ac:dyDescent="0.35">
      <c r="A9" s="125">
        <v>1.7578125</v>
      </c>
      <c r="B9" s="149">
        <v>9</v>
      </c>
      <c r="C9" s="148">
        <v>10</v>
      </c>
      <c r="D9" s="148">
        <v>19</v>
      </c>
      <c r="E9" s="147">
        <v>15</v>
      </c>
      <c r="F9" s="146">
        <v>3</v>
      </c>
      <c r="G9" s="145">
        <v>22</v>
      </c>
      <c r="H9" s="145">
        <v>6</v>
      </c>
      <c r="I9" s="145">
        <v>4</v>
      </c>
      <c r="J9" s="145">
        <v>17</v>
      </c>
      <c r="K9" s="145">
        <v>11</v>
      </c>
      <c r="L9" s="145">
        <v>4</v>
      </c>
      <c r="M9" s="145">
        <v>1</v>
      </c>
      <c r="N9" s="145">
        <v>0</v>
      </c>
      <c r="O9" s="145">
        <v>-2</v>
      </c>
      <c r="P9" s="145">
        <v>4</v>
      </c>
      <c r="Q9" s="145">
        <v>1</v>
      </c>
      <c r="R9" s="144">
        <v>3</v>
      </c>
      <c r="S9" s="143">
        <v>2</v>
      </c>
      <c r="T9" s="142">
        <v>7</v>
      </c>
      <c r="U9" s="142">
        <v>-1</v>
      </c>
      <c r="V9" s="142">
        <v>10</v>
      </c>
      <c r="W9" s="142">
        <v>8</v>
      </c>
      <c r="X9" s="142">
        <v>7</v>
      </c>
      <c r="Y9" s="142">
        <v>0</v>
      </c>
      <c r="Z9" s="142">
        <v>8</v>
      </c>
      <c r="AA9" s="142">
        <v>5</v>
      </c>
      <c r="AB9" s="142">
        <v>8</v>
      </c>
      <c r="AC9" s="142">
        <v>2</v>
      </c>
      <c r="AD9" s="141">
        <v>3</v>
      </c>
      <c r="AE9" s="140">
        <v>1</v>
      </c>
      <c r="AF9" s="139">
        <v>18</v>
      </c>
      <c r="AH9" s="125">
        <v>3.515625</v>
      </c>
      <c r="AI9" s="138">
        <v>13</v>
      </c>
      <c r="AJ9" s="137">
        <v>28</v>
      </c>
      <c r="AL9" s="125">
        <v>19.53125</v>
      </c>
      <c r="AM9" s="146">
        <v>149</v>
      </c>
      <c r="AN9" s="145">
        <v>147</v>
      </c>
      <c r="AO9" s="145">
        <v>155</v>
      </c>
      <c r="AP9" s="144">
        <v>23</v>
      </c>
      <c r="AQ9" s="143">
        <v>189</v>
      </c>
      <c r="AR9" s="142">
        <v>155</v>
      </c>
      <c r="AS9" s="142">
        <v>186</v>
      </c>
      <c r="AT9" s="141">
        <v>24</v>
      </c>
    </row>
    <row r="10" spans="1:46" x14ac:dyDescent="0.35">
      <c r="A10" s="125">
        <v>2.44140625</v>
      </c>
      <c r="B10" s="149">
        <v>9</v>
      </c>
      <c r="C10" s="148">
        <v>12</v>
      </c>
      <c r="D10" s="148">
        <v>26</v>
      </c>
      <c r="E10" s="147">
        <v>18</v>
      </c>
      <c r="F10" s="146">
        <v>3</v>
      </c>
      <c r="G10" s="145">
        <v>35</v>
      </c>
      <c r="H10" s="145">
        <v>6</v>
      </c>
      <c r="I10" s="145">
        <v>6</v>
      </c>
      <c r="J10" s="145">
        <v>21</v>
      </c>
      <c r="K10" s="145">
        <v>15</v>
      </c>
      <c r="L10" s="145">
        <v>4</v>
      </c>
      <c r="M10" s="145">
        <v>1</v>
      </c>
      <c r="N10" s="145">
        <v>11</v>
      </c>
      <c r="O10" s="145">
        <v>-3</v>
      </c>
      <c r="P10" s="145">
        <v>7</v>
      </c>
      <c r="Q10" s="145">
        <v>2</v>
      </c>
      <c r="R10" s="144">
        <v>2</v>
      </c>
      <c r="S10" s="143">
        <v>7</v>
      </c>
      <c r="T10" s="142">
        <v>3</v>
      </c>
      <c r="U10" s="142">
        <v>1</v>
      </c>
      <c r="V10" s="142">
        <v>9</v>
      </c>
      <c r="W10" s="142">
        <v>14</v>
      </c>
      <c r="X10" s="142">
        <v>13</v>
      </c>
      <c r="Y10" s="142">
        <v>6</v>
      </c>
      <c r="Z10" s="142">
        <v>15</v>
      </c>
      <c r="AA10" s="142">
        <v>10</v>
      </c>
      <c r="AB10" s="142">
        <v>13</v>
      </c>
      <c r="AC10" s="142">
        <v>2</v>
      </c>
      <c r="AD10" s="141">
        <v>2</v>
      </c>
      <c r="AE10" s="140">
        <v>2</v>
      </c>
      <c r="AF10" s="139">
        <v>25</v>
      </c>
      <c r="AH10" s="125">
        <v>4.8828125</v>
      </c>
      <c r="AI10" s="138">
        <v>16</v>
      </c>
      <c r="AJ10" s="137">
        <v>51</v>
      </c>
      <c r="AL10" s="125">
        <v>39.0625</v>
      </c>
      <c r="AM10" s="146">
        <v>196</v>
      </c>
      <c r="AN10" s="145">
        <v>197</v>
      </c>
      <c r="AO10" s="145">
        <v>206</v>
      </c>
      <c r="AP10" s="144">
        <v>22</v>
      </c>
      <c r="AQ10" s="143">
        <v>215</v>
      </c>
      <c r="AR10" s="142">
        <v>209</v>
      </c>
      <c r="AS10" s="142">
        <v>219</v>
      </c>
      <c r="AT10" s="141">
        <v>27</v>
      </c>
    </row>
    <row r="11" spans="1:46" x14ac:dyDescent="0.35">
      <c r="A11" s="125">
        <v>3.515625</v>
      </c>
      <c r="B11" s="149">
        <v>12</v>
      </c>
      <c r="C11" s="148">
        <v>13</v>
      </c>
      <c r="D11" s="148">
        <v>29</v>
      </c>
      <c r="E11" s="147">
        <v>21</v>
      </c>
      <c r="F11" s="146">
        <v>4</v>
      </c>
      <c r="G11" s="145">
        <v>38</v>
      </c>
      <c r="H11" s="145">
        <v>7</v>
      </c>
      <c r="I11" s="145">
        <v>4</v>
      </c>
      <c r="J11" s="145">
        <v>16</v>
      </c>
      <c r="K11" s="145">
        <v>12</v>
      </c>
      <c r="L11" s="145">
        <v>7</v>
      </c>
      <c r="M11" s="145">
        <v>2</v>
      </c>
      <c r="N11" s="145">
        <v>11</v>
      </c>
      <c r="O11" s="145">
        <v>-1</v>
      </c>
      <c r="P11" s="145">
        <v>9</v>
      </c>
      <c r="Q11" s="145">
        <v>2</v>
      </c>
      <c r="R11" s="144">
        <v>2</v>
      </c>
      <c r="S11" s="143">
        <v>6</v>
      </c>
      <c r="T11" s="142">
        <v>6</v>
      </c>
      <c r="U11" s="142">
        <v>2</v>
      </c>
      <c r="V11" s="142">
        <v>13</v>
      </c>
      <c r="W11" s="142">
        <v>18</v>
      </c>
      <c r="X11" s="142">
        <v>14</v>
      </c>
      <c r="Y11" s="142">
        <v>3</v>
      </c>
      <c r="Z11" s="142">
        <v>22</v>
      </c>
      <c r="AA11" s="142">
        <v>15</v>
      </c>
      <c r="AB11" s="142">
        <v>17</v>
      </c>
      <c r="AC11" s="142">
        <v>3</v>
      </c>
      <c r="AD11" s="141">
        <v>4</v>
      </c>
      <c r="AE11" s="140">
        <v>1</v>
      </c>
      <c r="AF11" s="139">
        <v>26</v>
      </c>
      <c r="AH11" s="125">
        <v>7.03125</v>
      </c>
      <c r="AI11" s="138">
        <v>20</v>
      </c>
      <c r="AJ11" s="137">
        <v>50</v>
      </c>
      <c r="AL11" s="125">
        <v>78.125</v>
      </c>
      <c r="AM11" s="146">
        <v>225</v>
      </c>
      <c r="AN11" s="145">
        <v>229</v>
      </c>
      <c r="AO11" s="145">
        <v>238</v>
      </c>
      <c r="AP11" s="144">
        <v>23</v>
      </c>
      <c r="AQ11" s="143">
        <v>226</v>
      </c>
      <c r="AR11" s="142">
        <v>223</v>
      </c>
      <c r="AS11" s="142">
        <v>232</v>
      </c>
      <c r="AT11" s="141">
        <v>27</v>
      </c>
    </row>
    <row r="12" spans="1:46" x14ac:dyDescent="0.35">
      <c r="A12" s="125">
        <v>4.8828125</v>
      </c>
      <c r="B12" s="149">
        <v>12</v>
      </c>
      <c r="C12" s="148">
        <v>15</v>
      </c>
      <c r="D12" s="148">
        <v>41</v>
      </c>
      <c r="E12" s="147">
        <v>27</v>
      </c>
      <c r="F12" s="146">
        <v>6</v>
      </c>
      <c r="G12" s="145">
        <v>58</v>
      </c>
      <c r="H12" s="145">
        <v>10</v>
      </c>
      <c r="I12" s="145">
        <v>7</v>
      </c>
      <c r="J12" s="145">
        <v>24</v>
      </c>
      <c r="K12" s="145">
        <v>19</v>
      </c>
      <c r="L12" s="145">
        <v>6</v>
      </c>
      <c r="M12" s="145">
        <v>3</v>
      </c>
      <c r="N12" s="145">
        <v>31</v>
      </c>
      <c r="O12" s="145">
        <v>2</v>
      </c>
      <c r="P12" s="145">
        <v>16</v>
      </c>
      <c r="Q12" s="145">
        <v>3</v>
      </c>
      <c r="R12" s="144">
        <v>2</v>
      </c>
      <c r="S12" s="143">
        <v>11</v>
      </c>
      <c r="T12" s="142">
        <v>8</v>
      </c>
      <c r="U12" s="142">
        <v>4</v>
      </c>
      <c r="V12" s="142">
        <v>15</v>
      </c>
      <c r="W12" s="142">
        <v>22</v>
      </c>
      <c r="X12" s="142">
        <v>24</v>
      </c>
      <c r="Y12" s="142">
        <v>12</v>
      </c>
      <c r="Z12" s="142">
        <v>36</v>
      </c>
      <c r="AA12" s="142">
        <v>25</v>
      </c>
      <c r="AB12" s="142">
        <v>25</v>
      </c>
      <c r="AC12" s="142">
        <v>2</v>
      </c>
      <c r="AD12" s="141">
        <v>3</v>
      </c>
      <c r="AE12" s="140">
        <v>5</v>
      </c>
      <c r="AF12" s="139">
        <v>38</v>
      </c>
      <c r="AH12" s="125">
        <v>9.765625</v>
      </c>
      <c r="AI12" s="138">
        <v>30</v>
      </c>
      <c r="AJ12" s="137">
        <v>91</v>
      </c>
      <c r="AL12" s="125">
        <v>156.25</v>
      </c>
      <c r="AM12" s="146">
        <v>246</v>
      </c>
      <c r="AN12" s="145">
        <v>249</v>
      </c>
      <c r="AO12" s="145">
        <v>249</v>
      </c>
      <c r="AP12" s="144">
        <v>25</v>
      </c>
      <c r="AQ12" s="143">
        <v>233</v>
      </c>
      <c r="AR12" s="142">
        <v>235</v>
      </c>
      <c r="AS12" s="142">
        <v>232</v>
      </c>
      <c r="AT12" s="141">
        <v>29</v>
      </c>
    </row>
    <row r="13" spans="1:46" x14ac:dyDescent="0.35">
      <c r="A13" s="125">
        <v>7.03125</v>
      </c>
      <c r="B13" s="149">
        <v>16</v>
      </c>
      <c r="C13" s="148">
        <v>19</v>
      </c>
      <c r="D13" s="148">
        <v>49</v>
      </c>
      <c r="E13" s="147">
        <v>36</v>
      </c>
      <c r="F13" s="146">
        <v>6</v>
      </c>
      <c r="G13" s="145">
        <v>71</v>
      </c>
      <c r="H13" s="145">
        <v>12</v>
      </c>
      <c r="I13" s="145">
        <v>7</v>
      </c>
      <c r="J13" s="145">
        <v>22</v>
      </c>
      <c r="K13" s="145">
        <v>19</v>
      </c>
      <c r="L13" s="145">
        <v>7</v>
      </c>
      <c r="M13" s="145">
        <v>3</v>
      </c>
      <c r="N13" s="145">
        <v>34</v>
      </c>
      <c r="O13" s="145">
        <v>3</v>
      </c>
      <c r="P13" s="145">
        <v>18</v>
      </c>
      <c r="Q13" s="145">
        <v>3</v>
      </c>
      <c r="R13" s="144">
        <v>2</v>
      </c>
      <c r="S13" s="143">
        <v>14</v>
      </c>
      <c r="T13" s="142">
        <v>13</v>
      </c>
      <c r="U13" s="142">
        <v>5</v>
      </c>
      <c r="V13" s="142">
        <v>18</v>
      </c>
      <c r="W13" s="142">
        <v>23</v>
      </c>
      <c r="X13" s="142">
        <v>25</v>
      </c>
      <c r="Y13" s="142">
        <v>11</v>
      </c>
      <c r="Z13" s="142">
        <v>46</v>
      </c>
      <c r="AA13" s="142">
        <v>31</v>
      </c>
      <c r="AB13" s="142">
        <v>33</v>
      </c>
      <c r="AC13" s="142">
        <v>3</v>
      </c>
      <c r="AD13" s="141">
        <v>3</v>
      </c>
      <c r="AE13" s="140">
        <v>5</v>
      </c>
      <c r="AF13" s="139">
        <v>45</v>
      </c>
      <c r="AH13" s="125">
        <v>14.0625</v>
      </c>
      <c r="AI13" s="138">
        <v>34</v>
      </c>
      <c r="AJ13" s="137">
        <v>89</v>
      </c>
      <c r="AL13" s="125">
        <v>312.5</v>
      </c>
      <c r="AM13" s="146">
        <v>271</v>
      </c>
      <c r="AN13" s="145">
        <v>268</v>
      </c>
      <c r="AO13" s="145">
        <v>263</v>
      </c>
      <c r="AP13" s="144">
        <v>26</v>
      </c>
      <c r="AQ13" s="143">
        <v>240</v>
      </c>
      <c r="AR13" s="142">
        <v>245</v>
      </c>
      <c r="AS13" s="142">
        <v>242</v>
      </c>
      <c r="AT13" s="141">
        <v>30</v>
      </c>
    </row>
    <row r="14" spans="1:46" x14ac:dyDescent="0.35">
      <c r="A14" s="125">
        <v>9.765625</v>
      </c>
      <c r="B14" s="149">
        <v>18</v>
      </c>
      <c r="C14" s="148">
        <v>23</v>
      </c>
      <c r="D14" s="148">
        <v>62</v>
      </c>
      <c r="E14" s="147">
        <v>42</v>
      </c>
      <c r="F14" s="146">
        <v>8</v>
      </c>
      <c r="G14" s="145">
        <v>93</v>
      </c>
      <c r="H14" s="145">
        <v>19</v>
      </c>
      <c r="I14" s="145">
        <v>10</v>
      </c>
      <c r="J14" s="145">
        <v>27</v>
      </c>
      <c r="K14" s="145">
        <v>28</v>
      </c>
      <c r="L14" s="145">
        <v>8</v>
      </c>
      <c r="M14" s="145">
        <v>3</v>
      </c>
      <c r="N14" s="145">
        <v>65</v>
      </c>
      <c r="O14" s="145">
        <v>9</v>
      </c>
      <c r="P14" s="145">
        <v>34</v>
      </c>
      <c r="Q14" s="145">
        <v>2</v>
      </c>
      <c r="R14" s="144">
        <v>1</v>
      </c>
      <c r="S14" s="143">
        <v>24</v>
      </c>
      <c r="T14" s="142">
        <v>17</v>
      </c>
      <c r="U14" s="142">
        <v>10</v>
      </c>
      <c r="V14" s="142">
        <v>23</v>
      </c>
      <c r="W14" s="142">
        <v>36</v>
      </c>
      <c r="X14" s="142">
        <v>37</v>
      </c>
      <c r="Y14" s="142">
        <v>24</v>
      </c>
      <c r="Z14" s="142">
        <v>69</v>
      </c>
      <c r="AA14" s="142">
        <v>50</v>
      </c>
      <c r="AB14" s="142">
        <v>46</v>
      </c>
      <c r="AC14" s="142">
        <v>4</v>
      </c>
      <c r="AD14" s="141">
        <v>4</v>
      </c>
      <c r="AE14" s="140">
        <v>5</v>
      </c>
      <c r="AF14" s="139">
        <v>62</v>
      </c>
      <c r="AH14" s="125">
        <v>19.53125</v>
      </c>
      <c r="AI14" s="138">
        <v>57</v>
      </c>
      <c r="AJ14" s="137">
        <v>137</v>
      </c>
      <c r="AL14" s="125">
        <v>625</v>
      </c>
      <c r="AM14" s="146">
        <v>289</v>
      </c>
      <c r="AN14" s="145">
        <v>288</v>
      </c>
      <c r="AO14" s="145">
        <v>274</v>
      </c>
      <c r="AP14" s="144">
        <v>28</v>
      </c>
      <c r="AQ14" s="143">
        <v>254</v>
      </c>
      <c r="AR14" s="142">
        <v>260</v>
      </c>
      <c r="AS14" s="142">
        <v>245</v>
      </c>
      <c r="AT14" s="141">
        <v>43</v>
      </c>
    </row>
    <row r="15" spans="1:46" x14ac:dyDescent="0.35">
      <c r="A15" s="125">
        <v>14.0625</v>
      </c>
      <c r="B15" s="149">
        <v>24</v>
      </c>
      <c r="C15" s="148">
        <v>29</v>
      </c>
      <c r="D15" s="148">
        <v>76</v>
      </c>
      <c r="E15" s="147">
        <v>58</v>
      </c>
      <c r="F15" s="146">
        <v>12</v>
      </c>
      <c r="G15" s="145">
        <v>120</v>
      </c>
      <c r="H15" s="145">
        <v>20</v>
      </c>
      <c r="I15" s="145">
        <v>11</v>
      </c>
      <c r="J15" s="145">
        <v>32</v>
      </c>
      <c r="K15" s="145">
        <v>30</v>
      </c>
      <c r="L15" s="145">
        <v>12</v>
      </c>
      <c r="M15" s="145">
        <v>5</v>
      </c>
      <c r="N15" s="145">
        <v>72</v>
      </c>
      <c r="O15" s="145">
        <v>12</v>
      </c>
      <c r="P15" s="145">
        <v>35</v>
      </c>
      <c r="Q15" s="145">
        <v>4</v>
      </c>
      <c r="R15" s="144">
        <v>4</v>
      </c>
      <c r="S15" s="143">
        <v>27</v>
      </c>
      <c r="T15" s="142">
        <v>27</v>
      </c>
      <c r="U15" s="142">
        <v>15</v>
      </c>
      <c r="V15" s="142">
        <v>33</v>
      </c>
      <c r="W15" s="142">
        <v>40</v>
      </c>
      <c r="X15" s="142">
        <v>42</v>
      </c>
      <c r="Y15" s="142">
        <v>21</v>
      </c>
      <c r="Z15" s="142">
        <v>85</v>
      </c>
      <c r="AA15" s="142">
        <v>63</v>
      </c>
      <c r="AB15" s="142">
        <v>61</v>
      </c>
      <c r="AC15" s="142">
        <v>4</v>
      </c>
      <c r="AD15" s="141">
        <v>3</v>
      </c>
      <c r="AE15" s="140">
        <v>10</v>
      </c>
      <c r="AF15" s="139">
        <v>72</v>
      </c>
      <c r="AH15" s="125">
        <v>28.125</v>
      </c>
      <c r="AI15" s="138">
        <v>63</v>
      </c>
      <c r="AJ15" s="137">
        <v>139</v>
      </c>
      <c r="AL15" s="125">
        <v>1250</v>
      </c>
      <c r="AM15" s="146">
        <v>301</v>
      </c>
      <c r="AN15" s="145">
        <v>305</v>
      </c>
      <c r="AO15" s="145">
        <v>283</v>
      </c>
      <c r="AP15" s="144">
        <v>35</v>
      </c>
      <c r="AQ15" s="143">
        <v>274</v>
      </c>
      <c r="AR15" s="142">
        <v>278</v>
      </c>
      <c r="AS15" s="142">
        <v>253</v>
      </c>
      <c r="AT15" s="141">
        <v>81</v>
      </c>
    </row>
    <row r="16" spans="1:46" x14ac:dyDescent="0.35">
      <c r="A16" s="125">
        <v>19.53125</v>
      </c>
      <c r="B16" s="149">
        <v>28</v>
      </c>
      <c r="C16" s="148">
        <v>38</v>
      </c>
      <c r="D16" s="148">
        <v>89</v>
      </c>
      <c r="E16" s="147">
        <v>67</v>
      </c>
      <c r="F16" s="146">
        <v>16</v>
      </c>
      <c r="G16" s="145">
        <v>145</v>
      </c>
      <c r="H16" s="145">
        <v>29</v>
      </c>
      <c r="I16" s="145">
        <v>10</v>
      </c>
      <c r="J16" s="145">
        <v>42</v>
      </c>
      <c r="K16" s="145">
        <v>40</v>
      </c>
      <c r="L16" s="145">
        <v>14</v>
      </c>
      <c r="M16" s="145">
        <v>7</v>
      </c>
      <c r="N16" s="145">
        <v>117</v>
      </c>
      <c r="O16" s="145">
        <v>23</v>
      </c>
      <c r="P16" s="145">
        <v>64</v>
      </c>
      <c r="Q16" s="145">
        <v>4</v>
      </c>
      <c r="R16" s="144">
        <v>1</v>
      </c>
      <c r="S16" s="143">
        <v>44</v>
      </c>
      <c r="T16" s="142">
        <v>35</v>
      </c>
      <c r="U16" s="142">
        <v>20</v>
      </c>
      <c r="V16" s="142">
        <v>39</v>
      </c>
      <c r="W16" s="142">
        <v>56</v>
      </c>
      <c r="X16" s="142">
        <v>62</v>
      </c>
      <c r="Y16" s="142">
        <v>43</v>
      </c>
      <c r="Z16" s="142">
        <v>107</v>
      </c>
      <c r="AA16" s="142">
        <v>99</v>
      </c>
      <c r="AB16" s="142">
        <v>80</v>
      </c>
      <c r="AC16" s="142">
        <v>5</v>
      </c>
      <c r="AD16" s="141">
        <v>3</v>
      </c>
      <c r="AE16" s="140">
        <v>18</v>
      </c>
      <c r="AF16" s="139">
        <v>93</v>
      </c>
      <c r="AH16" s="125">
        <v>39.0625</v>
      </c>
      <c r="AI16" s="138">
        <v>86</v>
      </c>
      <c r="AJ16" s="137">
        <v>171</v>
      </c>
      <c r="AL16" s="125">
        <v>2500</v>
      </c>
      <c r="AM16" s="133">
        <v>320</v>
      </c>
      <c r="AN16" s="132">
        <v>314</v>
      </c>
      <c r="AO16" s="132">
        <v>291</v>
      </c>
      <c r="AP16" s="131">
        <v>51</v>
      </c>
      <c r="AQ16" s="130">
        <v>293</v>
      </c>
      <c r="AR16" s="129">
        <v>289</v>
      </c>
      <c r="AS16" s="129">
        <v>266</v>
      </c>
      <c r="AT16" s="128">
        <v>131</v>
      </c>
    </row>
    <row r="17" spans="1:36" x14ac:dyDescent="0.35">
      <c r="A17" s="125">
        <v>28.125</v>
      </c>
      <c r="B17" s="149">
        <v>40</v>
      </c>
      <c r="C17" s="148">
        <v>49</v>
      </c>
      <c r="D17" s="148">
        <v>103</v>
      </c>
      <c r="E17" s="147">
        <v>89</v>
      </c>
      <c r="F17" s="146">
        <v>22</v>
      </c>
      <c r="G17" s="145">
        <v>178</v>
      </c>
      <c r="H17" s="145">
        <v>38</v>
      </c>
      <c r="I17" s="145">
        <v>18</v>
      </c>
      <c r="J17" s="145">
        <v>47</v>
      </c>
      <c r="K17" s="145">
        <v>47</v>
      </c>
      <c r="L17" s="145">
        <v>19</v>
      </c>
      <c r="M17" s="145">
        <v>8</v>
      </c>
      <c r="N17" s="145">
        <v>129</v>
      </c>
      <c r="O17" s="145">
        <v>30</v>
      </c>
      <c r="P17" s="145">
        <v>66</v>
      </c>
      <c r="Q17" s="145">
        <v>4</v>
      </c>
      <c r="R17" s="144">
        <v>3</v>
      </c>
      <c r="S17" s="143">
        <v>48</v>
      </c>
      <c r="T17" s="142">
        <v>51</v>
      </c>
      <c r="U17" s="142">
        <v>25</v>
      </c>
      <c r="V17" s="142">
        <v>49</v>
      </c>
      <c r="W17" s="142">
        <v>64</v>
      </c>
      <c r="X17" s="142">
        <v>70</v>
      </c>
      <c r="Y17" s="142">
        <v>40</v>
      </c>
      <c r="Z17" s="142">
        <v>121</v>
      </c>
      <c r="AA17" s="142">
        <v>114</v>
      </c>
      <c r="AB17" s="142">
        <v>101</v>
      </c>
      <c r="AC17" s="142">
        <v>4</v>
      </c>
      <c r="AD17" s="141">
        <v>4</v>
      </c>
      <c r="AE17" s="140">
        <v>20</v>
      </c>
      <c r="AF17" s="139">
        <v>108</v>
      </c>
      <c r="AH17" s="125">
        <v>56.25</v>
      </c>
      <c r="AI17" s="138">
        <v>95</v>
      </c>
      <c r="AJ17" s="137">
        <v>176</v>
      </c>
    </row>
    <row r="18" spans="1:36" x14ac:dyDescent="0.35">
      <c r="A18" s="125">
        <v>39.0625</v>
      </c>
      <c r="B18" s="149">
        <v>45</v>
      </c>
      <c r="C18" s="148">
        <v>59</v>
      </c>
      <c r="D18" s="148">
        <v>116</v>
      </c>
      <c r="E18" s="147">
        <v>97</v>
      </c>
      <c r="F18" s="146">
        <v>30</v>
      </c>
      <c r="G18" s="145">
        <v>204</v>
      </c>
      <c r="H18" s="145">
        <v>49</v>
      </c>
      <c r="I18" s="145">
        <v>26</v>
      </c>
      <c r="J18" s="145">
        <v>61</v>
      </c>
      <c r="K18" s="145">
        <v>64</v>
      </c>
      <c r="L18" s="145">
        <v>26</v>
      </c>
      <c r="M18" s="145">
        <v>11</v>
      </c>
      <c r="N18" s="145">
        <v>172</v>
      </c>
      <c r="O18" s="145">
        <v>51</v>
      </c>
      <c r="P18" s="145">
        <v>104</v>
      </c>
      <c r="Q18" s="145">
        <v>5</v>
      </c>
      <c r="R18" s="144">
        <v>2</v>
      </c>
      <c r="S18" s="143">
        <v>70</v>
      </c>
      <c r="T18" s="142">
        <v>60</v>
      </c>
      <c r="U18" s="142">
        <v>39</v>
      </c>
      <c r="V18" s="142">
        <v>63</v>
      </c>
      <c r="W18" s="142">
        <v>85</v>
      </c>
      <c r="X18" s="142">
        <v>100</v>
      </c>
      <c r="Y18" s="142">
        <v>72</v>
      </c>
      <c r="Z18" s="142">
        <v>142</v>
      </c>
      <c r="AA18" s="142">
        <v>158</v>
      </c>
      <c r="AB18" s="142">
        <v>123</v>
      </c>
      <c r="AC18" s="142">
        <v>8</v>
      </c>
      <c r="AD18" s="141">
        <v>4</v>
      </c>
      <c r="AE18" s="140">
        <v>34</v>
      </c>
      <c r="AF18" s="139">
        <v>132</v>
      </c>
      <c r="AH18" s="125">
        <v>78.125</v>
      </c>
      <c r="AI18" s="138">
        <v>125</v>
      </c>
      <c r="AJ18" s="137">
        <v>196</v>
      </c>
    </row>
    <row r="19" spans="1:36" x14ac:dyDescent="0.35">
      <c r="A19" s="125">
        <v>56.25</v>
      </c>
      <c r="B19" s="149">
        <v>64</v>
      </c>
      <c r="C19" s="148">
        <v>78</v>
      </c>
      <c r="D19" s="148">
        <v>128</v>
      </c>
      <c r="E19" s="147">
        <v>120</v>
      </c>
      <c r="F19" s="146">
        <v>41</v>
      </c>
      <c r="G19" s="145">
        <v>228</v>
      </c>
      <c r="H19" s="145">
        <v>65</v>
      </c>
      <c r="I19" s="145">
        <v>33</v>
      </c>
      <c r="J19" s="145">
        <v>72</v>
      </c>
      <c r="K19" s="145">
        <v>78</v>
      </c>
      <c r="L19" s="145">
        <v>37</v>
      </c>
      <c r="M19" s="145">
        <v>15</v>
      </c>
      <c r="N19" s="145">
        <v>190</v>
      </c>
      <c r="O19" s="145">
        <v>63</v>
      </c>
      <c r="P19" s="145">
        <v>107</v>
      </c>
      <c r="Q19" s="145">
        <v>3</v>
      </c>
      <c r="R19" s="144">
        <v>3</v>
      </c>
      <c r="S19" s="143">
        <v>79</v>
      </c>
      <c r="T19" s="142">
        <v>82</v>
      </c>
      <c r="U19" s="142">
        <v>48</v>
      </c>
      <c r="V19" s="142">
        <v>77</v>
      </c>
      <c r="W19" s="142">
        <v>94</v>
      </c>
      <c r="X19" s="142">
        <v>105</v>
      </c>
      <c r="Y19" s="142">
        <v>69</v>
      </c>
      <c r="Z19" s="142">
        <v>148</v>
      </c>
      <c r="AA19" s="142">
        <v>178</v>
      </c>
      <c r="AB19" s="142">
        <v>143</v>
      </c>
      <c r="AC19" s="142">
        <v>7</v>
      </c>
      <c r="AD19" s="141">
        <v>4</v>
      </c>
      <c r="AE19" s="140">
        <v>34</v>
      </c>
      <c r="AF19" s="139">
        <v>149</v>
      </c>
      <c r="AH19" s="125">
        <v>112.5</v>
      </c>
      <c r="AI19" s="138">
        <v>124</v>
      </c>
      <c r="AJ19" s="137">
        <v>199</v>
      </c>
    </row>
    <row r="20" spans="1:36" x14ac:dyDescent="0.35">
      <c r="A20" s="125">
        <v>78.125</v>
      </c>
      <c r="B20" s="149">
        <v>75</v>
      </c>
      <c r="C20" s="148">
        <v>89</v>
      </c>
      <c r="D20" s="148">
        <v>140</v>
      </c>
      <c r="E20" s="147">
        <v>127</v>
      </c>
      <c r="F20" s="146">
        <v>53</v>
      </c>
      <c r="G20" s="145">
        <v>247</v>
      </c>
      <c r="H20" s="145">
        <v>82</v>
      </c>
      <c r="I20" s="145">
        <v>45</v>
      </c>
      <c r="J20" s="145">
        <v>93</v>
      </c>
      <c r="K20" s="145">
        <v>104</v>
      </c>
      <c r="L20" s="145">
        <v>46</v>
      </c>
      <c r="M20" s="145">
        <v>21</v>
      </c>
      <c r="N20" s="145">
        <v>221</v>
      </c>
      <c r="O20" s="145">
        <v>95</v>
      </c>
      <c r="P20" s="145">
        <v>151</v>
      </c>
      <c r="Q20" s="145">
        <v>6</v>
      </c>
      <c r="R20" s="144">
        <v>2</v>
      </c>
      <c r="S20" s="143">
        <v>102</v>
      </c>
      <c r="T20" s="142">
        <v>97</v>
      </c>
      <c r="U20" s="142">
        <v>66</v>
      </c>
      <c r="V20" s="142">
        <v>95</v>
      </c>
      <c r="W20" s="142">
        <v>113</v>
      </c>
      <c r="X20" s="142">
        <v>129</v>
      </c>
      <c r="Y20" s="142">
        <v>103</v>
      </c>
      <c r="Z20" s="142">
        <v>159</v>
      </c>
      <c r="AA20" s="142">
        <v>213</v>
      </c>
      <c r="AB20" s="142">
        <v>161</v>
      </c>
      <c r="AC20" s="142">
        <v>10</v>
      </c>
      <c r="AD20" s="141">
        <v>5</v>
      </c>
      <c r="AE20" s="140">
        <v>55</v>
      </c>
      <c r="AF20" s="139">
        <v>172</v>
      </c>
      <c r="AH20" s="125">
        <v>156.25</v>
      </c>
      <c r="AI20" s="138">
        <v>162</v>
      </c>
      <c r="AJ20" s="137">
        <v>211</v>
      </c>
    </row>
    <row r="21" spans="1:36" x14ac:dyDescent="0.35">
      <c r="A21" s="125">
        <v>112.5</v>
      </c>
      <c r="B21" s="149">
        <v>99</v>
      </c>
      <c r="C21" s="148">
        <v>111</v>
      </c>
      <c r="D21" s="148">
        <v>149</v>
      </c>
      <c r="E21" s="147">
        <v>148</v>
      </c>
      <c r="F21" s="146">
        <v>68</v>
      </c>
      <c r="G21" s="145">
        <v>263</v>
      </c>
      <c r="H21" s="145">
        <v>101</v>
      </c>
      <c r="I21" s="145">
        <v>57</v>
      </c>
      <c r="J21" s="145">
        <v>107</v>
      </c>
      <c r="K21" s="145">
        <v>115</v>
      </c>
      <c r="L21" s="145">
        <v>64</v>
      </c>
      <c r="M21" s="145">
        <v>28</v>
      </c>
      <c r="N21" s="145">
        <v>239</v>
      </c>
      <c r="O21" s="145">
        <v>114</v>
      </c>
      <c r="P21" s="145">
        <v>155</v>
      </c>
      <c r="Q21" s="145">
        <v>6</v>
      </c>
      <c r="R21" s="144">
        <v>4</v>
      </c>
      <c r="S21" s="143">
        <v>112</v>
      </c>
      <c r="T21" s="142">
        <v>119</v>
      </c>
      <c r="U21" s="142">
        <v>75</v>
      </c>
      <c r="V21" s="142">
        <v>104</v>
      </c>
      <c r="W21" s="142">
        <v>124</v>
      </c>
      <c r="X21" s="142">
        <v>135</v>
      </c>
      <c r="Y21" s="142">
        <v>106</v>
      </c>
      <c r="Z21" s="142">
        <v>163</v>
      </c>
      <c r="AA21" s="142">
        <v>228</v>
      </c>
      <c r="AB21" s="142">
        <v>174</v>
      </c>
      <c r="AC21" s="142">
        <v>11</v>
      </c>
      <c r="AD21" s="141">
        <v>5</v>
      </c>
      <c r="AE21" s="140">
        <v>60</v>
      </c>
      <c r="AF21" s="139">
        <v>181</v>
      </c>
      <c r="AH21" s="125">
        <v>225</v>
      </c>
      <c r="AI21" s="138">
        <v>176</v>
      </c>
      <c r="AJ21" s="137">
        <v>211</v>
      </c>
    </row>
    <row r="22" spans="1:36" x14ac:dyDescent="0.35">
      <c r="A22" s="125">
        <v>156.25</v>
      </c>
      <c r="B22" s="149">
        <v>111</v>
      </c>
      <c r="C22" s="148">
        <v>123</v>
      </c>
      <c r="D22" s="148">
        <v>159</v>
      </c>
      <c r="E22" s="147">
        <v>151</v>
      </c>
      <c r="F22" s="146">
        <v>86</v>
      </c>
      <c r="G22" s="145">
        <v>277</v>
      </c>
      <c r="H22" s="145">
        <v>126</v>
      </c>
      <c r="I22" s="145">
        <v>76</v>
      </c>
      <c r="J22" s="145">
        <v>132</v>
      </c>
      <c r="K22" s="145">
        <v>143</v>
      </c>
      <c r="L22" s="145">
        <v>75</v>
      </c>
      <c r="M22" s="145">
        <v>40</v>
      </c>
      <c r="N22" s="145">
        <v>255</v>
      </c>
      <c r="O22" s="145">
        <v>153</v>
      </c>
      <c r="P22" s="145">
        <v>196</v>
      </c>
      <c r="Q22" s="145">
        <v>8</v>
      </c>
      <c r="R22" s="144">
        <v>4</v>
      </c>
      <c r="S22" s="143">
        <v>132</v>
      </c>
      <c r="T22" s="142">
        <v>134</v>
      </c>
      <c r="U22" s="142">
        <v>100</v>
      </c>
      <c r="V22" s="142">
        <v>127</v>
      </c>
      <c r="W22" s="142">
        <v>140</v>
      </c>
      <c r="X22" s="142">
        <v>154</v>
      </c>
      <c r="Y22" s="142">
        <v>141</v>
      </c>
      <c r="Z22" s="142">
        <v>167</v>
      </c>
      <c r="AA22" s="142">
        <v>250</v>
      </c>
      <c r="AB22" s="142">
        <v>183</v>
      </c>
      <c r="AC22" s="142">
        <v>14</v>
      </c>
      <c r="AD22" s="141">
        <v>6</v>
      </c>
      <c r="AE22" s="140">
        <v>82</v>
      </c>
      <c r="AF22" s="139">
        <v>202</v>
      </c>
      <c r="AH22" s="125">
        <v>312.5</v>
      </c>
      <c r="AI22" s="138">
        <v>182</v>
      </c>
      <c r="AJ22" s="137">
        <v>222</v>
      </c>
    </row>
    <row r="23" spans="1:36" x14ac:dyDescent="0.35">
      <c r="A23" s="125">
        <v>225</v>
      </c>
      <c r="B23" s="149">
        <v>134</v>
      </c>
      <c r="C23" s="148">
        <v>143</v>
      </c>
      <c r="D23" s="148">
        <v>165</v>
      </c>
      <c r="E23" s="147">
        <v>168</v>
      </c>
      <c r="F23" s="146">
        <v>107</v>
      </c>
      <c r="G23" s="145">
        <v>284</v>
      </c>
      <c r="H23" s="145">
        <v>146</v>
      </c>
      <c r="I23" s="145">
        <v>92</v>
      </c>
      <c r="J23" s="145">
        <v>143</v>
      </c>
      <c r="K23" s="145">
        <v>152</v>
      </c>
      <c r="L23" s="145">
        <v>104</v>
      </c>
      <c r="M23" s="145">
        <v>51</v>
      </c>
      <c r="N23" s="145">
        <v>268</v>
      </c>
      <c r="O23" s="145">
        <v>177</v>
      </c>
      <c r="P23" s="145">
        <v>197</v>
      </c>
      <c r="Q23" s="145">
        <v>8</v>
      </c>
      <c r="R23" s="144">
        <v>4</v>
      </c>
      <c r="S23" s="143">
        <v>145</v>
      </c>
      <c r="T23" s="142">
        <v>150</v>
      </c>
      <c r="U23" s="142">
        <v>112</v>
      </c>
      <c r="V23" s="142">
        <v>137</v>
      </c>
      <c r="W23" s="142">
        <v>147</v>
      </c>
      <c r="X23" s="142">
        <v>159</v>
      </c>
      <c r="Y23" s="142">
        <v>138</v>
      </c>
      <c r="Z23" s="142">
        <v>169</v>
      </c>
      <c r="AA23" s="142">
        <v>255</v>
      </c>
      <c r="AB23" s="142">
        <v>191</v>
      </c>
      <c r="AC23" s="142">
        <v>16</v>
      </c>
      <c r="AD23" s="141">
        <v>7</v>
      </c>
      <c r="AE23" s="140">
        <v>92</v>
      </c>
      <c r="AF23" s="139">
        <v>209</v>
      </c>
      <c r="AH23" s="125">
        <v>450</v>
      </c>
      <c r="AI23" s="138">
        <v>197</v>
      </c>
      <c r="AJ23" s="137">
        <v>218</v>
      </c>
    </row>
    <row r="24" spans="1:36" x14ac:dyDescent="0.35">
      <c r="A24" s="125">
        <v>312.5</v>
      </c>
      <c r="B24" s="149">
        <v>145</v>
      </c>
      <c r="C24" s="148">
        <v>150</v>
      </c>
      <c r="D24" s="148">
        <v>174</v>
      </c>
      <c r="E24" s="147">
        <v>170</v>
      </c>
      <c r="F24" s="146">
        <v>128</v>
      </c>
      <c r="G24" s="145">
        <v>295</v>
      </c>
      <c r="H24" s="145">
        <v>167</v>
      </c>
      <c r="I24" s="145">
        <v>118</v>
      </c>
      <c r="J24" s="145">
        <v>168</v>
      </c>
      <c r="K24" s="145">
        <v>180</v>
      </c>
      <c r="L24" s="145">
        <v>120</v>
      </c>
      <c r="M24" s="145">
        <v>69</v>
      </c>
      <c r="N24" s="145">
        <v>275</v>
      </c>
      <c r="O24" s="145">
        <v>214</v>
      </c>
      <c r="P24" s="145">
        <v>227</v>
      </c>
      <c r="Q24" s="145">
        <v>13</v>
      </c>
      <c r="R24" s="144">
        <v>5</v>
      </c>
      <c r="S24" s="143">
        <v>164</v>
      </c>
      <c r="T24" s="142">
        <v>161</v>
      </c>
      <c r="U24" s="142">
        <v>131</v>
      </c>
      <c r="V24" s="142">
        <v>151</v>
      </c>
      <c r="W24" s="142">
        <v>158</v>
      </c>
      <c r="X24" s="142">
        <v>170</v>
      </c>
      <c r="Y24" s="142">
        <v>167</v>
      </c>
      <c r="Z24" s="142">
        <v>171</v>
      </c>
      <c r="AA24" s="142">
        <v>266</v>
      </c>
      <c r="AB24" s="142">
        <v>197</v>
      </c>
      <c r="AC24" s="142">
        <v>21</v>
      </c>
      <c r="AD24" s="141">
        <v>7</v>
      </c>
      <c r="AE24" s="140">
        <v>118</v>
      </c>
      <c r="AF24" s="139">
        <v>226</v>
      </c>
      <c r="AH24" s="125">
        <v>625</v>
      </c>
      <c r="AI24" s="138">
        <v>184</v>
      </c>
      <c r="AJ24" s="137">
        <v>224</v>
      </c>
    </row>
    <row r="25" spans="1:36" x14ac:dyDescent="0.35">
      <c r="A25" s="125">
        <v>450</v>
      </c>
      <c r="B25" s="149">
        <v>163</v>
      </c>
      <c r="C25" s="148">
        <v>164</v>
      </c>
      <c r="D25" s="148">
        <v>175</v>
      </c>
      <c r="E25" s="147">
        <v>178</v>
      </c>
      <c r="F25" s="146">
        <v>147</v>
      </c>
      <c r="G25" s="145">
        <v>294</v>
      </c>
      <c r="H25" s="145">
        <v>179</v>
      </c>
      <c r="I25" s="145">
        <v>136</v>
      </c>
      <c r="J25" s="145">
        <v>179</v>
      </c>
      <c r="K25" s="145">
        <v>188</v>
      </c>
      <c r="L25" s="145">
        <v>146</v>
      </c>
      <c r="M25" s="145">
        <v>86</v>
      </c>
      <c r="N25" s="145">
        <v>281</v>
      </c>
      <c r="O25" s="145">
        <v>231</v>
      </c>
      <c r="P25" s="145">
        <v>227</v>
      </c>
      <c r="Q25" s="145">
        <v>11</v>
      </c>
      <c r="R25" s="144">
        <v>7</v>
      </c>
      <c r="S25" s="143">
        <v>172</v>
      </c>
      <c r="T25" s="142">
        <v>172</v>
      </c>
      <c r="U25" s="142">
        <v>141</v>
      </c>
      <c r="V25" s="142">
        <v>159</v>
      </c>
      <c r="W25" s="142">
        <v>164</v>
      </c>
      <c r="X25" s="142">
        <v>174</v>
      </c>
      <c r="Y25" s="142">
        <v>166</v>
      </c>
      <c r="Z25" s="142">
        <v>172</v>
      </c>
      <c r="AA25" s="142">
        <v>267</v>
      </c>
      <c r="AB25" s="142">
        <v>200</v>
      </c>
      <c r="AC25" s="142">
        <v>25</v>
      </c>
      <c r="AD25" s="141">
        <v>9</v>
      </c>
      <c r="AE25" s="140">
        <v>123</v>
      </c>
      <c r="AF25" s="139">
        <v>228</v>
      </c>
      <c r="AH25" s="125">
        <v>1250</v>
      </c>
      <c r="AI25" s="138">
        <v>220</v>
      </c>
      <c r="AJ25" s="137">
        <v>230</v>
      </c>
    </row>
    <row r="26" spans="1:36" x14ac:dyDescent="0.35">
      <c r="A26" s="125">
        <v>625</v>
      </c>
      <c r="B26" s="149">
        <v>174</v>
      </c>
      <c r="C26" s="148">
        <v>171</v>
      </c>
      <c r="D26" s="148">
        <v>183</v>
      </c>
      <c r="E26" s="147">
        <v>182</v>
      </c>
      <c r="F26" s="146">
        <v>169</v>
      </c>
      <c r="G26" s="145">
        <v>306</v>
      </c>
      <c r="H26" s="145">
        <v>198</v>
      </c>
      <c r="I26" s="145">
        <v>160</v>
      </c>
      <c r="J26" s="145">
        <v>199</v>
      </c>
      <c r="K26" s="145">
        <v>206</v>
      </c>
      <c r="L26" s="145">
        <v>165</v>
      </c>
      <c r="M26" s="145">
        <v>106</v>
      </c>
      <c r="N26" s="145">
        <v>285</v>
      </c>
      <c r="O26" s="145">
        <v>262</v>
      </c>
      <c r="P26" s="145">
        <v>244</v>
      </c>
      <c r="Q26" s="145">
        <v>21</v>
      </c>
      <c r="R26" s="144">
        <v>7</v>
      </c>
      <c r="S26" s="143">
        <v>185</v>
      </c>
      <c r="T26" s="142">
        <v>181</v>
      </c>
      <c r="U26" s="142">
        <v>157</v>
      </c>
      <c r="V26" s="142">
        <v>168</v>
      </c>
      <c r="W26" s="142">
        <v>175</v>
      </c>
      <c r="X26" s="142">
        <v>185</v>
      </c>
      <c r="Y26" s="142">
        <v>188</v>
      </c>
      <c r="Z26" s="142">
        <v>174</v>
      </c>
      <c r="AA26" s="142">
        <v>274</v>
      </c>
      <c r="AB26" s="142">
        <v>205</v>
      </c>
      <c r="AC26" s="142">
        <v>34</v>
      </c>
      <c r="AD26" s="141">
        <v>11</v>
      </c>
      <c r="AE26" s="140">
        <v>151</v>
      </c>
      <c r="AF26" s="139">
        <v>240</v>
      </c>
      <c r="AH26" s="125">
        <v>2500</v>
      </c>
      <c r="AI26" s="138">
        <v>227</v>
      </c>
      <c r="AJ26" s="137">
        <v>235</v>
      </c>
    </row>
    <row r="27" spans="1:36" x14ac:dyDescent="0.35">
      <c r="A27" s="125">
        <v>1250</v>
      </c>
      <c r="B27" s="149">
        <v>192</v>
      </c>
      <c r="C27" s="148">
        <v>185</v>
      </c>
      <c r="D27" s="148">
        <v>192</v>
      </c>
      <c r="E27" s="147">
        <v>191</v>
      </c>
      <c r="F27" s="146">
        <v>204</v>
      </c>
      <c r="G27" s="145">
        <v>311</v>
      </c>
      <c r="H27" s="145">
        <v>221</v>
      </c>
      <c r="I27" s="145">
        <v>199</v>
      </c>
      <c r="J27" s="145">
        <v>217</v>
      </c>
      <c r="K27" s="145">
        <v>222</v>
      </c>
      <c r="L27" s="145">
        <v>203</v>
      </c>
      <c r="M27" s="145">
        <v>151</v>
      </c>
      <c r="N27" s="145">
        <v>290</v>
      </c>
      <c r="O27" s="145">
        <v>290</v>
      </c>
      <c r="P27" s="145">
        <v>254</v>
      </c>
      <c r="Q27" s="145">
        <v>32</v>
      </c>
      <c r="R27" s="144">
        <v>12</v>
      </c>
      <c r="S27" s="143">
        <v>202</v>
      </c>
      <c r="T27" s="142">
        <v>197</v>
      </c>
      <c r="U27" s="142">
        <v>176</v>
      </c>
      <c r="V27" s="142">
        <v>185</v>
      </c>
      <c r="W27" s="142">
        <v>187</v>
      </c>
      <c r="X27" s="142">
        <v>194</v>
      </c>
      <c r="Y27" s="142">
        <v>200</v>
      </c>
      <c r="Z27" s="142">
        <v>177</v>
      </c>
      <c r="AA27" s="142">
        <v>278</v>
      </c>
      <c r="AB27" s="142">
        <v>212</v>
      </c>
      <c r="AC27" s="142">
        <v>51</v>
      </c>
      <c r="AD27" s="141">
        <v>17</v>
      </c>
      <c r="AE27" s="140">
        <v>181</v>
      </c>
      <c r="AF27" s="139">
        <v>252</v>
      </c>
      <c r="AH27" s="125">
        <v>5000</v>
      </c>
      <c r="AI27" s="138">
        <v>215</v>
      </c>
      <c r="AJ27" s="137">
        <v>238</v>
      </c>
    </row>
    <row r="28" spans="1:36" x14ac:dyDescent="0.35">
      <c r="A28" s="125">
        <v>2500</v>
      </c>
      <c r="B28" s="136">
        <v>205</v>
      </c>
      <c r="C28" s="135">
        <v>194</v>
      </c>
      <c r="D28" s="135">
        <v>199</v>
      </c>
      <c r="E28" s="134">
        <v>197</v>
      </c>
      <c r="F28" s="133">
        <v>227</v>
      </c>
      <c r="G28" s="132">
        <v>314</v>
      </c>
      <c r="H28" s="132">
        <v>234</v>
      </c>
      <c r="I28" s="132">
        <v>228</v>
      </c>
      <c r="J28" s="132">
        <v>242</v>
      </c>
      <c r="K28" s="132">
        <v>238</v>
      </c>
      <c r="L28" s="132">
        <v>229</v>
      </c>
      <c r="M28" s="132">
        <v>188</v>
      </c>
      <c r="N28" s="132">
        <v>289</v>
      </c>
      <c r="O28" s="132">
        <v>305</v>
      </c>
      <c r="P28" s="132">
        <v>259</v>
      </c>
      <c r="Q28" s="132">
        <v>48</v>
      </c>
      <c r="R28" s="131">
        <v>15</v>
      </c>
      <c r="S28" s="130">
        <v>216</v>
      </c>
      <c r="T28" s="129">
        <v>209</v>
      </c>
      <c r="U28" s="129">
        <v>192</v>
      </c>
      <c r="V28" s="129">
        <v>200</v>
      </c>
      <c r="W28" s="129">
        <v>203</v>
      </c>
      <c r="X28" s="129">
        <v>205</v>
      </c>
      <c r="Y28" s="129">
        <v>212</v>
      </c>
      <c r="Z28" s="129">
        <v>183</v>
      </c>
      <c r="AA28" s="129">
        <v>280</v>
      </c>
      <c r="AB28" s="129">
        <v>218</v>
      </c>
      <c r="AC28" s="129">
        <v>78</v>
      </c>
      <c r="AD28" s="128">
        <v>30</v>
      </c>
      <c r="AE28" s="127">
        <v>200</v>
      </c>
      <c r="AF28" s="126">
        <v>257</v>
      </c>
      <c r="AH28" s="125">
        <v>10000</v>
      </c>
      <c r="AI28" s="124">
        <v>238</v>
      </c>
      <c r="AJ28" s="123">
        <v>235</v>
      </c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D89"/>
  <sheetViews>
    <sheetView topLeftCell="C2" workbookViewId="0">
      <selection activeCell="D2" sqref="D2"/>
    </sheetView>
  </sheetViews>
  <sheetFormatPr defaultColWidth="10.85546875" defaultRowHeight="15.9" x14ac:dyDescent="0.45"/>
  <cols>
    <col min="1" max="1" width="10.640625" customWidth="1"/>
    <col min="2" max="2" width="13.140625" customWidth="1"/>
    <col min="3" max="3" width="13.640625" customWidth="1"/>
    <col min="4" max="4" width="14" customWidth="1"/>
  </cols>
  <sheetData>
    <row r="1" spans="2:4" x14ac:dyDescent="0.45">
      <c r="B1" s="1" t="s">
        <v>1</v>
      </c>
      <c r="C1" s="118" t="s">
        <v>31</v>
      </c>
      <c r="D1" s="118"/>
    </row>
    <row r="2" spans="2:4" ht="80.05" customHeight="1" x14ac:dyDescent="0.45">
      <c r="B2" s="1" t="s">
        <v>6</v>
      </c>
      <c r="C2" s="89" t="s">
        <v>28</v>
      </c>
      <c r="D2" s="92" t="s">
        <v>37</v>
      </c>
    </row>
    <row r="3" spans="2:4" ht="19" customHeight="1" x14ac:dyDescent="0.45">
      <c r="B3" s="1"/>
      <c r="C3" s="94"/>
      <c r="D3" s="94"/>
    </row>
    <row r="4" spans="2:4" x14ac:dyDescent="0.45">
      <c r="B4" s="83" t="s">
        <v>0</v>
      </c>
      <c r="C4" s="116" t="s">
        <v>17</v>
      </c>
      <c r="D4" s="116"/>
    </row>
    <row r="5" spans="2:4" x14ac:dyDescent="0.45">
      <c r="B5" s="84">
        <v>0.2197265625</v>
      </c>
      <c r="C5" s="16">
        <v>14</v>
      </c>
      <c r="D5" s="26">
        <v>5</v>
      </c>
    </row>
    <row r="6" spans="2:4" x14ac:dyDescent="0.45">
      <c r="B6" s="84">
        <v>0.439453125</v>
      </c>
      <c r="C6" s="18">
        <v>17</v>
      </c>
      <c r="D6" s="30">
        <v>7</v>
      </c>
    </row>
    <row r="7" spans="2:4" x14ac:dyDescent="0.45">
      <c r="B7" s="84">
        <v>0.87890625</v>
      </c>
      <c r="C7" s="18">
        <v>16</v>
      </c>
      <c r="D7" s="30">
        <v>8</v>
      </c>
    </row>
    <row r="8" spans="2:4" x14ac:dyDescent="0.45">
      <c r="B8" s="84">
        <v>1.220703125</v>
      </c>
      <c r="C8" s="18">
        <v>17</v>
      </c>
      <c r="D8" s="30">
        <v>7</v>
      </c>
    </row>
    <row r="9" spans="2:4" x14ac:dyDescent="0.45">
      <c r="B9" s="84">
        <v>1.7578125</v>
      </c>
      <c r="C9" s="18">
        <v>17</v>
      </c>
      <c r="D9" s="30">
        <v>10</v>
      </c>
    </row>
    <row r="10" spans="2:4" x14ac:dyDescent="0.45">
      <c r="B10" s="84">
        <v>2.44140625</v>
      </c>
      <c r="C10" s="18">
        <v>21</v>
      </c>
      <c r="D10" s="30">
        <v>9</v>
      </c>
    </row>
    <row r="11" spans="2:4" x14ac:dyDescent="0.45">
      <c r="B11" s="84">
        <v>3.515625</v>
      </c>
      <c r="C11" s="18">
        <v>16</v>
      </c>
      <c r="D11" s="30">
        <v>13</v>
      </c>
    </row>
    <row r="12" spans="2:4" x14ac:dyDescent="0.45">
      <c r="B12" s="84">
        <v>4.8828125</v>
      </c>
      <c r="C12" s="18">
        <v>24</v>
      </c>
      <c r="D12" s="30">
        <v>15</v>
      </c>
    </row>
    <row r="13" spans="2:4" x14ac:dyDescent="0.45">
      <c r="B13" s="84">
        <v>7.03125</v>
      </c>
      <c r="C13" s="18">
        <v>22</v>
      </c>
      <c r="D13" s="30">
        <v>18</v>
      </c>
    </row>
    <row r="14" spans="2:4" x14ac:dyDescent="0.45">
      <c r="B14" s="84">
        <v>9.765625</v>
      </c>
      <c r="C14" s="18">
        <v>27</v>
      </c>
      <c r="D14" s="30">
        <v>23</v>
      </c>
    </row>
    <row r="15" spans="2:4" x14ac:dyDescent="0.45">
      <c r="B15" s="84">
        <v>14.0625</v>
      </c>
      <c r="C15" s="18">
        <v>32</v>
      </c>
      <c r="D15" s="30">
        <v>33</v>
      </c>
    </row>
    <row r="16" spans="2:4" x14ac:dyDescent="0.45">
      <c r="B16" s="84">
        <v>19.53125</v>
      </c>
      <c r="C16" s="18">
        <v>42</v>
      </c>
      <c r="D16" s="30">
        <v>39</v>
      </c>
    </row>
    <row r="17" spans="2:4" x14ac:dyDescent="0.45">
      <c r="B17" s="84">
        <v>28.125</v>
      </c>
      <c r="C17" s="18">
        <v>47</v>
      </c>
      <c r="D17" s="30">
        <v>49</v>
      </c>
    </row>
    <row r="18" spans="2:4" x14ac:dyDescent="0.45">
      <c r="B18" s="84">
        <v>39.0625</v>
      </c>
      <c r="C18" s="18">
        <v>61</v>
      </c>
      <c r="D18" s="30">
        <v>63</v>
      </c>
    </row>
    <row r="19" spans="2:4" x14ac:dyDescent="0.45">
      <c r="B19" s="84">
        <v>56.25</v>
      </c>
      <c r="C19" s="18">
        <v>72</v>
      </c>
      <c r="D19" s="30">
        <v>77</v>
      </c>
    </row>
    <row r="20" spans="2:4" x14ac:dyDescent="0.45">
      <c r="B20" s="84">
        <v>78.125</v>
      </c>
      <c r="C20" s="18">
        <v>93</v>
      </c>
      <c r="D20" s="30">
        <v>95</v>
      </c>
    </row>
    <row r="21" spans="2:4" x14ac:dyDescent="0.45">
      <c r="B21" s="84">
        <v>112.5</v>
      </c>
      <c r="C21" s="18">
        <v>107</v>
      </c>
      <c r="D21" s="30">
        <v>104</v>
      </c>
    </row>
    <row r="22" spans="2:4" x14ac:dyDescent="0.45">
      <c r="B22" s="84">
        <v>156.25</v>
      </c>
      <c r="C22" s="18">
        <v>132</v>
      </c>
      <c r="D22" s="30">
        <v>127</v>
      </c>
    </row>
    <row r="23" spans="2:4" x14ac:dyDescent="0.45">
      <c r="B23" s="84">
        <v>225</v>
      </c>
      <c r="C23" s="18">
        <v>143</v>
      </c>
      <c r="D23" s="30">
        <v>137</v>
      </c>
    </row>
    <row r="24" spans="2:4" x14ac:dyDescent="0.45">
      <c r="B24" s="84">
        <v>312.5</v>
      </c>
      <c r="C24" s="18">
        <v>168</v>
      </c>
      <c r="D24" s="30">
        <v>151</v>
      </c>
    </row>
    <row r="25" spans="2:4" x14ac:dyDescent="0.45">
      <c r="B25" s="84">
        <v>450</v>
      </c>
      <c r="C25" s="18">
        <v>179</v>
      </c>
      <c r="D25" s="30">
        <v>159</v>
      </c>
    </row>
    <row r="26" spans="2:4" x14ac:dyDescent="0.45">
      <c r="B26" s="84">
        <v>625</v>
      </c>
      <c r="C26" s="18">
        <v>199</v>
      </c>
      <c r="D26" s="30">
        <v>168</v>
      </c>
    </row>
    <row r="27" spans="2:4" x14ac:dyDescent="0.45">
      <c r="B27" s="84">
        <v>1250</v>
      </c>
      <c r="C27" s="18">
        <v>217</v>
      </c>
      <c r="D27" s="30">
        <v>185</v>
      </c>
    </row>
    <row r="28" spans="2:4" x14ac:dyDescent="0.45">
      <c r="B28" s="84">
        <v>2500</v>
      </c>
      <c r="C28" s="17">
        <v>242</v>
      </c>
      <c r="D28" s="28">
        <v>200</v>
      </c>
    </row>
    <row r="29" spans="2:4" x14ac:dyDescent="0.45">
      <c r="B29" s="1"/>
      <c r="C29" s="1"/>
      <c r="D29" s="1"/>
    </row>
    <row r="30" spans="2:4" x14ac:dyDescent="0.45">
      <c r="B30" s="1" t="s">
        <v>8</v>
      </c>
      <c r="C30" s="16">
        <v>15.27</v>
      </c>
      <c r="D30" s="26">
        <v>6.1950000000000003</v>
      </c>
    </row>
    <row r="31" spans="2:4" x14ac:dyDescent="0.45">
      <c r="B31" s="1" t="s">
        <v>9</v>
      </c>
      <c r="C31" s="18">
        <v>250</v>
      </c>
      <c r="D31" s="30">
        <v>199.1</v>
      </c>
    </row>
    <row r="32" spans="2:4" x14ac:dyDescent="0.45">
      <c r="B32" s="1" t="s">
        <v>10</v>
      </c>
      <c r="C32" s="18">
        <v>2.2370000000000001</v>
      </c>
      <c r="D32" s="30">
        <v>1.9990000000000001</v>
      </c>
    </row>
    <row r="33" spans="2:4" x14ac:dyDescent="0.45">
      <c r="B33" s="1" t="s">
        <v>11</v>
      </c>
      <c r="C33" s="17">
        <v>1.8270000000000002E-2</v>
      </c>
      <c r="D33" s="28">
        <v>1.8780000000000002E-2</v>
      </c>
    </row>
    <row r="34" spans="2:4" x14ac:dyDescent="0.45">
      <c r="B34" s="1"/>
      <c r="C34" s="1"/>
      <c r="D34" s="1"/>
    </row>
    <row r="35" spans="2:4" x14ac:dyDescent="0.45">
      <c r="B35" s="1" t="s">
        <v>12</v>
      </c>
      <c r="C35" s="16">
        <f>10^C32</f>
        <v>172.58378919902043</v>
      </c>
      <c r="D35" s="26">
        <f>10^D32</f>
        <v>99.770006382255389</v>
      </c>
    </row>
    <row r="36" spans="2:4" x14ac:dyDescent="0.45">
      <c r="B36" s="1" t="s">
        <v>13</v>
      </c>
      <c r="C36" s="17">
        <f>(10^(C32+C33))-(10^(C32-C33))</f>
        <v>14.524872269142151</v>
      </c>
      <c r="D36" s="28">
        <f>(10^(D32+D33))-(10^(D32-D33))</f>
        <v>8.6313079754023505</v>
      </c>
    </row>
    <row r="37" spans="2:4" x14ac:dyDescent="0.45">
      <c r="B37" s="1"/>
      <c r="C37" s="1"/>
      <c r="D37" s="1"/>
    </row>
    <row r="38" spans="2:4" x14ac:dyDescent="0.45">
      <c r="B38" s="83" t="s">
        <v>0</v>
      </c>
      <c r="C38" s="115" t="s">
        <v>14</v>
      </c>
      <c r="D38" s="115"/>
    </row>
    <row r="39" spans="2:4" x14ac:dyDescent="0.45">
      <c r="B39" s="84">
        <v>0.2197265625</v>
      </c>
      <c r="C39" s="16">
        <f t="shared" ref="C39:D62" si="0">(C5-C$30)/(C$31-C$30)</f>
        <v>-5.4104716056746034E-3</v>
      </c>
      <c r="D39" s="26">
        <f t="shared" si="0"/>
        <v>-6.1947590783027933E-3</v>
      </c>
    </row>
    <row r="40" spans="2:4" x14ac:dyDescent="0.45">
      <c r="B40" s="84">
        <v>0.439453125</v>
      </c>
      <c r="C40" s="18">
        <f t="shared" si="0"/>
        <v>7.3701699825331254E-3</v>
      </c>
      <c r="D40" s="30">
        <f t="shared" si="0"/>
        <v>4.1730385422876527E-3</v>
      </c>
    </row>
    <row r="41" spans="2:4" x14ac:dyDescent="0.45">
      <c r="B41" s="84">
        <v>0.87890625</v>
      </c>
      <c r="C41" s="18">
        <f t="shared" si="0"/>
        <v>3.1099561197972156E-3</v>
      </c>
      <c r="D41" s="30">
        <f t="shared" si="0"/>
        <v>9.3569373525828753E-3</v>
      </c>
    </row>
    <row r="42" spans="2:4" x14ac:dyDescent="0.45">
      <c r="B42" s="84">
        <v>1.220703125</v>
      </c>
      <c r="C42" s="18">
        <f t="shared" si="0"/>
        <v>7.3701699825331254E-3</v>
      </c>
      <c r="D42" s="30">
        <f t="shared" si="0"/>
        <v>4.1730385422876527E-3</v>
      </c>
    </row>
    <row r="43" spans="2:4" x14ac:dyDescent="0.45">
      <c r="B43" s="84">
        <v>1.7578125</v>
      </c>
      <c r="C43" s="18">
        <f t="shared" si="0"/>
        <v>7.3701699825331254E-3</v>
      </c>
      <c r="D43" s="30">
        <f t="shared" si="0"/>
        <v>1.972473497317332E-2</v>
      </c>
    </row>
    <row r="44" spans="2:4" x14ac:dyDescent="0.45">
      <c r="B44" s="84">
        <v>2.44140625</v>
      </c>
      <c r="C44" s="18">
        <f t="shared" si="0"/>
        <v>2.4411025433476764E-2</v>
      </c>
      <c r="D44" s="30">
        <f t="shared" si="0"/>
        <v>1.45408361628781E-2</v>
      </c>
    </row>
    <row r="45" spans="2:4" x14ac:dyDescent="0.45">
      <c r="B45" s="84">
        <v>3.515625</v>
      </c>
      <c r="C45" s="18">
        <f t="shared" si="0"/>
        <v>3.1099561197972156E-3</v>
      </c>
      <c r="D45" s="30">
        <f t="shared" si="0"/>
        <v>3.5276431404058992E-2</v>
      </c>
    </row>
    <row r="46" spans="2:4" x14ac:dyDescent="0.45">
      <c r="B46" s="84">
        <v>4.8828125</v>
      </c>
      <c r="C46" s="18">
        <f t="shared" si="0"/>
        <v>3.7191667021684492E-2</v>
      </c>
      <c r="D46" s="30">
        <f t="shared" si="0"/>
        <v>4.5644229024649437E-2</v>
      </c>
    </row>
    <row r="47" spans="2:4" x14ac:dyDescent="0.45">
      <c r="B47" s="84">
        <v>7.03125</v>
      </c>
      <c r="C47" s="18">
        <f t="shared" si="0"/>
        <v>2.8671239296212674E-2</v>
      </c>
      <c r="D47" s="30">
        <f t="shared" si="0"/>
        <v>6.1195925455535108E-2</v>
      </c>
    </row>
    <row r="48" spans="2:4" x14ac:dyDescent="0.45">
      <c r="B48" s="84">
        <v>9.765625</v>
      </c>
      <c r="C48" s="18">
        <f t="shared" si="0"/>
        <v>4.997230860989222E-2</v>
      </c>
      <c r="D48" s="30">
        <f t="shared" si="0"/>
        <v>8.7115419507011224E-2</v>
      </c>
    </row>
    <row r="49" spans="2:4" x14ac:dyDescent="0.45">
      <c r="B49" s="84">
        <v>14.0625</v>
      </c>
      <c r="C49" s="18">
        <f t="shared" si="0"/>
        <v>7.1273377923571773E-2</v>
      </c>
      <c r="D49" s="30">
        <f t="shared" si="0"/>
        <v>0.13895440760996344</v>
      </c>
    </row>
    <row r="50" spans="2:4" x14ac:dyDescent="0.45">
      <c r="B50" s="84">
        <v>19.53125</v>
      </c>
      <c r="C50" s="18">
        <f t="shared" si="0"/>
        <v>0.11387551655093087</v>
      </c>
      <c r="D50" s="30">
        <f t="shared" si="0"/>
        <v>0.1700578004717348</v>
      </c>
    </row>
    <row r="51" spans="2:4" x14ac:dyDescent="0.45">
      <c r="B51" s="84">
        <v>28.125</v>
      </c>
      <c r="C51" s="18">
        <f t="shared" si="0"/>
        <v>0.1351765858646104</v>
      </c>
      <c r="D51" s="30">
        <f t="shared" si="0"/>
        <v>0.22189678857468703</v>
      </c>
    </row>
    <row r="52" spans="2:4" x14ac:dyDescent="0.45">
      <c r="B52" s="84">
        <v>39.0625</v>
      </c>
      <c r="C52" s="18">
        <f t="shared" si="0"/>
        <v>0.19481957994291316</v>
      </c>
      <c r="D52" s="30">
        <f t="shared" si="0"/>
        <v>0.29447137191882017</v>
      </c>
    </row>
    <row r="53" spans="2:4" x14ac:dyDescent="0.45">
      <c r="B53" s="84">
        <v>56.25</v>
      </c>
      <c r="C53" s="18">
        <f t="shared" si="0"/>
        <v>0.24168193243300817</v>
      </c>
      <c r="D53" s="30">
        <f t="shared" si="0"/>
        <v>0.36704595526295331</v>
      </c>
    </row>
    <row r="54" spans="2:4" x14ac:dyDescent="0.45">
      <c r="B54" s="84">
        <v>78.125</v>
      </c>
      <c r="C54" s="18">
        <f t="shared" si="0"/>
        <v>0.33114642355046225</v>
      </c>
      <c r="D54" s="30">
        <f t="shared" si="0"/>
        <v>0.46035613384826729</v>
      </c>
    </row>
    <row r="55" spans="2:4" x14ac:dyDescent="0.45">
      <c r="B55" s="84">
        <v>112.5</v>
      </c>
      <c r="C55" s="18">
        <f t="shared" si="0"/>
        <v>0.39078941762876501</v>
      </c>
      <c r="D55" s="30">
        <f t="shared" si="0"/>
        <v>0.50701122314092428</v>
      </c>
    </row>
    <row r="56" spans="2:4" x14ac:dyDescent="0.45">
      <c r="B56" s="84">
        <v>156.25</v>
      </c>
      <c r="C56" s="18">
        <f t="shared" si="0"/>
        <v>0.49729476419716273</v>
      </c>
      <c r="D56" s="30">
        <f t="shared" si="0"/>
        <v>0.62624089577771447</v>
      </c>
    </row>
    <row r="57" spans="2:4" x14ac:dyDescent="0.45">
      <c r="B57" s="84">
        <v>225</v>
      </c>
      <c r="C57" s="18">
        <f t="shared" si="0"/>
        <v>0.54415711668725775</v>
      </c>
      <c r="D57" s="30">
        <f t="shared" si="0"/>
        <v>0.67807988388066665</v>
      </c>
    </row>
    <row r="58" spans="2:4" x14ac:dyDescent="0.45">
      <c r="B58" s="84">
        <v>312.5</v>
      </c>
      <c r="C58" s="18">
        <f t="shared" si="0"/>
        <v>0.65066246325565547</v>
      </c>
      <c r="D58" s="30">
        <f t="shared" si="0"/>
        <v>0.75065446722479978</v>
      </c>
    </row>
    <row r="59" spans="2:4" x14ac:dyDescent="0.45">
      <c r="B59" s="84">
        <v>450</v>
      </c>
      <c r="C59" s="18">
        <f t="shared" si="0"/>
        <v>0.69752481574575043</v>
      </c>
      <c r="D59" s="30">
        <f t="shared" si="0"/>
        <v>0.79212565770716159</v>
      </c>
    </row>
    <row r="60" spans="2:4" x14ac:dyDescent="0.45">
      <c r="B60" s="84">
        <v>625</v>
      </c>
      <c r="C60" s="18">
        <f t="shared" si="0"/>
        <v>0.78272909300046867</v>
      </c>
      <c r="D60" s="30">
        <f t="shared" si="0"/>
        <v>0.83878074699981864</v>
      </c>
    </row>
    <row r="61" spans="2:4" x14ac:dyDescent="0.45">
      <c r="B61" s="84">
        <v>1250</v>
      </c>
      <c r="C61" s="18">
        <f t="shared" si="0"/>
        <v>0.85941294252971501</v>
      </c>
      <c r="D61" s="30">
        <f t="shared" si="0"/>
        <v>0.92690702677483738</v>
      </c>
    </row>
    <row r="62" spans="2:4" x14ac:dyDescent="0.45">
      <c r="B62" s="84">
        <v>2500</v>
      </c>
      <c r="C62" s="17">
        <f t="shared" si="0"/>
        <v>0.96591828909811273</v>
      </c>
      <c r="D62" s="28">
        <f t="shared" si="0"/>
        <v>1.0046655089292658</v>
      </c>
    </row>
    <row r="63" spans="2:4" x14ac:dyDescent="0.45">
      <c r="B63" s="1"/>
      <c r="C63" s="1"/>
      <c r="D63" s="1"/>
    </row>
    <row r="64" spans="2:4" x14ac:dyDescent="0.45">
      <c r="C64" s="115" t="s">
        <v>15</v>
      </c>
      <c r="D64" s="115"/>
    </row>
    <row r="65" spans="2:4" x14ac:dyDescent="0.45">
      <c r="B65" s="83" t="s">
        <v>0</v>
      </c>
      <c r="C65" s="116" t="s">
        <v>16</v>
      </c>
      <c r="D65" s="116"/>
    </row>
    <row r="66" spans="2:4" x14ac:dyDescent="0.45">
      <c r="B66" s="84">
        <v>0.2197265625</v>
      </c>
      <c r="C66" s="20">
        <f>$B66/((C$35)+$B66)</f>
        <v>1.2715398846585755E-3</v>
      </c>
      <c r="D66" s="32">
        <f>$B66/((D$35)+$B66)</f>
        <v>2.1974912426398771E-3</v>
      </c>
    </row>
    <row r="67" spans="2:4" x14ac:dyDescent="0.45">
      <c r="B67" s="84">
        <v>0.439453125</v>
      </c>
      <c r="C67" s="22">
        <f t="shared" ref="C67:D89" si="1">$B67/((C$35)+$B67)</f>
        <v>2.5398502484252181E-3</v>
      </c>
      <c r="D67" s="34">
        <f t="shared" si="1"/>
        <v>4.3853457264499329E-3</v>
      </c>
    </row>
    <row r="68" spans="2:4" x14ac:dyDescent="0.45">
      <c r="B68" s="84">
        <v>0.87890625</v>
      </c>
      <c r="C68" s="22">
        <f t="shared" si="1"/>
        <v>5.0668315035972957E-3</v>
      </c>
      <c r="D68" s="34">
        <f t="shared" si="1"/>
        <v>8.7323968735886093E-3</v>
      </c>
    </row>
    <row r="69" spans="2:4" x14ac:dyDescent="0.45">
      <c r="B69" s="84">
        <v>1.220703125</v>
      </c>
      <c r="C69" s="22">
        <f t="shared" si="1"/>
        <v>7.0234267749780957E-3</v>
      </c>
      <c r="D69" s="34">
        <f t="shared" si="1"/>
        <v>1.2087281403962234E-2</v>
      </c>
    </row>
    <row r="70" spans="2:4" x14ac:dyDescent="0.45">
      <c r="B70" s="84">
        <v>1.7578125</v>
      </c>
      <c r="C70" s="22">
        <f t="shared" si="1"/>
        <v>1.0082576292000859E-2</v>
      </c>
      <c r="D70" s="34">
        <f t="shared" si="1"/>
        <v>1.7313604481532137E-2</v>
      </c>
    </row>
    <row r="71" spans="2:4" x14ac:dyDescent="0.45">
      <c r="B71" s="84">
        <v>2.44140625</v>
      </c>
      <c r="C71" s="22">
        <f t="shared" si="1"/>
        <v>1.3948884580512341E-2</v>
      </c>
      <c r="D71" s="34">
        <f t="shared" si="1"/>
        <v>2.3885847843468241E-2</v>
      </c>
    </row>
    <row r="72" spans="2:4" x14ac:dyDescent="0.45">
      <c r="B72" s="84">
        <v>3.515625</v>
      </c>
      <c r="C72" s="22">
        <f t="shared" si="1"/>
        <v>1.9963865388142536E-2</v>
      </c>
      <c r="D72" s="34">
        <f t="shared" si="1"/>
        <v>3.4037890391441117E-2</v>
      </c>
    </row>
    <row r="73" spans="2:4" x14ac:dyDescent="0.45">
      <c r="B73" s="84">
        <v>4.8828125</v>
      </c>
      <c r="C73" s="22">
        <f t="shared" si="1"/>
        <v>2.7513979831997604E-2</v>
      </c>
      <c r="D73" s="34">
        <f t="shared" si="1"/>
        <v>4.6657247766002746E-2</v>
      </c>
    </row>
    <row r="74" spans="2:4" x14ac:dyDescent="0.45">
      <c r="B74" s="84">
        <v>7.03125</v>
      </c>
      <c r="C74" s="22">
        <f t="shared" si="1"/>
        <v>3.9146220891943813E-2</v>
      </c>
      <c r="D74" s="34">
        <f t="shared" si="1"/>
        <v>6.5834899683522963E-2</v>
      </c>
    </row>
    <row r="75" spans="2:4" x14ac:dyDescent="0.45">
      <c r="B75" s="84">
        <v>9.765625</v>
      </c>
      <c r="C75" s="22">
        <f t="shared" si="1"/>
        <v>5.3554463242429545E-2</v>
      </c>
      <c r="D75" s="34">
        <f t="shared" si="1"/>
        <v>8.9154778922304334E-2</v>
      </c>
    </row>
    <row r="76" spans="2:4" x14ac:dyDescent="0.45">
      <c r="B76" s="84">
        <v>14.0625</v>
      </c>
      <c r="C76" s="22">
        <f t="shared" si="1"/>
        <v>7.5343046252610971E-2</v>
      </c>
      <c r="D76" s="34">
        <f t="shared" si="1"/>
        <v>0.12353676859909773</v>
      </c>
    </row>
    <row r="77" spans="2:4" x14ac:dyDescent="0.45">
      <c r="B77" s="84">
        <v>19.53125</v>
      </c>
      <c r="C77" s="22">
        <f t="shared" si="1"/>
        <v>0.10166434695290417</v>
      </c>
      <c r="D77" s="34">
        <f t="shared" si="1"/>
        <v>0.16371369918703585</v>
      </c>
    </row>
    <row r="78" spans="2:4" x14ac:dyDescent="0.45">
      <c r="B78" s="84">
        <v>28.125</v>
      </c>
      <c r="C78" s="22">
        <f t="shared" si="1"/>
        <v>0.14012839254444201</v>
      </c>
      <c r="D78" s="34">
        <f t="shared" si="1"/>
        <v>0.21990694395009752</v>
      </c>
    </row>
    <row r="79" spans="2:4" x14ac:dyDescent="0.45">
      <c r="B79" s="84">
        <v>39.0625</v>
      </c>
      <c r="C79" s="22">
        <f t="shared" si="1"/>
        <v>0.18456501244521131</v>
      </c>
      <c r="D79" s="34">
        <f t="shared" si="1"/>
        <v>0.28136422094438757</v>
      </c>
    </row>
    <row r="80" spans="2:4" x14ac:dyDescent="0.45">
      <c r="B80" s="84">
        <v>56.25</v>
      </c>
      <c r="C80" s="22">
        <f t="shared" si="1"/>
        <v>0.24581160062458465</v>
      </c>
      <c r="D80" s="34">
        <f t="shared" si="1"/>
        <v>0.36053068644405256</v>
      </c>
    </row>
    <row r="81" spans="2:4" x14ac:dyDescent="0.45">
      <c r="B81" s="84">
        <v>78.125</v>
      </c>
      <c r="C81" s="22">
        <f t="shared" si="1"/>
        <v>0.3116165183103411</v>
      </c>
      <c r="D81" s="34">
        <f t="shared" si="1"/>
        <v>0.4391635357775438</v>
      </c>
    </row>
    <row r="82" spans="2:4" x14ac:dyDescent="0.45">
      <c r="B82" s="84">
        <v>112.5</v>
      </c>
      <c r="C82" s="22">
        <f t="shared" si="1"/>
        <v>0.39462082469186766</v>
      </c>
      <c r="D82" s="34">
        <f t="shared" si="1"/>
        <v>0.52998538002307416</v>
      </c>
    </row>
    <row r="83" spans="2:4" x14ac:dyDescent="0.45">
      <c r="B83" s="84">
        <v>156.25</v>
      </c>
      <c r="C83" s="22">
        <f t="shared" si="1"/>
        <v>0.47516406504513026</v>
      </c>
      <c r="D83" s="34">
        <f t="shared" si="1"/>
        <v>0.61030386729507413</v>
      </c>
    </row>
    <row r="84" spans="2:4" x14ac:dyDescent="0.45">
      <c r="B84" s="84">
        <v>225</v>
      </c>
      <c r="C84" s="22">
        <f t="shared" si="1"/>
        <v>0.56591844565214566</v>
      </c>
      <c r="D84" s="34">
        <f t="shared" si="1"/>
        <v>0.69279796649440051</v>
      </c>
    </row>
    <row r="85" spans="2:4" x14ac:dyDescent="0.45">
      <c r="B85" s="84">
        <v>312.5</v>
      </c>
      <c r="C85" s="22">
        <f t="shared" si="1"/>
        <v>0.64421860090605365</v>
      </c>
      <c r="D85" s="34">
        <f t="shared" si="1"/>
        <v>0.75799838737298553</v>
      </c>
    </row>
    <row r="86" spans="2:4" x14ac:dyDescent="0.45">
      <c r="B86" s="84">
        <v>450</v>
      </c>
      <c r="C86" s="22">
        <f t="shared" si="1"/>
        <v>0.72279427734368651</v>
      </c>
      <c r="D86" s="34">
        <f t="shared" si="1"/>
        <v>0.81852410058018843</v>
      </c>
    </row>
    <row r="87" spans="2:4" x14ac:dyDescent="0.45">
      <c r="B87" s="84">
        <v>625</v>
      </c>
      <c r="C87" s="22">
        <f t="shared" si="1"/>
        <v>0.78361672900556445</v>
      </c>
      <c r="D87" s="34">
        <f t="shared" si="1"/>
        <v>0.86234252865917427</v>
      </c>
    </row>
    <row r="88" spans="2:4" x14ac:dyDescent="0.45">
      <c r="B88" s="84">
        <v>1250</v>
      </c>
      <c r="C88" s="22">
        <f t="shared" si="1"/>
        <v>0.87868286528402451</v>
      </c>
      <c r="D88" s="34">
        <f t="shared" si="1"/>
        <v>0.92608369877052932</v>
      </c>
    </row>
    <row r="89" spans="2:4" x14ac:dyDescent="0.45">
      <c r="B89" s="84">
        <v>2500</v>
      </c>
      <c r="C89" s="24">
        <f t="shared" si="1"/>
        <v>0.93542436727465739</v>
      </c>
      <c r="D89" s="36">
        <f t="shared" si="1"/>
        <v>0.96162352587447086</v>
      </c>
    </row>
  </sheetData>
  <mergeCells count="5">
    <mergeCell ref="C1:D1"/>
    <mergeCell ref="C4:D4"/>
    <mergeCell ref="C38:D38"/>
    <mergeCell ref="C64:D64"/>
    <mergeCell ref="C65:D6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D89"/>
  <sheetViews>
    <sheetView topLeftCell="C2" workbookViewId="0">
      <selection activeCell="C2" sqref="C2"/>
    </sheetView>
  </sheetViews>
  <sheetFormatPr defaultColWidth="10.85546875" defaultRowHeight="15.9" x14ac:dyDescent="0.45"/>
  <cols>
    <col min="1" max="1" width="10.640625" customWidth="1"/>
    <col min="2" max="2" width="13.640625" customWidth="1"/>
    <col min="3" max="3" width="12.35546875" customWidth="1"/>
    <col min="4" max="4" width="13" customWidth="1"/>
  </cols>
  <sheetData>
    <row r="1" spans="2:4" x14ac:dyDescent="0.45">
      <c r="B1" s="1" t="s">
        <v>1</v>
      </c>
      <c r="C1" s="118" t="s">
        <v>20</v>
      </c>
      <c r="D1" s="118"/>
    </row>
    <row r="2" spans="2:4" ht="73" customHeight="1" x14ac:dyDescent="0.45">
      <c r="B2" s="1" t="s">
        <v>6</v>
      </c>
      <c r="C2" s="89" t="s">
        <v>28</v>
      </c>
      <c r="D2" s="92" t="s">
        <v>37</v>
      </c>
    </row>
    <row r="3" spans="2:4" x14ac:dyDescent="0.45">
      <c r="B3" s="1"/>
      <c r="C3" s="94"/>
      <c r="D3" s="94"/>
    </row>
    <row r="4" spans="2:4" x14ac:dyDescent="0.45">
      <c r="B4" s="83" t="s">
        <v>0</v>
      </c>
      <c r="C4" s="116" t="s">
        <v>17</v>
      </c>
      <c r="D4" s="116"/>
    </row>
    <row r="5" spans="2:4" x14ac:dyDescent="0.45">
      <c r="B5" s="84">
        <v>0.2197265625</v>
      </c>
      <c r="C5" s="16">
        <v>10</v>
      </c>
      <c r="D5" s="26">
        <v>3</v>
      </c>
    </row>
    <row r="6" spans="2:4" x14ac:dyDescent="0.45">
      <c r="B6" s="84">
        <v>0.439453125</v>
      </c>
      <c r="C6" s="18">
        <v>10</v>
      </c>
      <c r="D6" s="30">
        <v>5</v>
      </c>
    </row>
    <row r="7" spans="2:4" x14ac:dyDescent="0.45">
      <c r="B7" s="84">
        <v>0.87890625</v>
      </c>
      <c r="C7" s="18">
        <v>11</v>
      </c>
      <c r="D7" s="30">
        <v>5</v>
      </c>
    </row>
    <row r="8" spans="2:4" x14ac:dyDescent="0.45">
      <c r="B8" s="84">
        <v>1.220703125</v>
      </c>
      <c r="C8" s="18">
        <v>14</v>
      </c>
      <c r="D8" s="30">
        <v>8</v>
      </c>
    </row>
    <row r="9" spans="2:4" x14ac:dyDescent="0.45">
      <c r="B9" s="84">
        <v>1.7578125</v>
      </c>
      <c r="C9" s="18">
        <v>11</v>
      </c>
      <c r="D9" s="30">
        <v>8</v>
      </c>
    </row>
    <row r="10" spans="2:4" x14ac:dyDescent="0.45">
      <c r="B10" s="84">
        <v>2.44140625</v>
      </c>
      <c r="C10" s="18">
        <v>15</v>
      </c>
      <c r="D10" s="30">
        <v>14</v>
      </c>
    </row>
    <row r="11" spans="2:4" x14ac:dyDescent="0.45">
      <c r="B11" s="84">
        <v>3.515625</v>
      </c>
      <c r="C11" s="18">
        <v>12</v>
      </c>
      <c r="D11" s="30">
        <v>18</v>
      </c>
    </row>
    <row r="12" spans="2:4" x14ac:dyDescent="0.45">
      <c r="B12" s="84">
        <v>4.8828125</v>
      </c>
      <c r="C12" s="18">
        <v>19</v>
      </c>
      <c r="D12" s="30">
        <v>22</v>
      </c>
    </row>
    <row r="13" spans="2:4" x14ac:dyDescent="0.45">
      <c r="B13" s="84">
        <v>7.03125</v>
      </c>
      <c r="C13" s="18">
        <v>19</v>
      </c>
      <c r="D13" s="30">
        <v>23</v>
      </c>
    </row>
    <row r="14" spans="2:4" x14ac:dyDescent="0.45">
      <c r="B14" s="84">
        <v>9.765625</v>
      </c>
      <c r="C14" s="18">
        <v>28</v>
      </c>
      <c r="D14" s="30">
        <v>36</v>
      </c>
    </row>
    <row r="15" spans="2:4" x14ac:dyDescent="0.45">
      <c r="B15" s="84">
        <v>14.0625</v>
      </c>
      <c r="C15" s="18">
        <v>30</v>
      </c>
      <c r="D15" s="30">
        <v>40</v>
      </c>
    </row>
    <row r="16" spans="2:4" x14ac:dyDescent="0.45">
      <c r="B16" s="84">
        <v>19.53125</v>
      </c>
      <c r="C16" s="18">
        <v>40</v>
      </c>
      <c r="D16" s="30">
        <v>56</v>
      </c>
    </row>
    <row r="17" spans="2:4" x14ac:dyDescent="0.45">
      <c r="B17" s="84">
        <v>28.125</v>
      </c>
      <c r="C17" s="18">
        <v>47</v>
      </c>
      <c r="D17" s="30">
        <v>64</v>
      </c>
    </row>
    <row r="18" spans="2:4" x14ac:dyDescent="0.45">
      <c r="B18" s="84">
        <v>39.0625</v>
      </c>
      <c r="C18" s="18">
        <v>64</v>
      </c>
      <c r="D18" s="30">
        <v>85</v>
      </c>
    </row>
    <row r="19" spans="2:4" x14ac:dyDescent="0.45">
      <c r="B19" s="84">
        <v>56.25</v>
      </c>
      <c r="C19" s="18">
        <v>78</v>
      </c>
      <c r="D19" s="30">
        <v>94</v>
      </c>
    </row>
    <row r="20" spans="2:4" x14ac:dyDescent="0.45">
      <c r="B20" s="84">
        <v>78.125</v>
      </c>
      <c r="C20" s="18">
        <v>104</v>
      </c>
      <c r="D20" s="30">
        <v>113</v>
      </c>
    </row>
    <row r="21" spans="2:4" x14ac:dyDescent="0.45">
      <c r="B21" s="84">
        <v>112.5</v>
      </c>
      <c r="C21" s="18">
        <v>115</v>
      </c>
      <c r="D21" s="30">
        <v>124</v>
      </c>
    </row>
    <row r="22" spans="2:4" x14ac:dyDescent="0.45">
      <c r="B22" s="84">
        <v>156.25</v>
      </c>
      <c r="C22" s="18">
        <v>143</v>
      </c>
      <c r="D22" s="30">
        <v>140</v>
      </c>
    </row>
    <row r="23" spans="2:4" x14ac:dyDescent="0.45">
      <c r="B23" s="84">
        <v>225</v>
      </c>
      <c r="C23" s="18">
        <v>152</v>
      </c>
      <c r="D23" s="30">
        <v>147</v>
      </c>
    </row>
    <row r="24" spans="2:4" x14ac:dyDescent="0.45">
      <c r="B24" s="84">
        <v>312.5</v>
      </c>
      <c r="C24" s="18">
        <v>180</v>
      </c>
      <c r="D24" s="30">
        <v>158</v>
      </c>
    </row>
    <row r="25" spans="2:4" x14ac:dyDescent="0.45">
      <c r="B25" s="84">
        <v>450</v>
      </c>
      <c r="C25" s="18">
        <v>188</v>
      </c>
      <c r="D25" s="30">
        <v>164</v>
      </c>
    </row>
    <row r="26" spans="2:4" x14ac:dyDescent="0.45">
      <c r="B26" s="84">
        <v>625</v>
      </c>
      <c r="C26" s="18">
        <v>206</v>
      </c>
      <c r="D26" s="30">
        <v>175</v>
      </c>
    </row>
    <row r="27" spans="2:4" x14ac:dyDescent="0.45">
      <c r="B27" s="84">
        <v>1250</v>
      </c>
      <c r="C27" s="18">
        <v>222</v>
      </c>
      <c r="D27" s="30">
        <v>187</v>
      </c>
    </row>
    <row r="28" spans="2:4" x14ac:dyDescent="0.45">
      <c r="B28" s="84">
        <v>2500</v>
      </c>
      <c r="C28" s="17">
        <v>238</v>
      </c>
      <c r="D28" s="28">
        <v>203</v>
      </c>
    </row>
    <row r="29" spans="2:4" x14ac:dyDescent="0.45">
      <c r="B29" s="1"/>
      <c r="C29" s="1"/>
      <c r="D29" s="1"/>
    </row>
    <row r="30" spans="2:4" x14ac:dyDescent="0.45">
      <c r="B30" s="1" t="s">
        <v>8</v>
      </c>
      <c r="C30" s="16">
        <v>9.2040000000000006</v>
      </c>
      <c r="D30" s="26">
        <v>5.52</v>
      </c>
    </row>
    <row r="31" spans="2:4" x14ac:dyDescent="0.45">
      <c r="B31" s="1" t="s">
        <v>9</v>
      </c>
      <c r="C31" s="18">
        <v>246.9</v>
      </c>
      <c r="D31" s="30">
        <v>194</v>
      </c>
    </row>
    <row r="32" spans="2:4" x14ac:dyDescent="0.45">
      <c r="B32" s="1" t="s">
        <v>10</v>
      </c>
      <c r="C32" s="18">
        <v>2.1240000000000001</v>
      </c>
      <c r="D32" s="30">
        <v>1.7909999999999999</v>
      </c>
    </row>
    <row r="33" spans="2:4" x14ac:dyDescent="0.45">
      <c r="B33" s="1" t="s">
        <v>11</v>
      </c>
      <c r="C33" s="17">
        <v>1.7299999999999999E-2</v>
      </c>
      <c r="D33" s="28">
        <v>2.8139999999999998E-2</v>
      </c>
    </row>
    <row r="34" spans="2:4" x14ac:dyDescent="0.45">
      <c r="B34" s="1"/>
      <c r="C34" s="1"/>
      <c r="D34" s="1"/>
    </row>
    <row r="35" spans="2:4" x14ac:dyDescent="0.45">
      <c r="B35" s="1" t="s">
        <v>12</v>
      </c>
      <c r="C35" s="16">
        <f>10^C32</f>
        <v>133.04544179780916</v>
      </c>
      <c r="D35" s="26">
        <f>10^D32</f>
        <v>61.80164001384162</v>
      </c>
    </row>
    <row r="36" spans="2:4" x14ac:dyDescent="0.45">
      <c r="B36" s="1" t="s">
        <v>13</v>
      </c>
      <c r="C36" s="17">
        <f>(10^(C32+C33))-(10^(C32-C33))</f>
        <v>10.602459890916862</v>
      </c>
      <c r="D36" s="28">
        <f>(10^(D32+D33))-(10^(D32-D33))</f>
        <v>8.014448126872658</v>
      </c>
    </row>
    <row r="37" spans="2:4" x14ac:dyDescent="0.45">
      <c r="B37" s="1"/>
      <c r="C37" s="1"/>
      <c r="D37" s="1"/>
    </row>
    <row r="38" spans="2:4" x14ac:dyDescent="0.45">
      <c r="B38" s="83" t="s">
        <v>0</v>
      </c>
      <c r="C38" s="115" t="s">
        <v>14</v>
      </c>
      <c r="D38" s="115"/>
    </row>
    <row r="39" spans="2:4" x14ac:dyDescent="0.45">
      <c r="B39" s="84">
        <v>0.2197265625</v>
      </c>
      <c r="C39" s="16">
        <f t="shared" ref="C39:D62" si="0">(C5-C$30)/(C$31-C$30)</f>
        <v>3.3488152934841114E-3</v>
      </c>
      <c r="D39" s="26">
        <f t="shared" si="0"/>
        <v>-1.3370118845500847E-2</v>
      </c>
    </row>
    <row r="40" spans="2:4" x14ac:dyDescent="0.45">
      <c r="B40" s="84">
        <v>0.439453125</v>
      </c>
      <c r="C40" s="18">
        <f t="shared" si="0"/>
        <v>3.3488152934841114E-3</v>
      </c>
      <c r="D40" s="30">
        <f t="shared" si="0"/>
        <v>-2.7589134125636651E-3</v>
      </c>
    </row>
    <row r="41" spans="2:4" x14ac:dyDescent="0.45">
      <c r="B41" s="84">
        <v>0.87890625</v>
      </c>
      <c r="C41" s="18">
        <f t="shared" si="0"/>
        <v>7.5558696822832496E-3</v>
      </c>
      <c r="D41" s="30">
        <f t="shared" si="0"/>
        <v>-2.7589134125636651E-3</v>
      </c>
    </row>
    <row r="42" spans="2:4" x14ac:dyDescent="0.45">
      <c r="B42" s="84">
        <v>1.220703125</v>
      </c>
      <c r="C42" s="18">
        <f t="shared" si="0"/>
        <v>2.0177032848680665E-2</v>
      </c>
      <c r="D42" s="30">
        <f t="shared" si="0"/>
        <v>1.3157894736842108E-2</v>
      </c>
    </row>
    <row r="43" spans="2:4" x14ac:dyDescent="0.45">
      <c r="B43" s="84">
        <v>1.7578125</v>
      </c>
      <c r="C43" s="18">
        <f t="shared" si="0"/>
        <v>7.5558696822832496E-3</v>
      </c>
      <c r="D43" s="30">
        <f t="shared" si="0"/>
        <v>1.3157894736842108E-2</v>
      </c>
    </row>
    <row r="44" spans="2:4" x14ac:dyDescent="0.45">
      <c r="B44" s="84">
        <v>2.44140625</v>
      </c>
      <c r="C44" s="18">
        <f t="shared" si="0"/>
        <v>2.4384087237479805E-2</v>
      </c>
      <c r="D44" s="30">
        <f t="shared" si="0"/>
        <v>4.4991511035653652E-2</v>
      </c>
    </row>
    <row r="45" spans="2:4" x14ac:dyDescent="0.45">
      <c r="B45" s="84">
        <v>3.515625</v>
      </c>
      <c r="C45" s="18">
        <f t="shared" si="0"/>
        <v>1.1762924071082389E-2</v>
      </c>
      <c r="D45" s="30">
        <f t="shared" si="0"/>
        <v>6.6213921901528014E-2</v>
      </c>
    </row>
    <row r="46" spans="2:4" x14ac:dyDescent="0.45">
      <c r="B46" s="84">
        <v>4.8828125</v>
      </c>
      <c r="C46" s="18">
        <f t="shared" si="0"/>
        <v>4.121230479267636E-2</v>
      </c>
      <c r="D46" s="30">
        <f t="shared" si="0"/>
        <v>8.7436332767402383E-2</v>
      </c>
    </row>
    <row r="47" spans="2:4" x14ac:dyDescent="0.45">
      <c r="B47" s="84">
        <v>7.03125</v>
      </c>
      <c r="C47" s="18">
        <f t="shared" si="0"/>
        <v>4.121230479267636E-2</v>
      </c>
      <c r="D47" s="30">
        <f t="shared" si="0"/>
        <v>9.2741935483870969E-2</v>
      </c>
    </row>
    <row r="48" spans="2:4" x14ac:dyDescent="0.45">
      <c r="B48" s="84">
        <v>9.765625</v>
      </c>
      <c r="C48" s="18">
        <f t="shared" si="0"/>
        <v>7.9075794291868604E-2</v>
      </c>
      <c r="D48" s="30">
        <f t="shared" si="0"/>
        <v>0.16171477079796265</v>
      </c>
    </row>
    <row r="49" spans="2:4" x14ac:dyDescent="0.45">
      <c r="B49" s="84">
        <v>14.0625</v>
      </c>
      <c r="C49" s="18">
        <f t="shared" si="0"/>
        <v>8.7489903069466884E-2</v>
      </c>
      <c r="D49" s="30">
        <f t="shared" si="0"/>
        <v>0.18293718166383705</v>
      </c>
    </row>
    <row r="50" spans="2:4" x14ac:dyDescent="0.45">
      <c r="B50" s="84">
        <v>19.53125</v>
      </c>
      <c r="C50" s="18">
        <f t="shared" si="0"/>
        <v>0.12956044695745828</v>
      </c>
      <c r="D50" s="30">
        <f t="shared" si="0"/>
        <v>0.26782682512733452</v>
      </c>
    </row>
    <row r="51" spans="2:4" x14ac:dyDescent="0.45">
      <c r="B51" s="84">
        <v>28.125</v>
      </c>
      <c r="C51" s="18">
        <f t="shared" si="0"/>
        <v>0.15900982767905222</v>
      </c>
      <c r="D51" s="30">
        <f t="shared" si="0"/>
        <v>0.31027164685908321</v>
      </c>
    </row>
    <row r="52" spans="2:4" x14ac:dyDescent="0.45">
      <c r="B52" s="84">
        <v>39.0625</v>
      </c>
      <c r="C52" s="18">
        <f t="shared" si="0"/>
        <v>0.23052975228863759</v>
      </c>
      <c r="D52" s="30">
        <f t="shared" si="0"/>
        <v>0.42168930390492365</v>
      </c>
    </row>
    <row r="53" spans="2:4" x14ac:dyDescent="0.45">
      <c r="B53" s="84">
        <v>56.25</v>
      </c>
      <c r="C53" s="18">
        <f t="shared" si="0"/>
        <v>0.28942851373182549</v>
      </c>
      <c r="D53" s="30">
        <f t="shared" si="0"/>
        <v>0.46943972835314096</v>
      </c>
    </row>
    <row r="54" spans="2:4" x14ac:dyDescent="0.45">
      <c r="B54" s="84">
        <v>78.125</v>
      </c>
      <c r="C54" s="18">
        <f t="shared" si="0"/>
        <v>0.3988119278406031</v>
      </c>
      <c r="D54" s="30">
        <f t="shared" si="0"/>
        <v>0.57024617996604421</v>
      </c>
    </row>
    <row r="55" spans="2:4" x14ac:dyDescent="0.45">
      <c r="B55" s="84">
        <v>112.5</v>
      </c>
      <c r="C55" s="18">
        <f t="shared" si="0"/>
        <v>0.44508952611739361</v>
      </c>
      <c r="D55" s="30">
        <f t="shared" si="0"/>
        <v>0.62860780984719866</v>
      </c>
    </row>
    <row r="56" spans="2:4" x14ac:dyDescent="0.45">
      <c r="B56" s="84">
        <v>156.25</v>
      </c>
      <c r="C56" s="18">
        <f t="shared" si="0"/>
        <v>0.56288704900376951</v>
      </c>
      <c r="D56" s="30">
        <f t="shared" si="0"/>
        <v>0.71349745331069603</v>
      </c>
    </row>
    <row r="57" spans="2:4" x14ac:dyDescent="0.45">
      <c r="B57" s="84">
        <v>225</v>
      </c>
      <c r="C57" s="18">
        <f t="shared" si="0"/>
        <v>0.60075053850296178</v>
      </c>
      <c r="D57" s="30">
        <f t="shared" si="0"/>
        <v>0.7506366723259762</v>
      </c>
    </row>
    <row r="58" spans="2:4" x14ac:dyDescent="0.45">
      <c r="B58" s="84">
        <v>312.5</v>
      </c>
      <c r="C58" s="18">
        <f t="shared" si="0"/>
        <v>0.71854806138933758</v>
      </c>
      <c r="D58" s="30">
        <f t="shared" si="0"/>
        <v>0.80899830220713076</v>
      </c>
    </row>
    <row r="59" spans="2:4" x14ac:dyDescent="0.45">
      <c r="B59" s="84">
        <v>450</v>
      </c>
      <c r="C59" s="18">
        <f t="shared" si="0"/>
        <v>0.75220449649973076</v>
      </c>
      <c r="D59" s="30">
        <f t="shared" si="0"/>
        <v>0.8408319185059423</v>
      </c>
    </row>
    <row r="60" spans="2:4" x14ac:dyDescent="0.45">
      <c r="B60" s="84">
        <v>625</v>
      </c>
      <c r="C60" s="18">
        <f t="shared" si="0"/>
        <v>0.82793147549811519</v>
      </c>
      <c r="D60" s="30">
        <f t="shared" si="0"/>
        <v>0.89919354838709675</v>
      </c>
    </row>
    <row r="61" spans="2:4" x14ac:dyDescent="0.45">
      <c r="B61" s="84">
        <v>1250</v>
      </c>
      <c r="C61" s="18">
        <f t="shared" si="0"/>
        <v>0.89524434571890144</v>
      </c>
      <c r="D61" s="30">
        <f t="shared" si="0"/>
        <v>0.96286078098471983</v>
      </c>
    </row>
    <row r="62" spans="2:4" x14ac:dyDescent="0.45">
      <c r="B62" s="84">
        <v>2500</v>
      </c>
      <c r="C62" s="17">
        <f t="shared" si="0"/>
        <v>0.96255721593968768</v>
      </c>
      <c r="D62" s="28">
        <f t="shared" si="0"/>
        <v>1.0477504244482174</v>
      </c>
    </row>
    <row r="63" spans="2:4" x14ac:dyDescent="0.45">
      <c r="C63" s="1"/>
      <c r="D63" s="1"/>
    </row>
    <row r="64" spans="2:4" x14ac:dyDescent="0.45">
      <c r="C64" s="115" t="s">
        <v>15</v>
      </c>
      <c r="D64" s="115"/>
    </row>
    <row r="65" spans="2:4" x14ac:dyDescent="0.45">
      <c r="B65" s="83" t="s">
        <v>0</v>
      </c>
      <c r="C65" s="116" t="s">
        <v>16</v>
      </c>
      <c r="D65" s="116"/>
    </row>
    <row r="66" spans="2:4" x14ac:dyDescent="0.45">
      <c r="B66" s="84">
        <v>0.2197265625</v>
      </c>
      <c r="C66" s="20">
        <f>$B66/((C$35)+$B66)</f>
        <v>1.6487921427895179E-3</v>
      </c>
      <c r="D66" s="32">
        <f>$B66/((D$35)+$B66)</f>
        <v>3.5427559021863906E-3</v>
      </c>
    </row>
    <row r="67" spans="2:4" x14ac:dyDescent="0.45">
      <c r="B67" s="84">
        <v>0.439453125</v>
      </c>
      <c r="C67" s="22">
        <f t="shared" ref="C67:D89" si="1">$B67/((C$35)+$B67)</f>
        <v>3.2921562042965559E-3</v>
      </c>
      <c r="D67" s="34">
        <f t="shared" si="1"/>
        <v>7.06049818276342E-3</v>
      </c>
    </row>
    <row r="68" spans="2:4" x14ac:dyDescent="0.45">
      <c r="B68" s="84">
        <v>0.87890625</v>
      </c>
      <c r="C68" s="22">
        <f t="shared" si="1"/>
        <v>6.5627069521835002E-3</v>
      </c>
      <c r="D68" s="34">
        <f t="shared" si="1"/>
        <v>1.4021994101653395E-2</v>
      </c>
    </row>
    <row r="69" spans="2:4" x14ac:dyDescent="0.45">
      <c r="B69" s="84">
        <v>1.220703125</v>
      </c>
      <c r="C69" s="22">
        <f t="shared" si="1"/>
        <v>9.0916673425143289E-3</v>
      </c>
      <c r="D69" s="34">
        <f t="shared" si="1"/>
        <v>1.936937067399613E-2</v>
      </c>
    </row>
    <row r="70" spans="2:4" x14ac:dyDescent="0.45">
      <c r="B70" s="84">
        <v>1.7578125</v>
      </c>
      <c r="C70" s="22">
        <f t="shared" si="1"/>
        <v>1.3039837273635968E-2</v>
      </c>
      <c r="D70" s="34">
        <f t="shared" si="1"/>
        <v>2.7656193225031218E-2</v>
      </c>
    </row>
    <row r="71" spans="2:4" x14ac:dyDescent="0.45">
      <c r="B71" s="84">
        <v>2.44140625</v>
      </c>
      <c r="C71" s="22">
        <f t="shared" si="1"/>
        <v>1.8019507318810035E-2</v>
      </c>
      <c r="D71" s="34">
        <f t="shared" si="1"/>
        <v>3.8002653858805482E-2</v>
      </c>
    </row>
    <row r="72" spans="2:4" x14ac:dyDescent="0.45">
      <c r="B72" s="84">
        <v>3.515625</v>
      </c>
      <c r="C72" s="22">
        <f t="shared" si="1"/>
        <v>2.5743977272857689E-2</v>
      </c>
      <c r="D72" s="34">
        <f t="shared" si="1"/>
        <v>5.3823824363359231E-2</v>
      </c>
    </row>
    <row r="73" spans="2:4" x14ac:dyDescent="0.45">
      <c r="B73" s="84">
        <v>4.8828125</v>
      </c>
      <c r="C73" s="22">
        <f t="shared" si="1"/>
        <v>3.5401104181723542E-2</v>
      </c>
      <c r="D73" s="34">
        <f t="shared" si="1"/>
        <v>7.3222652596367649E-2</v>
      </c>
    </row>
    <row r="74" spans="2:4" x14ac:dyDescent="0.45">
      <c r="B74" s="84">
        <v>7.03125</v>
      </c>
      <c r="C74" s="22">
        <f t="shared" si="1"/>
        <v>5.0195717144356278E-2</v>
      </c>
      <c r="D74" s="34">
        <f t="shared" si="1"/>
        <v>0.10214956830355496</v>
      </c>
    </row>
    <row r="75" spans="2:4" x14ac:dyDescent="0.45">
      <c r="B75" s="84">
        <v>9.765625</v>
      </c>
      <c r="C75" s="22">
        <f t="shared" si="1"/>
        <v>6.8381430227855505E-2</v>
      </c>
      <c r="D75" s="34">
        <f t="shared" si="1"/>
        <v>0.13645379627279677</v>
      </c>
    </row>
    <row r="76" spans="2:4" x14ac:dyDescent="0.45">
      <c r="B76" s="84">
        <v>14.0625</v>
      </c>
      <c r="C76" s="22">
        <f t="shared" si="1"/>
        <v>9.5593071510225072E-2</v>
      </c>
      <c r="D76" s="34">
        <f t="shared" si="1"/>
        <v>0.18536425770376172</v>
      </c>
    </row>
    <row r="77" spans="2:4" x14ac:dyDescent="0.45">
      <c r="B77" s="84">
        <v>19.53125</v>
      </c>
      <c r="C77" s="22">
        <f t="shared" si="1"/>
        <v>0.12800939494665625</v>
      </c>
      <c r="D77" s="34">
        <f t="shared" si="1"/>
        <v>0.24013962858907484</v>
      </c>
    </row>
    <row r="78" spans="2:4" x14ac:dyDescent="0.45">
      <c r="B78" s="84">
        <v>28.125</v>
      </c>
      <c r="C78" s="22">
        <f t="shared" si="1"/>
        <v>0.17450470251414493</v>
      </c>
      <c r="D78" s="34">
        <f t="shared" si="1"/>
        <v>0.31275492997037324</v>
      </c>
    </row>
    <row r="79" spans="2:4" x14ac:dyDescent="0.45">
      <c r="B79" s="84">
        <v>39.0625</v>
      </c>
      <c r="C79" s="22">
        <f t="shared" si="1"/>
        <v>0.22696512195753446</v>
      </c>
      <c r="D79" s="34">
        <f t="shared" si="1"/>
        <v>0.38727837261725961</v>
      </c>
    </row>
    <row r="80" spans="2:4" x14ac:dyDescent="0.45">
      <c r="B80" s="84">
        <v>56.25</v>
      </c>
      <c r="C80" s="22">
        <f t="shared" si="1"/>
        <v>0.29715454036173744</v>
      </c>
      <c r="D80" s="34">
        <f t="shared" si="1"/>
        <v>0.47648639183161418</v>
      </c>
    </row>
    <row r="81" spans="2:4" x14ac:dyDescent="0.45">
      <c r="B81" s="84">
        <v>78.125</v>
      </c>
      <c r="C81" s="22">
        <f t="shared" si="1"/>
        <v>0.36996181536998862</v>
      </c>
      <c r="D81" s="34">
        <f t="shared" si="1"/>
        <v>0.55832827824831521</v>
      </c>
    </row>
    <row r="82" spans="2:4" x14ac:dyDescent="0.45">
      <c r="B82" s="84">
        <v>112.5</v>
      </c>
      <c r="C82" s="22">
        <f t="shared" si="1"/>
        <v>0.45816366688100241</v>
      </c>
      <c r="D82" s="34">
        <f t="shared" si="1"/>
        <v>0.64543282548039227</v>
      </c>
    </row>
    <row r="83" spans="2:4" x14ac:dyDescent="0.45">
      <c r="B83" s="84">
        <v>156.25</v>
      </c>
      <c r="C83" s="22">
        <f t="shared" si="1"/>
        <v>0.54010529522689243</v>
      </c>
      <c r="D83" s="34">
        <f t="shared" si="1"/>
        <v>0.71657337679313704</v>
      </c>
    </row>
    <row r="84" spans="2:4" x14ac:dyDescent="0.45">
      <c r="B84" s="84">
        <v>225</v>
      </c>
      <c r="C84" s="22">
        <f t="shared" si="1"/>
        <v>0.62841185428931978</v>
      </c>
      <c r="D84" s="34">
        <f t="shared" si="1"/>
        <v>0.7845143423487434</v>
      </c>
    </row>
    <row r="85" spans="2:4" x14ac:dyDescent="0.45">
      <c r="B85" s="84">
        <v>312.5</v>
      </c>
      <c r="C85" s="22">
        <f t="shared" si="1"/>
        <v>0.70138749201212591</v>
      </c>
      <c r="D85" s="34">
        <f t="shared" si="1"/>
        <v>0.83488813991956812</v>
      </c>
    </row>
    <row r="86" spans="2:4" x14ac:dyDescent="0.45">
      <c r="B86" s="84">
        <v>450</v>
      </c>
      <c r="C86" s="22">
        <f t="shared" si="1"/>
        <v>0.77180948128577054</v>
      </c>
      <c r="D86" s="34">
        <f t="shared" si="1"/>
        <v>0.87924688945473051</v>
      </c>
    </row>
    <row r="87" spans="2:4" x14ac:dyDescent="0.45">
      <c r="B87" s="84">
        <v>625</v>
      </c>
      <c r="C87" s="22">
        <f t="shared" si="1"/>
        <v>0.82448883079848934</v>
      </c>
      <c r="D87" s="34">
        <f t="shared" si="1"/>
        <v>0.91001529930447445</v>
      </c>
    </row>
    <row r="88" spans="2:4" x14ac:dyDescent="0.45">
      <c r="B88" s="84">
        <v>1250</v>
      </c>
      <c r="C88" s="22">
        <f t="shared" si="1"/>
        <v>0.90380255212376492</v>
      </c>
      <c r="D88" s="34">
        <f t="shared" si="1"/>
        <v>0.95288796863130187</v>
      </c>
    </row>
    <row r="89" spans="2:4" x14ac:dyDescent="0.45">
      <c r="B89" s="84">
        <v>2500</v>
      </c>
      <c r="C89" s="24">
        <f t="shared" si="1"/>
        <v>0.94947089036679622</v>
      </c>
      <c r="D89" s="36">
        <f t="shared" si="1"/>
        <v>0.97587571221419478</v>
      </c>
    </row>
  </sheetData>
  <mergeCells count="5">
    <mergeCell ref="C1:D1"/>
    <mergeCell ref="C4:D4"/>
    <mergeCell ref="C38:D38"/>
    <mergeCell ref="C64:D64"/>
    <mergeCell ref="C65:D6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D89"/>
  <sheetViews>
    <sheetView topLeftCell="D2" workbookViewId="0">
      <selection activeCell="D2" sqref="D2"/>
    </sheetView>
  </sheetViews>
  <sheetFormatPr defaultColWidth="10.85546875" defaultRowHeight="15.9" x14ac:dyDescent="0.45"/>
  <cols>
    <col min="1" max="1" width="10.640625" customWidth="1"/>
    <col min="2" max="2" width="13.140625" customWidth="1"/>
    <col min="3" max="3" width="13.35546875" customWidth="1"/>
    <col min="4" max="4" width="14.35546875" customWidth="1"/>
  </cols>
  <sheetData>
    <row r="1" spans="2:4" x14ac:dyDescent="0.45">
      <c r="B1" s="1" t="s">
        <v>1</v>
      </c>
      <c r="C1" s="118" t="s">
        <v>21</v>
      </c>
      <c r="D1" s="118"/>
    </row>
    <row r="2" spans="2:4" ht="77.05" customHeight="1" x14ac:dyDescent="0.45">
      <c r="B2" s="1" t="s">
        <v>6</v>
      </c>
      <c r="C2" s="89" t="s">
        <v>28</v>
      </c>
      <c r="D2" s="92" t="s">
        <v>37</v>
      </c>
    </row>
    <row r="3" spans="2:4" ht="23.05" customHeight="1" x14ac:dyDescent="0.45">
      <c r="B3" s="1"/>
      <c r="C3" s="94"/>
      <c r="D3" s="94"/>
    </row>
    <row r="4" spans="2:4" x14ac:dyDescent="0.45">
      <c r="B4" s="83" t="s">
        <v>0</v>
      </c>
      <c r="C4" s="116" t="s">
        <v>17</v>
      </c>
      <c r="D4" s="116"/>
    </row>
    <row r="5" spans="2:4" x14ac:dyDescent="0.45">
      <c r="B5" s="84">
        <v>0.2197265625</v>
      </c>
      <c r="C5" s="16">
        <v>4</v>
      </c>
      <c r="D5" s="26">
        <v>1</v>
      </c>
    </row>
    <row r="6" spans="2:4" x14ac:dyDescent="0.45">
      <c r="B6" s="84">
        <v>0.439453125</v>
      </c>
      <c r="C6" s="18">
        <v>4</v>
      </c>
      <c r="D6" s="30">
        <v>2</v>
      </c>
    </row>
    <row r="7" spans="2:4" x14ac:dyDescent="0.45">
      <c r="B7" s="84">
        <v>0.87890625</v>
      </c>
      <c r="C7" s="18">
        <v>4</v>
      </c>
      <c r="D7" s="30">
        <v>5</v>
      </c>
    </row>
    <row r="8" spans="2:4" x14ac:dyDescent="0.45">
      <c r="B8" s="84">
        <v>1.220703125</v>
      </c>
      <c r="C8" s="18">
        <v>3</v>
      </c>
      <c r="D8" s="30">
        <v>6</v>
      </c>
    </row>
    <row r="9" spans="2:4" x14ac:dyDescent="0.45">
      <c r="B9" s="84">
        <v>1.7578125</v>
      </c>
      <c r="C9" s="18">
        <v>4</v>
      </c>
      <c r="D9" s="30">
        <v>7</v>
      </c>
    </row>
    <row r="10" spans="2:4" x14ac:dyDescent="0.45">
      <c r="B10" s="84">
        <v>2.44140625</v>
      </c>
      <c r="C10" s="18">
        <v>4</v>
      </c>
      <c r="D10" s="30">
        <v>13</v>
      </c>
    </row>
    <row r="11" spans="2:4" x14ac:dyDescent="0.45">
      <c r="B11" s="84">
        <v>3.515625</v>
      </c>
      <c r="C11" s="18">
        <v>7</v>
      </c>
      <c r="D11" s="30">
        <v>14</v>
      </c>
    </row>
    <row r="12" spans="2:4" x14ac:dyDescent="0.45">
      <c r="B12" s="84">
        <v>4.8828125</v>
      </c>
      <c r="C12" s="18">
        <v>6</v>
      </c>
      <c r="D12" s="30">
        <v>24</v>
      </c>
    </row>
    <row r="13" spans="2:4" x14ac:dyDescent="0.45">
      <c r="B13" s="84">
        <v>7.03125</v>
      </c>
      <c r="C13" s="18">
        <v>7</v>
      </c>
      <c r="D13" s="30">
        <v>25</v>
      </c>
    </row>
    <row r="14" spans="2:4" x14ac:dyDescent="0.45">
      <c r="B14" s="84">
        <v>9.765625</v>
      </c>
      <c r="C14" s="18">
        <v>8</v>
      </c>
      <c r="D14" s="30">
        <v>37</v>
      </c>
    </row>
    <row r="15" spans="2:4" x14ac:dyDescent="0.45">
      <c r="B15" s="84">
        <v>14.0625</v>
      </c>
      <c r="C15" s="18">
        <v>12</v>
      </c>
      <c r="D15" s="30">
        <v>42</v>
      </c>
    </row>
    <row r="16" spans="2:4" x14ac:dyDescent="0.45">
      <c r="B16" s="84">
        <v>19.53125</v>
      </c>
      <c r="C16" s="18">
        <v>14</v>
      </c>
      <c r="D16" s="30">
        <v>62</v>
      </c>
    </row>
    <row r="17" spans="2:4" x14ac:dyDescent="0.45">
      <c r="B17" s="84">
        <v>28.125</v>
      </c>
      <c r="C17" s="18">
        <v>19</v>
      </c>
      <c r="D17" s="30">
        <v>70</v>
      </c>
    </row>
    <row r="18" spans="2:4" x14ac:dyDescent="0.45">
      <c r="B18" s="84">
        <v>39.0625</v>
      </c>
      <c r="C18" s="18">
        <v>26</v>
      </c>
      <c r="D18" s="30">
        <v>100</v>
      </c>
    </row>
    <row r="19" spans="2:4" x14ac:dyDescent="0.45">
      <c r="B19" s="84">
        <v>56.25</v>
      </c>
      <c r="C19" s="18">
        <v>37</v>
      </c>
      <c r="D19" s="30">
        <v>105</v>
      </c>
    </row>
    <row r="20" spans="2:4" x14ac:dyDescent="0.45">
      <c r="B20" s="84">
        <v>78.125</v>
      </c>
      <c r="C20" s="18">
        <v>46</v>
      </c>
      <c r="D20" s="30">
        <v>129</v>
      </c>
    </row>
    <row r="21" spans="2:4" x14ac:dyDescent="0.45">
      <c r="B21" s="84">
        <v>112.5</v>
      </c>
      <c r="C21" s="18">
        <v>64</v>
      </c>
      <c r="D21" s="30">
        <v>135</v>
      </c>
    </row>
    <row r="22" spans="2:4" x14ac:dyDescent="0.45">
      <c r="B22" s="84">
        <v>156.25</v>
      </c>
      <c r="C22" s="18">
        <v>75</v>
      </c>
      <c r="D22" s="30">
        <v>154</v>
      </c>
    </row>
    <row r="23" spans="2:4" x14ac:dyDescent="0.45">
      <c r="B23" s="84">
        <v>225</v>
      </c>
      <c r="C23" s="18">
        <v>104</v>
      </c>
      <c r="D23" s="30">
        <v>159</v>
      </c>
    </row>
    <row r="24" spans="2:4" x14ac:dyDescent="0.45">
      <c r="B24" s="84">
        <v>312.5</v>
      </c>
      <c r="C24" s="18">
        <v>120</v>
      </c>
      <c r="D24" s="30">
        <v>170</v>
      </c>
    </row>
    <row r="25" spans="2:4" x14ac:dyDescent="0.45">
      <c r="B25" s="84">
        <v>450</v>
      </c>
      <c r="C25" s="18">
        <v>146</v>
      </c>
      <c r="D25" s="30">
        <v>174</v>
      </c>
    </row>
    <row r="26" spans="2:4" x14ac:dyDescent="0.45">
      <c r="B26" s="84">
        <v>625</v>
      </c>
      <c r="C26" s="18">
        <v>165</v>
      </c>
      <c r="D26" s="30">
        <v>185</v>
      </c>
    </row>
    <row r="27" spans="2:4" x14ac:dyDescent="0.45">
      <c r="B27" s="84">
        <v>1250</v>
      </c>
      <c r="C27" s="18">
        <v>203</v>
      </c>
      <c r="D27" s="30">
        <v>194</v>
      </c>
    </row>
    <row r="28" spans="2:4" x14ac:dyDescent="0.45">
      <c r="B28" s="84">
        <v>2500</v>
      </c>
      <c r="C28" s="17">
        <v>229</v>
      </c>
      <c r="D28" s="28">
        <v>205</v>
      </c>
    </row>
    <row r="29" spans="2:4" x14ac:dyDescent="0.45">
      <c r="B29" s="1"/>
      <c r="C29" s="1"/>
      <c r="D29" s="1"/>
    </row>
    <row r="30" spans="2:4" x14ac:dyDescent="0.45">
      <c r="B30" s="1" t="s">
        <v>8</v>
      </c>
      <c r="C30" s="16">
        <v>2.5649999999999999</v>
      </c>
      <c r="D30" s="26">
        <v>1.5620000000000001</v>
      </c>
    </row>
    <row r="31" spans="2:4" x14ac:dyDescent="0.45">
      <c r="B31" s="1" t="s">
        <v>9</v>
      </c>
      <c r="C31" s="18">
        <v>263.7</v>
      </c>
      <c r="D31" s="30">
        <v>199.6</v>
      </c>
    </row>
    <row r="32" spans="2:4" x14ac:dyDescent="0.45">
      <c r="B32" s="1" t="s">
        <v>10</v>
      </c>
      <c r="C32" s="18">
        <v>2.577</v>
      </c>
      <c r="D32" s="30">
        <v>1.6850000000000001</v>
      </c>
    </row>
    <row r="33" spans="2:4" x14ac:dyDescent="0.45">
      <c r="B33" s="1" t="s">
        <v>11</v>
      </c>
      <c r="C33" s="17">
        <v>9.3609999999999995E-3</v>
      </c>
      <c r="D33" s="28">
        <v>2.4850000000000001E-2</v>
      </c>
    </row>
    <row r="34" spans="2:4" x14ac:dyDescent="0.45">
      <c r="B34" s="1"/>
      <c r="C34" s="1"/>
      <c r="D34" s="1"/>
    </row>
    <row r="35" spans="2:4" x14ac:dyDescent="0.45">
      <c r="B35" s="1" t="s">
        <v>12</v>
      </c>
      <c r="C35" s="16">
        <f>10^C32</f>
        <v>377.57219092541635</v>
      </c>
      <c r="D35" s="26">
        <f>10^D32</f>
        <v>48.417236758409949</v>
      </c>
    </row>
    <row r="36" spans="2:4" x14ac:dyDescent="0.45">
      <c r="B36" s="1" t="s">
        <v>13</v>
      </c>
      <c r="C36" s="17">
        <f>(10^(C32+C33))-(10^(C32-C33))</f>
        <v>16.278019248670034</v>
      </c>
      <c r="D36" s="28">
        <f>(10^(D32+D33))-(10^(D32-D33))</f>
        <v>5.5438188982125709</v>
      </c>
    </row>
    <row r="37" spans="2:4" x14ac:dyDescent="0.45">
      <c r="B37" s="1"/>
      <c r="C37" s="1"/>
      <c r="D37" s="1"/>
    </row>
    <row r="38" spans="2:4" x14ac:dyDescent="0.45">
      <c r="B38" s="83" t="s">
        <v>0</v>
      </c>
      <c r="C38" s="115" t="s">
        <v>14</v>
      </c>
      <c r="D38" s="115"/>
    </row>
    <row r="39" spans="2:4" x14ac:dyDescent="0.45">
      <c r="B39" s="84">
        <v>0.2197265625</v>
      </c>
      <c r="C39" s="16">
        <f t="shared" ref="C39:D62" si="0">(C5-C$30)/(C$31-C$30)</f>
        <v>5.4952419246749769E-3</v>
      </c>
      <c r="D39" s="26">
        <f t="shared" si="0"/>
        <v>-2.8378392025772835E-3</v>
      </c>
    </row>
    <row r="40" spans="2:4" x14ac:dyDescent="0.45">
      <c r="B40" s="84">
        <v>0.439453125</v>
      </c>
      <c r="C40" s="18">
        <f t="shared" si="0"/>
        <v>5.4952419246749769E-3</v>
      </c>
      <c r="D40" s="30">
        <f t="shared" si="0"/>
        <v>2.2116967450691279E-3</v>
      </c>
    </row>
    <row r="41" spans="2:4" x14ac:dyDescent="0.45">
      <c r="B41" s="84">
        <v>0.87890625</v>
      </c>
      <c r="C41" s="18">
        <f t="shared" si="0"/>
        <v>5.4952419246749769E-3</v>
      </c>
      <c r="D41" s="30">
        <f t="shared" si="0"/>
        <v>1.7360304588008361E-2</v>
      </c>
    </row>
    <row r="42" spans="2:4" x14ac:dyDescent="0.45">
      <c r="B42" s="84">
        <v>1.220703125</v>
      </c>
      <c r="C42" s="18">
        <f t="shared" si="0"/>
        <v>1.6658050433683729E-3</v>
      </c>
      <c r="D42" s="30">
        <f t="shared" si="0"/>
        <v>2.2409840535654774E-2</v>
      </c>
    </row>
    <row r="43" spans="2:4" x14ac:dyDescent="0.45">
      <c r="B43" s="84">
        <v>1.7578125</v>
      </c>
      <c r="C43" s="18">
        <f t="shared" si="0"/>
        <v>5.4952419246749769E-3</v>
      </c>
      <c r="D43" s="30">
        <f t="shared" si="0"/>
        <v>2.7459376483301184E-2</v>
      </c>
    </row>
    <row r="44" spans="2:4" x14ac:dyDescent="0.45">
      <c r="B44" s="84">
        <v>2.44140625</v>
      </c>
      <c r="C44" s="18">
        <f t="shared" si="0"/>
        <v>5.4952419246749769E-3</v>
      </c>
      <c r="D44" s="30">
        <f t="shared" si="0"/>
        <v>5.7756592169179659E-2</v>
      </c>
    </row>
    <row r="45" spans="2:4" x14ac:dyDescent="0.45">
      <c r="B45" s="84">
        <v>3.515625</v>
      </c>
      <c r="C45" s="18">
        <f t="shared" si="0"/>
        <v>1.6983552568594792E-2</v>
      </c>
      <c r="D45" s="30">
        <f t="shared" si="0"/>
        <v>6.2806128116826065E-2</v>
      </c>
    </row>
    <row r="46" spans="2:4" x14ac:dyDescent="0.45">
      <c r="B46" s="84">
        <v>4.8828125</v>
      </c>
      <c r="C46" s="18">
        <f t="shared" si="0"/>
        <v>1.3154115687288186E-2</v>
      </c>
      <c r="D46" s="30">
        <f t="shared" si="0"/>
        <v>0.11330148759329019</v>
      </c>
    </row>
    <row r="47" spans="2:4" x14ac:dyDescent="0.45">
      <c r="B47" s="84">
        <v>7.03125</v>
      </c>
      <c r="C47" s="18">
        <f t="shared" si="0"/>
        <v>1.6983552568594792E-2</v>
      </c>
      <c r="D47" s="30">
        <f t="shared" si="0"/>
        <v>0.11835102354093659</v>
      </c>
    </row>
    <row r="48" spans="2:4" x14ac:dyDescent="0.45">
      <c r="B48" s="84">
        <v>9.765625</v>
      </c>
      <c r="C48" s="18">
        <f t="shared" si="0"/>
        <v>2.0812989449901394E-2</v>
      </c>
      <c r="D48" s="30">
        <f t="shared" si="0"/>
        <v>0.17894545491269356</v>
      </c>
    </row>
    <row r="49" spans="2:4" x14ac:dyDescent="0.45">
      <c r="B49" s="84">
        <v>14.0625</v>
      </c>
      <c r="C49" s="18">
        <f t="shared" si="0"/>
        <v>3.6130736975127808E-2</v>
      </c>
      <c r="D49" s="30">
        <f t="shared" si="0"/>
        <v>0.20419313465092562</v>
      </c>
    </row>
    <row r="50" spans="2:4" x14ac:dyDescent="0.45">
      <c r="B50" s="84">
        <v>19.53125</v>
      </c>
      <c r="C50" s="18">
        <f t="shared" si="0"/>
        <v>4.3789610737741021E-2</v>
      </c>
      <c r="D50" s="30">
        <f t="shared" si="0"/>
        <v>0.30518385360385386</v>
      </c>
    </row>
    <row r="51" spans="2:4" x14ac:dyDescent="0.45">
      <c r="B51" s="84">
        <v>28.125</v>
      </c>
      <c r="C51" s="18">
        <f t="shared" si="0"/>
        <v>6.2936795144274027E-2</v>
      </c>
      <c r="D51" s="30">
        <f t="shared" si="0"/>
        <v>0.34558014118502511</v>
      </c>
    </row>
    <row r="52" spans="2:4" x14ac:dyDescent="0.45">
      <c r="B52" s="84">
        <v>39.0625</v>
      </c>
      <c r="C52" s="18">
        <f t="shared" si="0"/>
        <v>8.9742853313420259E-2</v>
      </c>
      <c r="D52" s="30">
        <f t="shared" si="0"/>
        <v>0.49706621961441749</v>
      </c>
    </row>
    <row r="53" spans="2:4" x14ac:dyDescent="0.45">
      <c r="B53" s="84">
        <v>56.25</v>
      </c>
      <c r="C53" s="18">
        <f t="shared" si="0"/>
        <v>0.13186665900779293</v>
      </c>
      <c r="D53" s="30">
        <f t="shared" si="0"/>
        <v>0.5223138993526496</v>
      </c>
    </row>
    <row r="54" spans="2:4" x14ac:dyDescent="0.45">
      <c r="B54" s="84">
        <v>78.125</v>
      </c>
      <c r="C54" s="18">
        <f t="shared" si="0"/>
        <v>0.16633159093955235</v>
      </c>
      <c r="D54" s="30">
        <f t="shared" si="0"/>
        <v>0.64350276209616342</v>
      </c>
    </row>
    <row r="55" spans="2:4" x14ac:dyDescent="0.45">
      <c r="B55" s="84">
        <v>112.5</v>
      </c>
      <c r="C55" s="18">
        <f t="shared" si="0"/>
        <v>0.23526145480307123</v>
      </c>
      <c r="D55" s="30">
        <f t="shared" si="0"/>
        <v>0.67379997778204181</v>
      </c>
    </row>
    <row r="56" spans="2:4" x14ac:dyDescent="0.45">
      <c r="B56" s="84">
        <v>156.25</v>
      </c>
      <c r="C56" s="18">
        <f t="shared" si="0"/>
        <v>0.27738526049744389</v>
      </c>
      <c r="D56" s="30">
        <f t="shared" si="0"/>
        <v>0.76974116078732369</v>
      </c>
    </row>
    <row r="57" spans="2:4" x14ac:dyDescent="0.45">
      <c r="B57" s="84">
        <v>225</v>
      </c>
      <c r="C57" s="18">
        <f t="shared" si="0"/>
        <v>0.38843893005533536</v>
      </c>
      <c r="D57" s="30">
        <f t="shared" si="0"/>
        <v>0.79498884052555574</v>
      </c>
    </row>
    <row r="58" spans="2:4" x14ac:dyDescent="0.45">
      <c r="B58" s="84">
        <v>312.5</v>
      </c>
      <c r="C58" s="18">
        <f t="shared" si="0"/>
        <v>0.44970992015624106</v>
      </c>
      <c r="D58" s="30">
        <f t="shared" si="0"/>
        <v>0.85053373594966619</v>
      </c>
    </row>
    <row r="59" spans="2:4" x14ac:dyDescent="0.45">
      <c r="B59" s="84">
        <v>450</v>
      </c>
      <c r="C59" s="18">
        <f t="shared" si="0"/>
        <v>0.54927527907021279</v>
      </c>
      <c r="D59" s="30">
        <f t="shared" si="0"/>
        <v>0.8707318797402519</v>
      </c>
    </row>
    <row r="60" spans="2:4" x14ac:dyDescent="0.45">
      <c r="B60" s="84">
        <v>625</v>
      </c>
      <c r="C60" s="18">
        <f t="shared" si="0"/>
        <v>0.62203457981503818</v>
      </c>
      <c r="D60" s="30">
        <f t="shared" si="0"/>
        <v>0.92627677516436246</v>
      </c>
    </row>
    <row r="61" spans="2:4" x14ac:dyDescent="0.45">
      <c r="B61" s="84">
        <v>1250</v>
      </c>
      <c r="C61" s="18">
        <f t="shared" si="0"/>
        <v>0.76755318130468919</v>
      </c>
      <c r="D61" s="30">
        <f t="shared" si="0"/>
        <v>0.97172259869318012</v>
      </c>
    </row>
    <row r="62" spans="2:4" x14ac:dyDescent="0.45">
      <c r="B62" s="84">
        <v>2500</v>
      </c>
      <c r="C62" s="17">
        <f t="shared" si="0"/>
        <v>0.86711854021866086</v>
      </c>
      <c r="D62" s="28">
        <f t="shared" si="0"/>
        <v>1.0272674941172906</v>
      </c>
    </row>
    <row r="63" spans="2:4" x14ac:dyDescent="0.45">
      <c r="B63" s="1"/>
      <c r="C63" s="1"/>
      <c r="D63" s="1"/>
    </row>
    <row r="64" spans="2:4" x14ac:dyDescent="0.45">
      <c r="C64" s="115" t="s">
        <v>15</v>
      </c>
      <c r="D64" s="115"/>
    </row>
    <row r="65" spans="2:4" x14ac:dyDescent="0.45">
      <c r="B65" s="83" t="s">
        <v>0</v>
      </c>
      <c r="C65" s="116" t="s">
        <v>16</v>
      </c>
      <c r="D65" s="116"/>
    </row>
    <row r="66" spans="2:4" x14ac:dyDescent="0.45">
      <c r="B66" s="84">
        <v>0.2197265625</v>
      </c>
      <c r="C66" s="20">
        <f>$B66/((C$35)+$B66)</f>
        <v>5.8160736725403322E-4</v>
      </c>
      <c r="D66" s="32">
        <f>$B66/((D$35)+$B66)</f>
        <v>4.5176867036338057E-3</v>
      </c>
    </row>
    <row r="67" spans="2:4" x14ac:dyDescent="0.45">
      <c r="B67" s="84">
        <v>0.439453125</v>
      </c>
      <c r="C67" s="22">
        <f t="shared" ref="C67:D89" si="1">$B67/((C$35)+$B67)</f>
        <v>1.1625385934973713E-3</v>
      </c>
      <c r="D67" s="34">
        <f t="shared" si="1"/>
        <v>8.9947379990068296E-3</v>
      </c>
    </row>
    <row r="68" spans="2:4" x14ac:dyDescent="0.45">
      <c r="B68" s="84">
        <v>0.87890625</v>
      </c>
      <c r="C68" s="22">
        <f t="shared" si="1"/>
        <v>2.3223773337156346E-3</v>
      </c>
      <c r="D68" s="34">
        <f t="shared" si="1"/>
        <v>1.7829107844199051E-2</v>
      </c>
    </row>
    <row r="69" spans="2:4" x14ac:dyDescent="0.45">
      <c r="B69" s="84">
        <v>1.220703125</v>
      </c>
      <c r="C69" s="22">
        <f t="shared" si="1"/>
        <v>3.2226135816516336E-3</v>
      </c>
      <c r="D69" s="34">
        <f t="shared" si="1"/>
        <v>2.4592139155396028E-2</v>
      </c>
    </row>
    <row r="70" spans="2:4" x14ac:dyDescent="0.45">
      <c r="B70" s="84">
        <v>1.7578125</v>
      </c>
      <c r="C70" s="22">
        <f t="shared" si="1"/>
        <v>4.6339927876167071E-3</v>
      </c>
      <c r="D70" s="34">
        <f t="shared" si="1"/>
        <v>3.5033597893386607E-2</v>
      </c>
    </row>
    <row r="71" spans="2:4" x14ac:dyDescent="0.45">
      <c r="B71" s="84">
        <v>2.44140625</v>
      </c>
      <c r="C71" s="22">
        <f t="shared" si="1"/>
        <v>6.4245234069164993E-3</v>
      </c>
      <c r="D71" s="34">
        <f t="shared" si="1"/>
        <v>4.8003763088926517E-2</v>
      </c>
    </row>
    <row r="72" spans="2:4" x14ac:dyDescent="0.45">
      <c r="B72" s="84">
        <v>3.515625</v>
      </c>
      <c r="C72" s="22">
        <f t="shared" si="1"/>
        <v>9.2252358986151684E-3</v>
      </c>
      <c r="D72" s="34">
        <f t="shared" si="1"/>
        <v>6.7695576191325213E-2</v>
      </c>
    </row>
    <row r="73" spans="2:4" x14ac:dyDescent="0.45">
      <c r="B73" s="84">
        <v>4.8828125</v>
      </c>
      <c r="C73" s="22">
        <f t="shared" si="1"/>
        <v>1.2767024764397445E-2</v>
      </c>
      <c r="D73" s="34">
        <f t="shared" si="1"/>
        <v>9.1609905955754162E-2</v>
      </c>
    </row>
    <row r="74" spans="2:4" x14ac:dyDescent="0.45">
      <c r="B74" s="84">
        <v>7.03125</v>
      </c>
      <c r="C74" s="22">
        <f t="shared" si="1"/>
        <v>1.8281817716143432E-2</v>
      </c>
      <c r="D74" s="34">
        <f t="shared" si="1"/>
        <v>0.12680688709568003</v>
      </c>
    </row>
    <row r="75" spans="2:4" x14ac:dyDescent="0.45">
      <c r="B75" s="84">
        <v>9.765625</v>
      </c>
      <c r="C75" s="22">
        <f t="shared" si="1"/>
        <v>2.5212165191431799E-2</v>
      </c>
      <c r="D75" s="34">
        <f t="shared" si="1"/>
        <v>0.16784366916411503</v>
      </c>
    </row>
    <row r="76" spans="2:4" x14ac:dyDescent="0.45">
      <c r="B76" s="84">
        <v>14.0625</v>
      </c>
      <c r="C76" s="22">
        <f t="shared" si="1"/>
        <v>3.5907186788716045E-2</v>
      </c>
      <c r="D76" s="34">
        <f t="shared" si="1"/>
        <v>0.22507297132789453</v>
      </c>
    </row>
    <row r="77" spans="2:4" x14ac:dyDescent="0.45">
      <c r="B77" s="84">
        <v>19.53125</v>
      </c>
      <c r="C77" s="22">
        <f t="shared" si="1"/>
        <v>4.9184287989255532E-2</v>
      </c>
      <c r="D77" s="34">
        <f t="shared" si="1"/>
        <v>0.28744201573528971</v>
      </c>
    </row>
    <row r="78" spans="2:4" x14ac:dyDescent="0.45">
      <c r="B78" s="84">
        <v>28.125</v>
      </c>
      <c r="C78" s="22">
        <f t="shared" si="1"/>
        <v>6.9325104114833572E-2</v>
      </c>
      <c r="D78" s="34">
        <f t="shared" si="1"/>
        <v>0.3674441875636697</v>
      </c>
    </row>
    <row r="79" spans="2:4" x14ac:dyDescent="0.45">
      <c r="B79" s="84">
        <v>39.0625</v>
      </c>
      <c r="C79" s="22">
        <f t="shared" si="1"/>
        <v>9.3757195093945631E-2</v>
      </c>
      <c r="D79" s="34">
        <f t="shared" si="1"/>
        <v>0.44653197926141092</v>
      </c>
    </row>
    <row r="80" spans="2:4" x14ac:dyDescent="0.45">
      <c r="B80" s="84">
        <v>56.25</v>
      </c>
      <c r="C80" s="22">
        <f t="shared" si="1"/>
        <v>0.12966141699669445</v>
      </c>
      <c r="D80" s="34">
        <f t="shared" si="1"/>
        <v>0.53741745499439053</v>
      </c>
    </row>
    <row r="81" spans="2:4" x14ac:dyDescent="0.45">
      <c r="B81" s="84">
        <v>78.125</v>
      </c>
      <c r="C81" s="22">
        <f t="shared" si="1"/>
        <v>0.17144060037180844</v>
      </c>
      <c r="D81" s="34">
        <f t="shared" si="1"/>
        <v>0.61738279645833616</v>
      </c>
    </row>
    <row r="82" spans="2:4" x14ac:dyDescent="0.45">
      <c r="B82" s="84">
        <v>112.5</v>
      </c>
      <c r="C82" s="22">
        <f t="shared" si="1"/>
        <v>0.22955801631503159</v>
      </c>
      <c r="D82" s="34">
        <f t="shared" si="1"/>
        <v>0.69911715032056976</v>
      </c>
    </row>
    <row r="83" spans="2:4" x14ac:dyDescent="0.45">
      <c r="B83" s="84">
        <v>156.25</v>
      </c>
      <c r="C83" s="22">
        <f t="shared" si="1"/>
        <v>0.29270045842255116</v>
      </c>
      <c r="D83" s="34">
        <f t="shared" si="1"/>
        <v>0.76343435556536166</v>
      </c>
    </row>
    <row r="84" spans="2:4" x14ac:dyDescent="0.45">
      <c r="B84" s="84">
        <v>225</v>
      </c>
      <c r="C84" s="22">
        <f t="shared" si="1"/>
        <v>0.37339924309226785</v>
      </c>
      <c r="D84" s="34">
        <f t="shared" si="1"/>
        <v>0.8229181256732867</v>
      </c>
    </row>
    <row r="85" spans="2:4" x14ac:dyDescent="0.45">
      <c r="B85" s="84">
        <v>312.5</v>
      </c>
      <c r="C85" s="22">
        <f t="shared" si="1"/>
        <v>0.45285117138385783</v>
      </c>
      <c r="D85" s="34">
        <f t="shared" si="1"/>
        <v>0.86584947509498034</v>
      </c>
    </row>
    <row r="86" spans="2:4" x14ac:dyDescent="0.45">
      <c r="B86" s="84">
        <v>450</v>
      </c>
      <c r="C86" s="22">
        <f t="shared" si="1"/>
        <v>0.54375920908699982</v>
      </c>
      <c r="D86" s="34">
        <f t="shared" si="1"/>
        <v>0.90285802097595091</v>
      </c>
    </row>
    <row r="87" spans="2:4" x14ac:dyDescent="0.45">
      <c r="B87" s="84">
        <v>625</v>
      </c>
      <c r="C87" s="22">
        <f t="shared" si="1"/>
        <v>0.62339650516647449</v>
      </c>
      <c r="D87" s="34">
        <f t="shared" si="1"/>
        <v>0.92810217185489163</v>
      </c>
    </row>
    <row r="88" spans="2:4" x14ac:dyDescent="0.45">
      <c r="B88" s="84">
        <v>1250</v>
      </c>
      <c r="C88" s="22">
        <f t="shared" si="1"/>
        <v>0.76801508834410981</v>
      </c>
      <c r="D88" s="34">
        <f t="shared" si="1"/>
        <v>0.96271057146523487</v>
      </c>
    </row>
    <row r="89" spans="2:4" x14ac:dyDescent="0.45">
      <c r="B89" s="84">
        <v>2500</v>
      </c>
      <c r="C89" s="24">
        <f t="shared" si="1"/>
        <v>0.8687879344552637</v>
      </c>
      <c r="D89" s="36">
        <f t="shared" si="1"/>
        <v>0.98100105584751229</v>
      </c>
    </row>
  </sheetData>
  <mergeCells count="5">
    <mergeCell ref="C1:D1"/>
    <mergeCell ref="C4:D4"/>
    <mergeCell ref="C38:D38"/>
    <mergeCell ref="C64:D64"/>
    <mergeCell ref="C65:D6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D89"/>
  <sheetViews>
    <sheetView topLeftCell="D2" workbookViewId="0">
      <selection activeCell="D2" sqref="D2"/>
    </sheetView>
  </sheetViews>
  <sheetFormatPr defaultColWidth="10.85546875" defaultRowHeight="15.9" x14ac:dyDescent="0.45"/>
  <cols>
    <col min="1" max="1" width="10.640625" customWidth="1"/>
    <col min="2" max="2" width="13.35546875" customWidth="1"/>
    <col min="3" max="3" width="13.640625" customWidth="1"/>
    <col min="4" max="4" width="14.5" customWidth="1"/>
  </cols>
  <sheetData>
    <row r="1" spans="2:4" x14ac:dyDescent="0.45">
      <c r="B1" s="1" t="s">
        <v>1</v>
      </c>
      <c r="C1" s="118" t="s">
        <v>22</v>
      </c>
      <c r="D1" s="118"/>
    </row>
    <row r="2" spans="2:4" ht="73" customHeight="1" x14ac:dyDescent="0.45">
      <c r="B2" s="1" t="s">
        <v>6</v>
      </c>
      <c r="C2" s="89" t="s">
        <v>28</v>
      </c>
      <c r="D2" s="92" t="s">
        <v>37</v>
      </c>
    </row>
    <row r="3" spans="2:4" ht="19" customHeight="1" x14ac:dyDescent="0.45">
      <c r="B3" s="1"/>
      <c r="C3" s="94"/>
      <c r="D3" s="94"/>
    </row>
    <row r="4" spans="2:4" x14ac:dyDescent="0.45">
      <c r="B4" s="83" t="s">
        <v>0</v>
      </c>
      <c r="C4" s="116" t="s">
        <v>17</v>
      </c>
      <c r="D4" s="116"/>
    </row>
    <row r="5" spans="2:4" x14ac:dyDescent="0.45">
      <c r="B5" s="84">
        <v>0.2197265625</v>
      </c>
      <c r="C5" s="16">
        <v>0</v>
      </c>
      <c r="D5" s="26">
        <v>-2</v>
      </c>
    </row>
    <row r="6" spans="2:4" x14ac:dyDescent="0.45">
      <c r="B6" s="84">
        <v>0.439453125</v>
      </c>
      <c r="C6" s="18">
        <v>1</v>
      </c>
      <c r="D6" s="30">
        <v>-2</v>
      </c>
    </row>
    <row r="7" spans="2:4" x14ac:dyDescent="0.45">
      <c r="B7" s="84">
        <v>0.87890625</v>
      </c>
      <c r="C7" s="18">
        <v>1</v>
      </c>
      <c r="D7" s="30">
        <v>-2</v>
      </c>
    </row>
    <row r="8" spans="2:4" x14ac:dyDescent="0.45">
      <c r="B8" s="84">
        <v>1.220703125</v>
      </c>
      <c r="C8" s="18">
        <v>1</v>
      </c>
      <c r="D8" s="30">
        <v>2</v>
      </c>
    </row>
    <row r="9" spans="2:4" x14ac:dyDescent="0.45">
      <c r="B9" s="84">
        <v>1.7578125</v>
      </c>
      <c r="C9" s="18">
        <v>1</v>
      </c>
      <c r="D9" s="30">
        <v>0</v>
      </c>
    </row>
    <row r="10" spans="2:4" x14ac:dyDescent="0.45">
      <c r="B10" s="84">
        <v>2.44140625</v>
      </c>
      <c r="C10" s="18">
        <v>1</v>
      </c>
      <c r="D10" s="30">
        <v>6</v>
      </c>
    </row>
    <row r="11" spans="2:4" x14ac:dyDescent="0.45">
      <c r="B11" s="84">
        <v>3.515625</v>
      </c>
      <c r="C11" s="18">
        <v>2</v>
      </c>
      <c r="D11" s="30">
        <v>3</v>
      </c>
    </row>
    <row r="12" spans="2:4" x14ac:dyDescent="0.45">
      <c r="B12" s="84">
        <v>4.8828125</v>
      </c>
      <c r="C12" s="18">
        <v>3</v>
      </c>
      <c r="D12" s="30">
        <v>12</v>
      </c>
    </row>
    <row r="13" spans="2:4" x14ac:dyDescent="0.45">
      <c r="B13" s="84">
        <v>7.03125</v>
      </c>
      <c r="C13" s="18">
        <v>3</v>
      </c>
      <c r="D13" s="30">
        <v>11</v>
      </c>
    </row>
    <row r="14" spans="2:4" x14ac:dyDescent="0.45">
      <c r="B14" s="84">
        <v>9.765625</v>
      </c>
      <c r="C14" s="18">
        <v>3</v>
      </c>
      <c r="D14" s="30">
        <v>24</v>
      </c>
    </row>
    <row r="15" spans="2:4" x14ac:dyDescent="0.45">
      <c r="B15" s="84">
        <v>14.0625</v>
      </c>
      <c r="C15" s="18">
        <v>5</v>
      </c>
      <c r="D15" s="30">
        <v>21</v>
      </c>
    </row>
    <row r="16" spans="2:4" x14ac:dyDescent="0.45">
      <c r="B16" s="84">
        <v>19.53125</v>
      </c>
      <c r="C16" s="18">
        <v>7</v>
      </c>
      <c r="D16" s="30">
        <v>43</v>
      </c>
    </row>
    <row r="17" spans="2:4" x14ac:dyDescent="0.45">
      <c r="B17" s="84">
        <v>28.125</v>
      </c>
      <c r="C17" s="18">
        <v>8</v>
      </c>
      <c r="D17" s="30">
        <v>40</v>
      </c>
    </row>
    <row r="18" spans="2:4" x14ac:dyDescent="0.45">
      <c r="B18" s="84">
        <v>39.0625</v>
      </c>
      <c r="C18" s="18">
        <v>11</v>
      </c>
      <c r="D18" s="30">
        <v>72</v>
      </c>
    </row>
    <row r="19" spans="2:4" x14ac:dyDescent="0.45">
      <c r="B19" s="84">
        <v>56.25</v>
      </c>
      <c r="C19" s="18">
        <v>15</v>
      </c>
      <c r="D19" s="30">
        <v>69</v>
      </c>
    </row>
    <row r="20" spans="2:4" x14ac:dyDescent="0.45">
      <c r="B20" s="84">
        <v>78.125</v>
      </c>
      <c r="C20" s="18">
        <v>21</v>
      </c>
      <c r="D20" s="30">
        <v>103</v>
      </c>
    </row>
    <row r="21" spans="2:4" x14ac:dyDescent="0.45">
      <c r="B21" s="84">
        <v>112.5</v>
      </c>
      <c r="C21" s="18">
        <v>28</v>
      </c>
      <c r="D21" s="30">
        <v>106</v>
      </c>
    </row>
    <row r="22" spans="2:4" x14ac:dyDescent="0.45">
      <c r="B22" s="84">
        <v>156.25</v>
      </c>
      <c r="C22" s="18">
        <v>40</v>
      </c>
      <c r="D22" s="30">
        <v>141</v>
      </c>
    </row>
    <row r="23" spans="2:4" x14ac:dyDescent="0.45">
      <c r="B23" s="84">
        <v>225</v>
      </c>
      <c r="C23" s="18">
        <v>51</v>
      </c>
      <c r="D23" s="30">
        <v>138</v>
      </c>
    </row>
    <row r="24" spans="2:4" x14ac:dyDescent="0.45">
      <c r="B24" s="84">
        <v>312.5</v>
      </c>
      <c r="C24" s="18">
        <v>69</v>
      </c>
      <c r="D24" s="30">
        <v>167</v>
      </c>
    </row>
    <row r="25" spans="2:4" x14ac:dyDescent="0.45">
      <c r="B25" s="84">
        <v>450</v>
      </c>
      <c r="C25" s="18">
        <v>86</v>
      </c>
      <c r="D25" s="30">
        <v>166</v>
      </c>
    </row>
    <row r="26" spans="2:4" x14ac:dyDescent="0.45">
      <c r="B26" s="84">
        <v>625</v>
      </c>
      <c r="C26" s="18">
        <v>106</v>
      </c>
      <c r="D26" s="30">
        <v>188</v>
      </c>
    </row>
    <row r="27" spans="2:4" x14ac:dyDescent="0.45">
      <c r="B27" s="84">
        <v>1250</v>
      </c>
      <c r="C27" s="18">
        <v>151</v>
      </c>
      <c r="D27" s="30">
        <v>200</v>
      </c>
    </row>
    <row r="28" spans="2:4" x14ac:dyDescent="0.45">
      <c r="B28" s="84">
        <v>2500</v>
      </c>
      <c r="C28" s="17">
        <v>188</v>
      </c>
      <c r="D28" s="28">
        <v>212</v>
      </c>
    </row>
    <row r="29" spans="2:4" x14ac:dyDescent="0.45">
      <c r="B29" s="1"/>
      <c r="C29" s="1"/>
      <c r="D29" s="1"/>
    </row>
    <row r="30" spans="2:4" x14ac:dyDescent="0.45">
      <c r="B30" s="1" t="s">
        <v>8</v>
      </c>
      <c r="C30" s="16">
        <v>0.57350000000000001</v>
      </c>
      <c r="D30" s="26">
        <v>-1.3580000000000001</v>
      </c>
    </row>
    <row r="31" spans="2:4" x14ac:dyDescent="0.45">
      <c r="B31" s="1" t="s">
        <v>9</v>
      </c>
      <c r="C31" s="18">
        <v>254.8</v>
      </c>
      <c r="D31" s="30">
        <v>214.9</v>
      </c>
    </row>
    <row r="32" spans="2:4" x14ac:dyDescent="0.45">
      <c r="B32" s="1" t="s">
        <v>10</v>
      </c>
      <c r="C32" s="18">
        <v>2.944</v>
      </c>
      <c r="D32" s="30">
        <v>1.992</v>
      </c>
    </row>
    <row r="33" spans="2:4" x14ac:dyDescent="0.45">
      <c r="B33" s="1" t="s">
        <v>11</v>
      </c>
      <c r="C33" s="17">
        <v>7.241E-3</v>
      </c>
      <c r="D33" s="28">
        <v>3.6249999999999998E-2</v>
      </c>
    </row>
    <row r="34" spans="2:4" x14ac:dyDescent="0.45">
      <c r="B34" s="1"/>
      <c r="C34" s="1"/>
      <c r="D34" s="1"/>
    </row>
    <row r="35" spans="2:4" x14ac:dyDescent="0.45">
      <c r="B35" s="1" t="s">
        <v>12</v>
      </c>
      <c r="C35" s="16">
        <f>10^C32</f>
        <v>879.0225168308848</v>
      </c>
      <c r="D35" s="26">
        <f>10^D32</f>
        <v>98.17479430199846</v>
      </c>
    </row>
    <row r="36" spans="2:4" x14ac:dyDescent="0.45">
      <c r="B36" s="1" t="s">
        <v>13</v>
      </c>
      <c r="C36" s="17">
        <f>(10^(C32+C33))-(10^(C32-C33))</f>
        <v>29.313275735178991</v>
      </c>
      <c r="D36" s="28">
        <f>(10^(D32+D33))-(10^(D32-D33))</f>
        <v>16.408083910241672</v>
      </c>
    </row>
    <row r="37" spans="2:4" x14ac:dyDescent="0.45">
      <c r="B37" s="1"/>
      <c r="C37" s="1"/>
      <c r="D37" s="1"/>
    </row>
    <row r="38" spans="2:4" x14ac:dyDescent="0.45">
      <c r="B38" s="83" t="s">
        <v>0</v>
      </c>
      <c r="C38" s="115" t="s">
        <v>14</v>
      </c>
      <c r="D38" s="115"/>
    </row>
    <row r="39" spans="2:4" x14ac:dyDescent="0.45">
      <c r="B39" s="84">
        <v>0.2197265625</v>
      </c>
      <c r="C39" s="16">
        <f t="shared" ref="C39:D62" si="0">(C5-C$30)/(C$31-C$30)</f>
        <v>-2.2558623904274338E-3</v>
      </c>
      <c r="D39" s="26">
        <f t="shared" si="0"/>
        <v>-2.9686763033043859E-3</v>
      </c>
    </row>
    <row r="40" spans="2:4" x14ac:dyDescent="0.45">
      <c r="B40" s="84">
        <v>0.439453125</v>
      </c>
      <c r="C40" s="18">
        <f t="shared" si="0"/>
        <v>1.6776378544329563E-3</v>
      </c>
      <c r="D40" s="30">
        <f t="shared" si="0"/>
        <v>-2.9686763033043859E-3</v>
      </c>
    </row>
    <row r="41" spans="2:4" x14ac:dyDescent="0.45">
      <c r="B41" s="84">
        <v>0.87890625</v>
      </c>
      <c r="C41" s="18">
        <f t="shared" si="0"/>
        <v>1.6776378544329563E-3</v>
      </c>
      <c r="D41" s="30">
        <f t="shared" si="0"/>
        <v>-2.9686763033043859E-3</v>
      </c>
    </row>
    <row r="42" spans="2:4" x14ac:dyDescent="0.45">
      <c r="B42" s="84">
        <v>1.220703125</v>
      </c>
      <c r="C42" s="18">
        <f t="shared" si="0"/>
        <v>1.6776378544329563E-3</v>
      </c>
      <c r="D42" s="30">
        <f t="shared" si="0"/>
        <v>1.552774926245503E-2</v>
      </c>
    </row>
    <row r="43" spans="2:4" x14ac:dyDescent="0.45">
      <c r="B43" s="84">
        <v>1.7578125</v>
      </c>
      <c r="C43" s="18">
        <f t="shared" si="0"/>
        <v>1.6776378544329563E-3</v>
      </c>
      <c r="D43" s="30">
        <f t="shared" si="0"/>
        <v>6.2795364795753227E-3</v>
      </c>
    </row>
    <row r="44" spans="2:4" x14ac:dyDescent="0.45">
      <c r="B44" s="84">
        <v>2.44140625</v>
      </c>
      <c r="C44" s="18">
        <f t="shared" si="0"/>
        <v>1.6776378544329563E-3</v>
      </c>
      <c r="D44" s="30">
        <f t="shared" si="0"/>
        <v>3.4024174828214446E-2</v>
      </c>
    </row>
    <row r="45" spans="2:4" x14ac:dyDescent="0.45">
      <c r="B45" s="84">
        <v>3.515625</v>
      </c>
      <c r="C45" s="18">
        <f t="shared" si="0"/>
        <v>5.611138099293346E-3</v>
      </c>
      <c r="D45" s="30">
        <f t="shared" si="0"/>
        <v>2.0151855653894886E-2</v>
      </c>
    </row>
    <row r="46" spans="2:4" x14ac:dyDescent="0.45">
      <c r="B46" s="84">
        <v>4.8828125</v>
      </c>
      <c r="C46" s="18">
        <f t="shared" si="0"/>
        <v>9.5446383441537361E-3</v>
      </c>
      <c r="D46" s="30">
        <f t="shared" si="0"/>
        <v>6.1768813176853572E-2</v>
      </c>
    </row>
    <row r="47" spans="2:4" x14ac:dyDescent="0.45">
      <c r="B47" s="84">
        <v>7.03125</v>
      </c>
      <c r="C47" s="18">
        <f t="shared" si="0"/>
        <v>9.5446383441537361E-3</v>
      </c>
      <c r="D47" s="30">
        <f t="shared" si="0"/>
        <v>5.7144706785413717E-2</v>
      </c>
    </row>
    <row r="48" spans="2:4" x14ac:dyDescent="0.45">
      <c r="B48" s="84">
        <v>9.765625</v>
      </c>
      <c r="C48" s="18">
        <f t="shared" si="0"/>
        <v>9.5446383441537361E-3</v>
      </c>
      <c r="D48" s="30">
        <f t="shared" si="0"/>
        <v>0.11725808987413182</v>
      </c>
    </row>
    <row r="49" spans="2:4" x14ac:dyDescent="0.45">
      <c r="B49" s="84">
        <v>14.0625</v>
      </c>
      <c r="C49" s="18">
        <f t="shared" si="0"/>
        <v>1.7411638833874515E-2</v>
      </c>
      <c r="D49" s="30">
        <f t="shared" si="0"/>
        <v>0.10338577069981227</v>
      </c>
    </row>
    <row r="50" spans="2:4" x14ac:dyDescent="0.45">
      <c r="B50" s="84">
        <v>19.53125</v>
      </c>
      <c r="C50" s="18">
        <f t="shared" si="0"/>
        <v>2.5278639323595295E-2</v>
      </c>
      <c r="D50" s="30">
        <f t="shared" si="0"/>
        <v>0.20511611131148902</v>
      </c>
    </row>
    <row r="51" spans="2:4" x14ac:dyDescent="0.45">
      <c r="B51" s="84">
        <v>28.125</v>
      </c>
      <c r="C51" s="18">
        <f t="shared" si="0"/>
        <v>2.9212139568455687E-2</v>
      </c>
      <c r="D51" s="30">
        <f t="shared" si="0"/>
        <v>0.19124379213716947</v>
      </c>
    </row>
    <row r="52" spans="2:4" x14ac:dyDescent="0.45">
      <c r="B52" s="84">
        <v>39.0625</v>
      </c>
      <c r="C52" s="18">
        <f t="shared" si="0"/>
        <v>4.1012640303036862E-2</v>
      </c>
      <c r="D52" s="30">
        <f t="shared" si="0"/>
        <v>0.33921519666324484</v>
      </c>
    </row>
    <row r="53" spans="2:4" x14ac:dyDescent="0.45">
      <c r="B53" s="84">
        <v>56.25</v>
      </c>
      <c r="C53" s="18">
        <f t="shared" si="0"/>
        <v>5.6746641282478416E-2</v>
      </c>
      <c r="D53" s="30">
        <f t="shared" si="0"/>
        <v>0.32534287748892526</v>
      </c>
    </row>
    <row r="54" spans="2:4" x14ac:dyDescent="0.45">
      <c r="B54" s="84">
        <v>78.125</v>
      </c>
      <c r="C54" s="18">
        <f t="shared" si="0"/>
        <v>8.034764275164076E-2</v>
      </c>
      <c r="D54" s="30">
        <f t="shared" si="0"/>
        <v>0.48256249479788033</v>
      </c>
    </row>
    <row r="55" spans="2:4" x14ac:dyDescent="0.45">
      <c r="B55" s="84">
        <v>112.5</v>
      </c>
      <c r="C55" s="18">
        <f t="shared" si="0"/>
        <v>0.10788214446566349</v>
      </c>
      <c r="D55" s="30">
        <f t="shared" si="0"/>
        <v>0.49643481397219985</v>
      </c>
    </row>
    <row r="56" spans="2:4" x14ac:dyDescent="0.45">
      <c r="B56" s="84">
        <v>156.25</v>
      </c>
      <c r="C56" s="18">
        <f t="shared" si="0"/>
        <v>0.15508414740398815</v>
      </c>
      <c r="D56" s="30">
        <f t="shared" si="0"/>
        <v>0.65827853767259481</v>
      </c>
    </row>
    <row r="57" spans="2:4" x14ac:dyDescent="0.45">
      <c r="B57" s="84">
        <v>225</v>
      </c>
      <c r="C57" s="18">
        <f t="shared" si="0"/>
        <v>0.19835265009745245</v>
      </c>
      <c r="D57" s="30">
        <f t="shared" si="0"/>
        <v>0.64440621849827517</v>
      </c>
    </row>
    <row r="58" spans="2:4" x14ac:dyDescent="0.45">
      <c r="B58" s="84">
        <v>312.5</v>
      </c>
      <c r="C58" s="18">
        <f t="shared" si="0"/>
        <v>0.2691556545049395</v>
      </c>
      <c r="D58" s="30">
        <f t="shared" si="0"/>
        <v>0.77850530385003092</v>
      </c>
    </row>
    <row r="59" spans="2:4" x14ac:dyDescent="0.45">
      <c r="B59" s="84">
        <v>450</v>
      </c>
      <c r="C59" s="18">
        <f t="shared" si="0"/>
        <v>0.3360251586675661</v>
      </c>
      <c r="D59" s="30">
        <f t="shared" si="0"/>
        <v>0.77388119745859107</v>
      </c>
    </row>
    <row r="60" spans="2:4" x14ac:dyDescent="0.45">
      <c r="B60" s="84">
        <v>625</v>
      </c>
      <c r="C60" s="18">
        <f t="shared" si="0"/>
        <v>0.41469516356477393</v>
      </c>
      <c r="D60" s="30">
        <f t="shared" si="0"/>
        <v>0.87561153807026793</v>
      </c>
    </row>
    <row r="61" spans="2:4" x14ac:dyDescent="0.45">
      <c r="B61" s="84">
        <v>1250</v>
      </c>
      <c r="C61" s="18">
        <f t="shared" si="0"/>
        <v>0.59170267458349146</v>
      </c>
      <c r="D61" s="30">
        <f t="shared" si="0"/>
        <v>0.93110081476754614</v>
      </c>
    </row>
    <row r="62" spans="2:4" x14ac:dyDescent="0.45">
      <c r="B62" s="84">
        <v>2500</v>
      </c>
      <c r="C62" s="17">
        <f t="shared" si="0"/>
        <v>0.73724218364332594</v>
      </c>
      <c r="D62" s="28">
        <f t="shared" si="0"/>
        <v>0.98659009146482435</v>
      </c>
    </row>
    <row r="63" spans="2:4" x14ac:dyDescent="0.45">
      <c r="B63" s="1"/>
      <c r="C63" s="1"/>
      <c r="D63" s="1"/>
    </row>
    <row r="64" spans="2:4" x14ac:dyDescent="0.45">
      <c r="C64" s="115" t="s">
        <v>15</v>
      </c>
      <c r="D64" s="115"/>
    </row>
    <row r="65" spans="2:4" x14ac:dyDescent="0.45">
      <c r="B65" s="83" t="s">
        <v>0</v>
      </c>
      <c r="C65" s="116" t="s">
        <v>16</v>
      </c>
      <c r="D65" s="116"/>
    </row>
    <row r="66" spans="2:4" x14ac:dyDescent="0.45">
      <c r="B66" s="84">
        <v>0.2197265625</v>
      </c>
      <c r="C66" s="20">
        <f>$B66/((C$35)+$B66)</f>
        <v>2.4990446506753132E-4</v>
      </c>
      <c r="D66" s="32">
        <f>$B66/((D$35)+$B66)</f>
        <v>2.2331178664164735E-3</v>
      </c>
    </row>
    <row r="67" spans="2:4" x14ac:dyDescent="0.45">
      <c r="B67" s="84">
        <v>0.439453125</v>
      </c>
      <c r="C67" s="22">
        <f t="shared" ref="C67:D89" si="1">$B67/((C$35)+$B67)</f>
        <v>4.9968405685813075E-4</v>
      </c>
      <c r="D67" s="34">
        <f t="shared" si="1"/>
        <v>4.4562843246896515E-3</v>
      </c>
    </row>
    <row r="68" spans="2:4" x14ac:dyDescent="0.45">
      <c r="B68" s="84">
        <v>0.87890625</v>
      </c>
      <c r="C68" s="22">
        <f t="shared" si="1"/>
        <v>9.9886899480466766E-4</v>
      </c>
      <c r="D68" s="34">
        <f t="shared" si="1"/>
        <v>8.8730279141728402E-3</v>
      </c>
    </row>
    <row r="69" spans="2:4" x14ac:dyDescent="0.45">
      <c r="B69" s="84">
        <v>1.220703125</v>
      </c>
      <c r="C69" s="22">
        <f t="shared" si="1"/>
        <v>1.3867793552118221E-3</v>
      </c>
      <c r="D69" s="34">
        <f t="shared" si="1"/>
        <v>1.2281271854356901E-2</v>
      </c>
    </row>
    <row r="70" spans="2:4" x14ac:dyDescent="0.45">
      <c r="B70" s="84">
        <v>1.7578125</v>
      </c>
      <c r="C70" s="22">
        <f t="shared" si="1"/>
        <v>1.9957445023044314E-3</v>
      </c>
      <c r="D70" s="34">
        <f t="shared" si="1"/>
        <v>1.7589979449678952E-2</v>
      </c>
    </row>
    <row r="71" spans="2:4" x14ac:dyDescent="0.45">
      <c r="B71" s="84">
        <v>2.44140625</v>
      </c>
      <c r="C71" s="22">
        <f t="shared" si="1"/>
        <v>2.7697177230655325E-3</v>
      </c>
      <c r="D71" s="34">
        <f t="shared" si="1"/>
        <v>2.4264544244425937E-2</v>
      </c>
    </row>
    <row r="72" spans="2:4" x14ac:dyDescent="0.45">
      <c r="B72" s="84">
        <v>3.515625</v>
      </c>
      <c r="C72" s="22">
        <f t="shared" si="1"/>
        <v>3.983538878791798E-3</v>
      </c>
      <c r="D72" s="34">
        <f t="shared" si="1"/>
        <v>3.4571840927898598E-2</v>
      </c>
    </row>
    <row r="73" spans="2:4" x14ac:dyDescent="0.45">
      <c r="B73" s="84">
        <v>4.8828125</v>
      </c>
      <c r="C73" s="22">
        <f t="shared" si="1"/>
        <v>5.5241351510984587E-3</v>
      </c>
      <c r="D73" s="34">
        <f t="shared" si="1"/>
        <v>4.7379447781872169E-2</v>
      </c>
    </row>
    <row r="74" spans="2:4" x14ac:dyDescent="0.45">
      <c r="B74" s="84">
        <v>7.03125</v>
      </c>
      <c r="C74" s="22">
        <f t="shared" si="1"/>
        <v>7.9354665181870475E-3</v>
      </c>
      <c r="D74" s="34">
        <f t="shared" si="1"/>
        <v>6.6833137265540521E-2</v>
      </c>
    </row>
    <row r="75" spans="2:4" x14ac:dyDescent="0.45">
      <c r="B75" s="84">
        <v>9.765625</v>
      </c>
      <c r="C75" s="22">
        <f t="shared" si="1"/>
        <v>1.0987573461413446E-2</v>
      </c>
      <c r="D75" s="34">
        <f t="shared" si="1"/>
        <v>9.0472364876381342E-2</v>
      </c>
    </row>
    <row r="76" spans="2:4" x14ac:dyDescent="0.45">
      <c r="B76" s="84">
        <v>14.0625</v>
      </c>
      <c r="C76" s="22">
        <f t="shared" si="1"/>
        <v>1.5745981328743851E-2</v>
      </c>
      <c r="D76" s="34">
        <f t="shared" si="1"/>
        <v>0.12529257843798189</v>
      </c>
    </row>
    <row r="77" spans="2:4" x14ac:dyDescent="0.45">
      <c r="B77" s="84">
        <v>19.53125</v>
      </c>
      <c r="C77" s="22">
        <f t="shared" si="1"/>
        <v>2.1736317537107318E-2</v>
      </c>
      <c r="D77" s="34">
        <f t="shared" si="1"/>
        <v>0.16593243036771044</v>
      </c>
    </row>
    <row r="78" spans="2:4" x14ac:dyDescent="0.45">
      <c r="B78" s="84">
        <v>28.125</v>
      </c>
      <c r="C78" s="22">
        <f t="shared" si="1"/>
        <v>3.100377775188598E-2</v>
      </c>
      <c r="D78" s="34">
        <f t="shared" si="1"/>
        <v>0.22268444818484534</v>
      </c>
    </row>
    <row r="79" spans="2:4" x14ac:dyDescent="0.45">
      <c r="B79" s="84">
        <v>39.0625</v>
      </c>
      <c r="C79" s="22">
        <f t="shared" si="1"/>
        <v>4.254780252796074E-2</v>
      </c>
      <c r="D79" s="34">
        <f t="shared" si="1"/>
        <v>0.28463472847286503</v>
      </c>
    </row>
    <row r="80" spans="2:4" x14ac:dyDescent="0.45">
      <c r="B80" s="84">
        <v>56.25</v>
      </c>
      <c r="C80" s="22">
        <f t="shared" si="1"/>
        <v>6.0142898446967921E-2</v>
      </c>
      <c r="D80" s="34">
        <f t="shared" si="1"/>
        <v>0.36425497766890691</v>
      </c>
    </row>
    <row r="81" spans="2:4" x14ac:dyDescent="0.45">
      <c r="B81" s="84">
        <v>78.125</v>
      </c>
      <c r="C81" s="22">
        <f t="shared" si="1"/>
        <v>8.16227369618759E-2</v>
      </c>
      <c r="D81" s="34">
        <f t="shared" si="1"/>
        <v>0.44313721583913612</v>
      </c>
    </row>
    <row r="82" spans="2:4" x14ac:dyDescent="0.45">
      <c r="B82" s="84">
        <v>112.5</v>
      </c>
      <c r="C82" s="22">
        <f t="shared" si="1"/>
        <v>0.11346187110260868</v>
      </c>
      <c r="D82" s="34">
        <f t="shared" si="1"/>
        <v>0.5339983853917204</v>
      </c>
    </row>
    <row r="83" spans="2:4" x14ac:dyDescent="0.45">
      <c r="B83" s="84">
        <v>156.25</v>
      </c>
      <c r="C83" s="22">
        <f t="shared" si="1"/>
        <v>0.15092644444798292</v>
      </c>
      <c r="D83" s="34">
        <f t="shared" si="1"/>
        <v>0.61413039726990426</v>
      </c>
    </row>
    <row r="84" spans="2:4" x14ac:dyDescent="0.45">
      <c r="B84" s="84">
        <v>225</v>
      </c>
      <c r="C84" s="22">
        <f t="shared" si="1"/>
        <v>0.20380019118257323</v>
      </c>
      <c r="D84" s="34">
        <f t="shared" si="1"/>
        <v>0.6962176629088942</v>
      </c>
    </row>
    <row r="85" spans="2:4" x14ac:dyDescent="0.45">
      <c r="B85" s="84">
        <v>312.5</v>
      </c>
      <c r="C85" s="22">
        <f t="shared" si="1"/>
        <v>0.26226948763936264</v>
      </c>
      <c r="D85" s="34">
        <f t="shared" si="1"/>
        <v>0.76094273214682973</v>
      </c>
    </row>
    <row r="86" spans="2:4" x14ac:dyDescent="0.45">
      <c r="B86" s="84">
        <v>450</v>
      </c>
      <c r="C86" s="22">
        <f t="shared" si="1"/>
        <v>0.33859471476303177</v>
      </c>
      <c r="D86" s="34">
        <f t="shared" si="1"/>
        <v>0.82090604069636897</v>
      </c>
    </row>
    <row r="87" spans="2:4" x14ac:dyDescent="0.45">
      <c r="B87" s="84">
        <v>625</v>
      </c>
      <c r="C87" s="22">
        <f t="shared" si="1"/>
        <v>0.41555228928150162</v>
      </c>
      <c r="D87" s="34">
        <f t="shared" si="1"/>
        <v>0.86424472330129287</v>
      </c>
    </row>
    <row r="88" spans="2:4" x14ac:dyDescent="0.45">
      <c r="B88" s="84">
        <v>1250</v>
      </c>
      <c r="C88" s="22">
        <f t="shared" si="1"/>
        <v>0.58712389846428836</v>
      </c>
      <c r="D88" s="34">
        <f t="shared" si="1"/>
        <v>0.92717947649152777</v>
      </c>
    </row>
    <row r="89" spans="2:4" x14ac:dyDescent="0.45">
      <c r="B89" s="84">
        <v>2500</v>
      </c>
      <c r="C89" s="24">
        <f t="shared" si="1"/>
        <v>0.739858934809555</v>
      </c>
      <c r="D89" s="36">
        <f t="shared" si="1"/>
        <v>0.96221393783154863</v>
      </c>
    </row>
  </sheetData>
  <mergeCells count="5">
    <mergeCell ref="C1:D1"/>
    <mergeCell ref="C4:D4"/>
    <mergeCell ref="C38:D38"/>
    <mergeCell ref="C64:D64"/>
    <mergeCell ref="C65:D6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D89"/>
  <sheetViews>
    <sheetView topLeftCell="D2" workbookViewId="0">
      <selection activeCell="F8" sqref="F8"/>
    </sheetView>
  </sheetViews>
  <sheetFormatPr defaultColWidth="10.85546875" defaultRowHeight="15.9" x14ac:dyDescent="0.45"/>
  <cols>
    <col min="1" max="1" width="10.640625" customWidth="1"/>
    <col min="2" max="2" width="13.640625" customWidth="1"/>
    <col min="3" max="3" width="14.5" customWidth="1"/>
    <col min="4" max="4" width="13.5" customWidth="1"/>
  </cols>
  <sheetData>
    <row r="1" spans="2:4" x14ac:dyDescent="0.45">
      <c r="B1" s="1" t="s">
        <v>1</v>
      </c>
      <c r="C1" s="118" t="s">
        <v>23</v>
      </c>
      <c r="D1" s="118"/>
    </row>
    <row r="2" spans="2:4" ht="77.05" customHeight="1" x14ac:dyDescent="0.45">
      <c r="B2" s="1" t="s">
        <v>6</v>
      </c>
      <c r="C2" s="89" t="s">
        <v>28</v>
      </c>
      <c r="D2" s="92" t="s">
        <v>37</v>
      </c>
    </row>
    <row r="3" spans="2:4" ht="22" customHeight="1" x14ac:dyDescent="0.45">
      <c r="B3" s="1"/>
      <c r="C3" s="94"/>
      <c r="D3" s="94"/>
    </row>
    <row r="4" spans="2:4" x14ac:dyDescent="0.45">
      <c r="B4" s="83" t="s">
        <v>0</v>
      </c>
      <c r="C4" s="116" t="s">
        <v>17</v>
      </c>
      <c r="D4" s="116"/>
    </row>
    <row r="5" spans="2:4" x14ac:dyDescent="0.45">
      <c r="B5" s="84">
        <v>0.2197265625</v>
      </c>
      <c r="C5" s="16">
        <v>-10</v>
      </c>
      <c r="D5" s="26">
        <v>-9</v>
      </c>
    </row>
    <row r="6" spans="2:4" x14ac:dyDescent="0.45">
      <c r="B6" s="84">
        <v>0.439453125</v>
      </c>
      <c r="C6" s="18">
        <v>-8</v>
      </c>
      <c r="D6" s="30">
        <v>-5</v>
      </c>
    </row>
    <row r="7" spans="2:4" x14ac:dyDescent="0.45">
      <c r="B7" s="84">
        <v>0.87890625</v>
      </c>
      <c r="C7" s="18">
        <v>-6</v>
      </c>
      <c r="D7" s="30">
        <v>-1</v>
      </c>
    </row>
    <row r="8" spans="2:4" x14ac:dyDescent="0.45">
      <c r="B8" s="84">
        <v>1.220703125</v>
      </c>
      <c r="C8" s="18">
        <v>1</v>
      </c>
      <c r="D8" s="30">
        <v>3</v>
      </c>
    </row>
    <row r="9" spans="2:4" x14ac:dyDescent="0.45">
      <c r="B9" s="84">
        <v>1.7578125</v>
      </c>
      <c r="C9" s="18">
        <v>0</v>
      </c>
      <c r="D9" s="30">
        <v>8</v>
      </c>
    </row>
    <row r="10" spans="2:4" x14ac:dyDescent="0.45">
      <c r="B10" s="84">
        <v>2.44140625</v>
      </c>
      <c r="C10" s="18">
        <v>11</v>
      </c>
      <c r="D10" s="30">
        <v>15</v>
      </c>
    </row>
    <row r="11" spans="2:4" x14ac:dyDescent="0.45">
      <c r="B11" s="84">
        <v>3.515625</v>
      </c>
      <c r="C11" s="18">
        <v>11</v>
      </c>
      <c r="D11" s="30">
        <v>22</v>
      </c>
    </row>
    <row r="12" spans="2:4" x14ac:dyDescent="0.45">
      <c r="B12" s="84">
        <v>4.8828125</v>
      </c>
      <c r="C12" s="18">
        <v>31</v>
      </c>
      <c r="D12" s="30">
        <v>36</v>
      </c>
    </row>
    <row r="13" spans="2:4" x14ac:dyDescent="0.45">
      <c r="B13" s="84">
        <v>7.03125</v>
      </c>
      <c r="C13" s="18">
        <v>34</v>
      </c>
      <c r="D13" s="30">
        <v>46</v>
      </c>
    </row>
    <row r="14" spans="2:4" x14ac:dyDescent="0.45">
      <c r="B14" s="84">
        <v>9.765625</v>
      </c>
      <c r="C14" s="18">
        <v>65</v>
      </c>
      <c r="D14" s="30">
        <v>69</v>
      </c>
    </row>
    <row r="15" spans="2:4" x14ac:dyDescent="0.45">
      <c r="B15" s="84">
        <v>14.0625</v>
      </c>
      <c r="C15" s="18">
        <v>72</v>
      </c>
      <c r="D15" s="30">
        <v>85</v>
      </c>
    </row>
    <row r="16" spans="2:4" x14ac:dyDescent="0.45">
      <c r="B16" s="84">
        <v>19.53125</v>
      </c>
      <c r="C16" s="18">
        <v>117</v>
      </c>
      <c r="D16" s="30">
        <v>107</v>
      </c>
    </row>
    <row r="17" spans="2:4" x14ac:dyDescent="0.45">
      <c r="B17" s="84">
        <v>28.125</v>
      </c>
      <c r="C17" s="18">
        <v>129</v>
      </c>
      <c r="D17" s="30">
        <v>121</v>
      </c>
    </row>
    <row r="18" spans="2:4" x14ac:dyDescent="0.45">
      <c r="B18" s="84">
        <v>39.0625</v>
      </c>
      <c r="C18" s="18">
        <v>172</v>
      </c>
      <c r="D18" s="30">
        <v>142</v>
      </c>
    </row>
    <row r="19" spans="2:4" x14ac:dyDescent="0.45">
      <c r="B19" s="84">
        <v>56.25</v>
      </c>
      <c r="C19" s="18">
        <v>190</v>
      </c>
      <c r="D19" s="30">
        <v>148</v>
      </c>
    </row>
    <row r="20" spans="2:4" x14ac:dyDescent="0.45">
      <c r="B20" s="84">
        <v>78.125</v>
      </c>
      <c r="C20" s="18">
        <v>221</v>
      </c>
      <c r="D20" s="30">
        <v>159</v>
      </c>
    </row>
    <row r="21" spans="2:4" x14ac:dyDescent="0.45">
      <c r="B21" s="84">
        <v>112.5</v>
      </c>
      <c r="C21" s="18">
        <v>239</v>
      </c>
      <c r="D21" s="30">
        <v>163</v>
      </c>
    </row>
    <row r="22" spans="2:4" x14ac:dyDescent="0.45">
      <c r="B22" s="84">
        <v>156.25</v>
      </c>
      <c r="C22" s="18">
        <v>255</v>
      </c>
      <c r="D22" s="30">
        <v>167</v>
      </c>
    </row>
    <row r="23" spans="2:4" x14ac:dyDescent="0.45">
      <c r="B23" s="84">
        <v>225</v>
      </c>
      <c r="C23" s="18">
        <v>268</v>
      </c>
      <c r="D23" s="30">
        <v>169</v>
      </c>
    </row>
    <row r="24" spans="2:4" x14ac:dyDescent="0.45">
      <c r="B24" s="84">
        <v>312.5</v>
      </c>
      <c r="C24" s="18">
        <v>275</v>
      </c>
      <c r="D24" s="30">
        <v>171</v>
      </c>
    </row>
    <row r="25" spans="2:4" x14ac:dyDescent="0.45">
      <c r="B25" s="84">
        <v>450</v>
      </c>
      <c r="C25" s="18">
        <v>281</v>
      </c>
      <c r="D25" s="30">
        <v>172</v>
      </c>
    </row>
    <row r="26" spans="2:4" x14ac:dyDescent="0.45">
      <c r="B26" s="84">
        <v>625</v>
      </c>
      <c r="C26" s="18">
        <v>285</v>
      </c>
      <c r="D26" s="30">
        <v>174</v>
      </c>
    </row>
    <row r="27" spans="2:4" x14ac:dyDescent="0.45">
      <c r="B27" s="84">
        <v>1250</v>
      </c>
      <c r="C27" s="18">
        <v>290</v>
      </c>
      <c r="D27" s="30">
        <v>177</v>
      </c>
    </row>
    <row r="28" spans="2:4" x14ac:dyDescent="0.45">
      <c r="B28" s="84">
        <v>2500</v>
      </c>
      <c r="C28" s="17">
        <v>289</v>
      </c>
      <c r="D28" s="28">
        <v>183</v>
      </c>
    </row>
    <row r="29" spans="2:4" x14ac:dyDescent="0.45">
      <c r="B29" s="1"/>
      <c r="C29" s="1"/>
      <c r="D29" s="1"/>
    </row>
    <row r="30" spans="2:4" x14ac:dyDescent="0.45">
      <c r="B30" s="1" t="s">
        <v>8</v>
      </c>
      <c r="C30" s="16">
        <v>-16.010000000000002</v>
      </c>
      <c r="D30" s="26">
        <v>-15.03</v>
      </c>
    </row>
    <row r="31" spans="2:4" x14ac:dyDescent="0.45">
      <c r="B31" s="1" t="s">
        <v>9</v>
      </c>
      <c r="C31" s="18">
        <v>301</v>
      </c>
      <c r="D31" s="30">
        <v>181.8</v>
      </c>
    </row>
    <row r="32" spans="2:4" x14ac:dyDescent="0.45">
      <c r="B32" s="1" t="s">
        <v>10</v>
      </c>
      <c r="C32" s="18">
        <v>1.4730000000000001</v>
      </c>
      <c r="D32" s="30">
        <v>1.113</v>
      </c>
    </row>
    <row r="33" spans="2:4" x14ac:dyDescent="0.45">
      <c r="B33" s="1" t="s">
        <v>11</v>
      </c>
      <c r="C33" s="17">
        <v>2.1350000000000001E-2</v>
      </c>
      <c r="D33" s="28">
        <v>2.2120000000000001E-2</v>
      </c>
    </row>
    <row r="34" spans="2:4" x14ac:dyDescent="0.45">
      <c r="B34" s="1"/>
      <c r="C34" s="1"/>
      <c r="D34" s="1"/>
    </row>
    <row r="35" spans="2:4" x14ac:dyDescent="0.45">
      <c r="B35" s="1" t="s">
        <v>12</v>
      </c>
      <c r="C35" s="16">
        <f>10^C32</f>
        <v>29.716660317380278</v>
      </c>
      <c r="D35" s="26">
        <f>10^D32</f>
        <v>12.971792709839564</v>
      </c>
    </row>
    <row r="36" spans="2:4" x14ac:dyDescent="0.45">
      <c r="B36" s="1" t="s">
        <v>13</v>
      </c>
      <c r="C36" s="17">
        <f>(10^(C32+C33))-(10^(C32-C33))</f>
        <v>2.9229304255871789</v>
      </c>
      <c r="D36" s="28">
        <f>(10^(D32+D33))-(10^(D32-D33))</f>
        <v>1.3219607609962338</v>
      </c>
    </row>
    <row r="37" spans="2:4" x14ac:dyDescent="0.45">
      <c r="B37" s="1"/>
      <c r="C37" s="1"/>
      <c r="D37" s="1"/>
    </row>
    <row r="38" spans="2:4" x14ac:dyDescent="0.45">
      <c r="B38" s="83" t="s">
        <v>0</v>
      </c>
      <c r="C38" s="115" t="s">
        <v>14</v>
      </c>
      <c r="D38" s="115"/>
    </row>
    <row r="39" spans="2:4" x14ac:dyDescent="0.45">
      <c r="B39" s="84">
        <v>0.2197265625</v>
      </c>
      <c r="C39" s="16">
        <f t="shared" ref="C39:D62" si="0">(C5-C$30)/(C$31-C$30)</f>
        <v>1.8958392479732505E-2</v>
      </c>
      <c r="D39" s="26">
        <f t="shared" si="0"/>
        <v>3.0635573845450383E-2</v>
      </c>
    </row>
    <row r="40" spans="2:4" x14ac:dyDescent="0.45">
      <c r="B40" s="84">
        <v>0.439453125</v>
      </c>
      <c r="C40" s="18">
        <f t="shared" si="0"/>
        <v>2.5267341724235833E-2</v>
      </c>
      <c r="D40" s="30">
        <f t="shared" si="0"/>
        <v>5.0957679215566723E-2</v>
      </c>
    </row>
    <row r="41" spans="2:4" x14ac:dyDescent="0.45">
      <c r="B41" s="84">
        <v>0.87890625</v>
      </c>
      <c r="C41" s="18">
        <f t="shared" si="0"/>
        <v>3.1576290968739165E-2</v>
      </c>
      <c r="D41" s="30">
        <f t="shared" si="0"/>
        <v>7.127978458568307E-2</v>
      </c>
    </row>
    <row r="42" spans="2:4" x14ac:dyDescent="0.45">
      <c r="B42" s="84">
        <v>1.220703125</v>
      </c>
      <c r="C42" s="18">
        <f t="shared" si="0"/>
        <v>5.3657613324500808E-2</v>
      </c>
      <c r="D42" s="30">
        <f t="shared" si="0"/>
        <v>9.1601889955799418E-2</v>
      </c>
    </row>
    <row r="43" spans="2:4" x14ac:dyDescent="0.45">
      <c r="B43" s="84">
        <v>1.7578125</v>
      </c>
      <c r="C43" s="18">
        <f t="shared" si="0"/>
        <v>5.0503138702249144E-2</v>
      </c>
      <c r="D43" s="30">
        <f t="shared" si="0"/>
        <v>0.11700452166844486</v>
      </c>
    </row>
    <row r="44" spans="2:4" x14ac:dyDescent="0.45">
      <c r="B44" s="84">
        <v>2.44140625</v>
      </c>
      <c r="C44" s="18">
        <f t="shared" si="0"/>
        <v>8.5202359547017451E-2</v>
      </c>
      <c r="D44" s="30">
        <f t="shared" si="0"/>
        <v>0.15256820606614846</v>
      </c>
    </row>
    <row r="45" spans="2:4" x14ac:dyDescent="0.45">
      <c r="B45" s="84">
        <v>3.515625</v>
      </c>
      <c r="C45" s="18">
        <f t="shared" si="0"/>
        <v>8.5202359547017451E-2</v>
      </c>
      <c r="D45" s="30">
        <f t="shared" si="0"/>
        <v>0.18813189046385204</v>
      </c>
    </row>
    <row r="46" spans="2:4" x14ac:dyDescent="0.45">
      <c r="B46" s="84">
        <v>4.8828125</v>
      </c>
      <c r="C46" s="18">
        <f t="shared" si="0"/>
        <v>0.14829185199205075</v>
      </c>
      <c r="D46" s="30">
        <f t="shared" si="0"/>
        <v>0.25925925925925924</v>
      </c>
    </row>
    <row r="47" spans="2:4" x14ac:dyDescent="0.45">
      <c r="B47" s="84">
        <v>7.03125</v>
      </c>
      <c r="C47" s="18">
        <f t="shared" si="0"/>
        <v>0.15775527585880575</v>
      </c>
      <c r="D47" s="30">
        <f t="shared" si="0"/>
        <v>0.31006452268455009</v>
      </c>
    </row>
    <row r="48" spans="2:4" x14ac:dyDescent="0.45">
      <c r="B48" s="84">
        <v>9.765625</v>
      </c>
      <c r="C48" s="18">
        <f t="shared" si="0"/>
        <v>0.25554398914860732</v>
      </c>
      <c r="D48" s="30">
        <f t="shared" si="0"/>
        <v>0.42691662856271906</v>
      </c>
    </row>
    <row r="49" spans="2:4" x14ac:dyDescent="0.45">
      <c r="B49" s="84">
        <v>14.0625</v>
      </c>
      <c r="C49" s="18">
        <f t="shared" si="0"/>
        <v>0.27762531150436898</v>
      </c>
      <c r="D49" s="30">
        <f t="shared" si="0"/>
        <v>0.50820505004318439</v>
      </c>
    </row>
    <row r="50" spans="2:4" x14ac:dyDescent="0.45">
      <c r="B50" s="84">
        <v>19.53125</v>
      </c>
      <c r="C50" s="18">
        <f t="shared" si="0"/>
        <v>0.41957666950569383</v>
      </c>
      <c r="D50" s="30">
        <f t="shared" si="0"/>
        <v>0.61997662957882438</v>
      </c>
    </row>
    <row r="51" spans="2:4" x14ac:dyDescent="0.45">
      <c r="B51" s="84">
        <v>28.125</v>
      </c>
      <c r="C51" s="18">
        <f t="shared" si="0"/>
        <v>0.45743036497271378</v>
      </c>
      <c r="D51" s="30">
        <f t="shared" si="0"/>
        <v>0.69110399837423153</v>
      </c>
    </row>
    <row r="52" spans="2:4" x14ac:dyDescent="0.45">
      <c r="B52" s="84">
        <v>39.0625</v>
      </c>
      <c r="C52" s="18">
        <f t="shared" si="0"/>
        <v>0.59307277372953537</v>
      </c>
      <c r="D52" s="30">
        <f t="shared" si="0"/>
        <v>0.79779505156734232</v>
      </c>
    </row>
    <row r="53" spans="2:4" x14ac:dyDescent="0.45">
      <c r="B53" s="84">
        <v>56.25</v>
      </c>
      <c r="C53" s="18">
        <f t="shared" si="0"/>
        <v>0.64985331693006532</v>
      </c>
      <c r="D53" s="30">
        <f t="shared" si="0"/>
        <v>0.82827820962251686</v>
      </c>
    </row>
    <row r="54" spans="2:4" x14ac:dyDescent="0.45">
      <c r="B54" s="84">
        <v>78.125</v>
      </c>
      <c r="C54" s="18">
        <f t="shared" si="0"/>
        <v>0.74764203021986686</v>
      </c>
      <c r="D54" s="30">
        <f t="shared" si="0"/>
        <v>0.88416399939033674</v>
      </c>
    </row>
    <row r="55" spans="2:4" x14ac:dyDescent="0.45">
      <c r="B55" s="84">
        <v>112.5</v>
      </c>
      <c r="C55" s="18">
        <f t="shared" si="0"/>
        <v>0.8044225734203968</v>
      </c>
      <c r="D55" s="30">
        <f t="shared" si="0"/>
        <v>0.9044861047604531</v>
      </c>
    </row>
    <row r="56" spans="2:4" x14ac:dyDescent="0.45">
      <c r="B56" s="84">
        <v>156.25</v>
      </c>
      <c r="C56" s="18">
        <f t="shared" si="0"/>
        <v>0.85489416737642343</v>
      </c>
      <c r="D56" s="30">
        <f t="shared" si="0"/>
        <v>0.92480821013056946</v>
      </c>
    </row>
    <row r="57" spans="2:4" x14ac:dyDescent="0.45">
      <c r="B57" s="84">
        <v>225</v>
      </c>
      <c r="C57" s="18">
        <f t="shared" si="0"/>
        <v>0.89590233746569503</v>
      </c>
      <c r="D57" s="30">
        <f t="shared" si="0"/>
        <v>0.93496926281562764</v>
      </c>
    </row>
    <row r="58" spans="2:4" x14ac:dyDescent="0.45">
      <c r="B58" s="84">
        <v>312.5</v>
      </c>
      <c r="C58" s="18">
        <f t="shared" si="0"/>
        <v>0.91798365982145669</v>
      </c>
      <c r="D58" s="30">
        <f t="shared" si="0"/>
        <v>0.94513031550068582</v>
      </c>
    </row>
    <row r="59" spans="2:4" x14ac:dyDescent="0.45">
      <c r="B59" s="84">
        <v>450</v>
      </c>
      <c r="C59" s="18">
        <f t="shared" si="0"/>
        <v>0.93691050755496674</v>
      </c>
      <c r="D59" s="30">
        <f t="shared" si="0"/>
        <v>0.95021084184321492</v>
      </c>
    </row>
    <row r="60" spans="2:4" x14ac:dyDescent="0.45">
      <c r="B60" s="84">
        <v>625</v>
      </c>
      <c r="C60" s="18">
        <f t="shared" si="0"/>
        <v>0.94952840604397337</v>
      </c>
      <c r="D60" s="30">
        <f t="shared" si="0"/>
        <v>0.9603718945282731</v>
      </c>
    </row>
    <row r="61" spans="2:4" x14ac:dyDescent="0.45">
      <c r="B61" s="84">
        <v>1250</v>
      </c>
      <c r="C61" s="18">
        <f t="shared" si="0"/>
        <v>0.96530077915523171</v>
      </c>
      <c r="D61" s="30">
        <f t="shared" si="0"/>
        <v>0.97561347355586037</v>
      </c>
    </row>
    <row r="62" spans="2:4" x14ac:dyDescent="0.45">
      <c r="B62" s="84">
        <v>2500</v>
      </c>
      <c r="C62" s="17">
        <f t="shared" si="0"/>
        <v>0.96214630453298</v>
      </c>
      <c r="D62" s="28">
        <f t="shared" si="0"/>
        <v>1.0060966316110349</v>
      </c>
    </row>
    <row r="63" spans="2:4" x14ac:dyDescent="0.45">
      <c r="B63" s="1"/>
      <c r="C63" s="1"/>
      <c r="D63" s="1"/>
    </row>
    <row r="64" spans="2:4" x14ac:dyDescent="0.45">
      <c r="C64" s="115" t="s">
        <v>15</v>
      </c>
      <c r="D64" s="115"/>
    </row>
    <row r="65" spans="2:4" x14ac:dyDescent="0.45">
      <c r="B65" s="83" t="s">
        <v>0</v>
      </c>
      <c r="C65" s="116" t="s">
        <v>16</v>
      </c>
      <c r="D65" s="116"/>
    </row>
    <row r="66" spans="2:4" x14ac:dyDescent="0.45">
      <c r="B66" s="84">
        <v>0.2197265625</v>
      </c>
      <c r="C66" s="20">
        <f>$B66/((C$35)+$B66)</f>
        <v>7.3397822984334286E-3</v>
      </c>
      <c r="D66" s="32">
        <f>$B66/((D$35)+$B66)</f>
        <v>1.6656653260608903E-2</v>
      </c>
    </row>
    <row r="67" spans="2:4" x14ac:dyDescent="0.45">
      <c r="B67" s="84">
        <v>0.439453125</v>
      </c>
      <c r="C67" s="22">
        <f t="shared" ref="C67:D89" si="1">$B67/((C$35)+$B67)</f>
        <v>1.4572604849748608E-2</v>
      </c>
      <c r="D67" s="34">
        <f t="shared" si="1"/>
        <v>3.2767509477635126E-2</v>
      </c>
    </row>
    <row r="68" spans="2:4" x14ac:dyDescent="0.45">
      <c r="B68" s="84">
        <v>0.87890625</v>
      </c>
      <c r="C68" s="22">
        <f t="shared" si="1"/>
        <v>2.8726588476941407E-2</v>
      </c>
      <c r="D68" s="34">
        <f t="shared" si="1"/>
        <v>6.3455732634750767E-2</v>
      </c>
    </row>
    <row r="69" spans="2:4" x14ac:dyDescent="0.45">
      <c r="B69" s="84">
        <v>1.220703125</v>
      </c>
      <c r="C69" s="22">
        <f t="shared" si="1"/>
        <v>3.9457244870705142E-2</v>
      </c>
      <c r="D69" s="34">
        <f t="shared" si="1"/>
        <v>8.6010462092469528E-2</v>
      </c>
    </row>
    <row r="70" spans="2:4" x14ac:dyDescent="0.45">
      <c r="B70" s="84">
        <v>1.7578125</v>
      </c>
      <c r="C70" s="22">
        <f t="shared" si="1"/>
        <v>5.58488305808678E-2</v>
      </c>
      <c r="D70" s="34">
        <f t="shared" si="1"/>
        <v>0.11933873820499676</v>
      </c>
    </row>
    <row r="71" spans="2:4" x14ac:dyDescent="0.45">
      <c r="B71" s="84">
        <v>2.44140625</v>
      </c>
      <c r="C71" s="22">
        <f t="shared" si="1"/>
        <v>7.5918937629056812E-2</v>
      </c>
      <c r="D71" s="34">
        <f t="shared" si="1"/>
        <v>0.15839711511940494</v>
      </c>
    </row>
    <row r="72" spans="2:4" x14ac:dyDescent="0.45">
      <c r="B72" s="84">
        <v>3.515625</v>
      </c>
      <c r="C72" s="22">
        <f t="shared" si="1"/>
        <v>0.10578944440397393</v>
      </c>
      <c r="D72" s="34">
        <f t="shared" si="1"/>
        <v>0.2132307837328524</v>
      </c>
    </row>
    <row r="73" spans="2:4" x14ac:dyDescent="0.45">
      <c r="B73" s="84">
        <v>4.8828125</v>
      </c>
      <c r="C73" s="22">
        <f t="shared" si="1"/>
        <v>0.14112389878805401</v>
      </c>
      <c r="D73" s="34">
        <f t="shared" si="1"/>
        <v>0.27347636324711971</v>
      </c>
    </row>
    <row r="74" spans="2:4" x14ac:dyDescent="0.45">
      <c r="B74" s="84">
        <v>7.03125</v>
      </c>
      <c r="C74" s="22">
        <f t="shared" si="1"/>
        <v>0.19133741046152775</v>
      </c>
      <c r="D74" s="34">
        <f t="shared" si="1"/>
        <v>0.35150902300185088</v>
      </c>
    </row>
    <row r="75" spans="2:4" x14ac:dyDescent="0.45">
      <c r="B75" s="84">
        <v>9.765625</v>
      </c>
      <c r="C75" s="22">
        <f t="shared" si="1"/>
        <v>0.24734193883405045</v>
      </c>
      <c r="D75" s="34">
        <f t="shared" si="1"/>
        <v>0.42949578200227856</v>
      </c>
    </row>
    <row r="76" spans="2:4" x14ac:dyDescent="0.45">
      <c r="B76" s="84">
        <v>14.0625</v>
      </c>
      <c r="C76" s="22">
        <f t="shared" si="1"/>
        <v>0.32121447506194412</v>
      </c>
      <c r="D76" s="34">
        <f t="shared" si="1"/>
        <v>0.52017266184595723</v>
      </c>
    </row>
    <row r="77" spans="2:4" x14ac:dyDescent="0.45">
      <c r="B77" s="84">
        <v>19.53125</v>
      </c>
      <c r="C77" s="22">
        <f t="shared" si="1"/>
        <v>0.39659043143414657</v>
      </c>
      <c r="D77" s="34">
        <f t="shared" si="1"/>
        <v>0.60090528060277126</v>
      </c>
    </row>
    <row r="78" spans="2:4" x14ac:dyDescent="0.45">
      <c r="B78" s="84">
        <v>28.125</v>
      </c>
      <c r="C78" s="22">
        <f t="shared" si="1"/>
        <v>0.48624122899786459</v>
      </c>
      <c r="D78" s="34">
        <f t="shared" si="1"/>
        <v>0.68435997423385786</v>
      </c>
    </row>
    <row r="79" spans="2:4" x14ac:dyDescent="0.45">
      <c r="B79" s="84">
        <v>39.0625</v>
      </c>
      <c r="C79" s="22">
        <f t="shared" si="1"/>
        <v>0.56794092599774049</v>
      </c>
      <c r="D79" s="34">
        <f t="shared" si="1"/>
        <v>0.75070685053461628</v>
      </c>
    </row>
    <row r="80" spans="2:4" x14ac:dyDescent="0.45">
      <c r="B80" s="84">
        <v>56.25</v>
      </c>
      <c r="C80" s="22">
        <f t="shared" si="1"/>
        <v>0.65432342948220445</v>
      </c>
      <c r="D80" s="34">
        <f t="shared" si="1"/>
        <v>0.81260536310849285</v>
      </c>
    </row>
    <row r="81" spans="2:4" x14ac:dyDescent="0.45">
      <c r="B81" s="84">
        <v>78.125</v>
      </c>
      <c r="C81" s="22">
        <f t="shared" si="1"/>
        <v>0.72444173958446556</v>
      </c>
      <c r="D81" s="34">
        <f t="shared" si="1"/>
        <v>0.85760428744009498</v>
      </c>
    </row>
    <row r="82" spans="2:4" x14ac:dyDescent="0.45">
      <c r="B82" s="84">
        <v>112.5</v>
      </c>
      <c r="C82" s="22">
        <f t="shared" si="1"/>
        <v>0.79104656057129608</v>
      </c>
      <c r="D82" s="34">
        <f t="shared" si="1"/>
        <v>0.8966158653695373</v>
      </c>
    </row>
    <row r="83" spans="2:4" x14ac:dyDescent="0.45">
      <c r="B83" s="84">
        <v>156.25</v>
      </c>
      <c r="C83" s="22">
        <f t="shared" si="1"/>
        <v>0.84020436638124119</v>
      </c>
      <c r="D83" s="34">
        <f t="shared" si="1"/>
        <v>0.92334443157636326</v>
      </c>
    </row>
    <row r="84" spans="2:4" x14ac:dyDescent="0.45">
      <c r="B84" s="84">
        <v>225</v>
      </c>
      <c r="C84" s="22">
        <f t="shared" si="1"/>
        <v>0.88333444588841215</v>
      </c>
      <c r="D84" s="34">
        <f t="shared" si="1"/>
        <v>0.94549020889355506</v>
      </c>
    </row>
    <row r="85" spans="2:4" x14ac:dyDescent="0.45">
      <c r="B85" s="84">
        <v>312.5</v>
      </c>
      <c r="C85" s="22">
        <f t="shared" si="1"/>
        <v>0.91316419168540686</v>
      </c>
      <c r="D85" s="34">
        <f t="shared" si="1"/>
        <v>0.96014464847525505</v>
      </c>
    </row>
    <row r="86" spans="2:4" x14ac:dyDescent="0.45">
      <c r="B86" s="84">
        <v>450</v>
      </c>
      <c r="C86" s="22">
        <f t="shared" si="1"/>
        <v>0.93805372467631254</v>
      </c>
      <c r="D86" s="34">
        <f t="shared" si="1"/>
        <v>0.97198146212339664</v>
      </c>
    </row>
    <row r="87" spans="2:4" x14ac:dyDescent="0.45">
      <c r="B87" s="84">
        <v>625</v>
      </c>
      <c r="C87" s="22">
        <f t="shared" si="1"/>
        <v>0.9546114187731608</v>
      </c>
      <c r="D87" s="34">
        <f t="shared" si="1"/>
        <v>0.97966713754735024</v>
      </c>
    </row>
    <row r="88" spans="2:4" x14ac:dyDescent="0.45">
      <c r="B88" s="84">
        <v>1250</v>
      </c>
      <c r="C88" s="22">
        <f t="shared" si="1"/>
        <v>0.97677871888453005</v>
      </c>
      <c r="D88" s="34">
        <f t="shared" si="1"/>
        <v>0.98972915089258873</v>
      </c>
    </row>
    <row r="89" spans="2:4" x14ac:dyDescent="0.45">
      <c r="B89" s="84">
        <v>2500</v>
      </c>
      <c r="C89" s="24">
        <f t="shared" si="1"/>
        <v>0.98825296888638425</v>
      </c>
      <c r="D89" s="36">
        <f t="shared" si="1"/>
        <v>0.99483806672742181</v>
      </c>
    </row>
  </sheetData>
  <mergeCells count="5">
    <mergeCell ref="C1:D1"/>
    <mergeCell ref="C4:D4"/>
    <mergeCell ref="C38:D38"/>
    <mergeCell ref="C64:D64"/>
    <mergeCell ref="C65:D65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D89"/>
  <sheetViews>
    <sheetView topLeftCell="D2" workbookViewId="0">
      <selection activeCell="P8" sqref="P8"/>
    </sheetView>
  </sheetViews>
  <sheetFormatPr defaultColWidth="10.85546875" defaultRowHeight="15.9" x14ac:dyDescent="0.45"/>
  <cols>
    <col min="1" max="1" width="10.640625" customWidth="1"/>
    <col min="2" max="3" width="13.140625" customWidth="1"/>
    <col min="4" max="4" width="14" customWidth="1"/>
  </cols>
  <sheetData>
    <row r="1" spans="2:4" x14ac:dyDescent="0.45">
      <c r="B1" s="1" t="s">
        <v>1</v>
      </c>
      <c r="C1" s="118" t="s">
        <v>24</v>
      </c>
      <c r="D1" s="118"/>
    </row>
    <row r="2" spans="2:4" ht="64.75" x14ac:dyDescent="0.45">
      <c r="B2" s="1" t="s">
        <v>6</v>
      </c>
      <c r="C2" s="89" t="s">
        <v>28</v>
      </c>
      <c r="D2" s="92" t="s">
        <v>37</v>
      </c>
    </row>
    <row r="3" spans="2:4" x14ac:dyDescent="0.45">
      <c r="B3" s="1"/>
      <c r="C3" s="94"/>
      <c r="D3" s="94"/>
    </row>
    <row r="4" spans="2:4" x14ac:dyDescent="0.45">
      <c r="B4" s="83" t="s">
        <v>0</v>
      </c>
      <c r="C4" s="116" t="s">
        <v>17</v>
      </c>
      <c r="D4" s="116"/>
    </row>
    <row r="5" spans="2:4" x14ac:dyDescent="0.45">
      <c r="B5" s="84">
        <v>0.2197265625</v>
      </c>
      <c r="C5" s="16">
        <v>-6</v>
      </c>
      <c r="D5" s="26">
        <v>-5</v>
      </c>
    </row>
    <row r="6" spans="2:4" x14ac:dyDescent="0.45">
      <c r="B6" s="84">
        <v>0.439453125</v>
      </c>
      <c r="C6" s="18">
        <v>-6</v>
      </c>
      <c r="D6" s="30">
        <v>-4</v>
      </c>
    </row>
    <row r="7" spans="2:4" x14ac:dyDescent="0.45">
      <c r="B7" s="84">
        <v>0.87890625</v>
      </c>
      <c r="C7" s="18">
        <v>-4</v>
      </c>
      <c r="D7" s="30">
        <v>0</v>
      </c>
    </row>
    <row r="8" spans="2:4" x14ac:dyDescent="0.45">
      <c r="B8" s="84">
        <v>1.220703125</v>
      </c>
      <c r="C8" s="18">
        <v>-5</v>
      </c>
      <c r="D8" s="30">
        <v>1</v>
      </c>
    </row>
    <row r="9" spans="2:4" x14ac:dyDescent="0.45">
      <c r="B9" s="84">
        <v>1.7578125</v>
      </c>
      <c r="C9" s="18">
        <v>-2</v>
      </c>
      <c r="D9" s="30">
        <v>5</v>
      </c>
    </row>
    <row r="10" spans="2:4" x14ac:dyDescent="0.45">
      <c r="B10" s="84">
        <v>2.44140625</v>
      </c>
      <c r="C10" s="18">
        <v>-3</v>
      </c>
      <c r="D10" s="30">
        <v>10</v>
      </c>
    </row>
    <row r="11" spans="2:4" x14ac:dyDescent="0.45">
      <c r="B11" s="84">
        <v>3.515625</v>
      </c>
      <c r="C11" s="18">
        <v>-1</v>
      </c>
      <c r="D11" s="30">
        <v>15</v>
      </c>
    </row>
    <row r="12" spans="2:4" x14ac:dyDescent="0.45">
      <c r="B12" s="84">
        <v>4.8828125</v>
      </c>
      <c r="C12" s="18">
        <v>2</v>
      </c>
      <c r="D12" s="30">
        <v>25</v>
      </c>
    </row>
    <row r="13" spans="2:4" x14ac:dyDescent="0.45">
      <c r="B13" s="84">
        <v>7.03125</v>
      </c>
      <c r="C13" s="18">
        <v>3</v>
      </c>
      <c r="D13" s="30">
        <v>31</v>
      </c>
    </row>
    <row r="14" spans="2:4" x14ac:dyDescent="0.45">
      <c r="B14" s="84">
        <v>9.765625</v>
      </c>
      <c r="C14" s="18">
        <v>9</v>
      </c>
      <c r="D14" s="30">
        <v>50</v>
      </c>
    </row>
    <row r="15" spans="2:4" x14ac:dyDescent="0.45">
      <c r="B15" s="84">
        <v>14.0625</v>
      </c>
      <c r="C15" s="18">
        <v>12</v>
      </c>
      <c r="D15" s="30">
        <v>63</v>
      </c>
    </row>
    <row r="16" spans="2:4" x14ac:dyDescent="0.45">
      <c r="B16" s="84">
        <v>19.53125</v>
      </c>
      <c r="C16" s="18">
        <v>23</v>
      </c>
      <c r="D16" s="30">
        <v>99</v>
      </c>
    </row>
    <row r="17" spans="2:4" x14ac:dyDescent="0.45">
      <c r="B17" s="84">
        <v>28.125</v>
      </c>
      <c r="C17" s="18">
        <v>30</v>
      </c>
      <c r="D17" s="30">
        <v>114</v>
      </c>
    </row>
    <row r="18" spans="2:4" x14ac:dyDescent="0.45">
      <c r="B18" s="84">
        <v>39.0625</v>
      </c>
      <c r="C18" s="18">
        <v>51</v>
      </c>
      <c r="D18" s="30">
        <v>158</v>
      </c>
    </row>
    <row r="19" spans="2:4" x14ac:dyDescent="0.45">
      <c r="B19" s="84">
        <v>56.25</v>
      </c>
      <c r="C19" s="18">
        <v>63</v>
      </c>
      <c r="D19" s="30">
        <v>178</v>
      </c>
    </row>
    <row r="20" spans="2:4" x14ac:dyDescent="0.45">
      <c r="B20" s="84">
        <v>78.125</v>
      </c>
      <c r="C20" s="18">
        <v>95</v>
      </c>
      <c r="D20" s="30">
        <v>213</v>
      </c>
    </row>
    <row r="21" spans="2:4" x14ac:dyDescent="0.45">
      <c r="B21" s="84">
        <v>112.5</v>
      </c>
      <c r="C21" s="18">
        <v>114</v>
      </c>
      <c r="D21" s="30">
        <v>228</v>
      </c>
    </row>
    <row r="22" spans="2:4" x14ac:dyDescent="0.45">
      <c r="B22" s="84">
        <v>156.25</v>
      </c>
      <c r="C22" s="18">
        <v>153</v>
      </c>
      <c r="D22" s="30">
        <v>250</v>
      </c>
    </row>
    <row r="23" spans="2:4" x14ac:dyDescent="0.45">
      <c r="B23" s="84">
        <v>225</v>
      </c>
      <c r="C23" s="18">
        <v>177</v>
      </c>
      <c r="D23" s="30">
        <v>255</v>
      </c>
    </row>
    <row r="24" spans="2:4" x14ac:dyDescent="0.45">
      <c r="B24" s="84">
        <v>312.5</v>
      </c>
      <c r="C24" s="18">
        <v>214</v>
      </c>
      <c r="D24" s="30">
        <v>266</v>
      </c>
    </row>
    <row r="25" spans="2:4" x14ac:dyDescent="0.45">
      <c r="B25" s="84">
        <v>450</v>
      </c>
      <c r="C25" s="18">
        <v>231</v>
      </c>
      <c r="D25" s="30">
        <v>267</v>
      </c>
    </row>
    <row r="26" spans="2:4" x14ac:dyDescent="0.45">
      <c r="B26" s="84">
        <v>625</v>
      </c>
      <c r="C26" s="18">
        <v>262</v>
      </c>
      <c r="D26" s="30">
        <v>274</v>
      </c>
    </row>
    <row r="27" spans="2:4" x14ac:dyDescent="0.45">
      <c r="B27" s="84">
        <v>1250</v>
      </c>
      <c r="C27" s="18">
        <v>290</v>
      </c>
      <c r="D27" s="30">
        <v>278</v>
      </c>
    </row>
    <row r="28" spans="2:4" x14ac:dyDescent="0.45">
      <c r="B28" s="84">
        <v>2500</v>
      </c>
      <c r="C28" s="17">
        <v>305</v>
      </c>
      <c r="D28" s="28">
        <v>280</v>
      </c>
    </row>
    <row r="29" spans="2:4" x14ac:dyDescent="0.45">
      <c r="B29" s="1"/>
      <c r="C29" s="1"/>
      <c r="D29" s="1"/>
    </row>
    <row r="30" spans="2:4" x14ac:dyDescent="0.45">
      <c r="B30" s="1" t="s">
        <v>8</v>
      </c>
      <c r="C30" s="16">
        <v>-8.1489999999999991</v>
      </c>
      <c r="D30" s="26">
        <v>-11.84</v>
      </c>
    </row>
    <row r="31" spans="2:4" x14ac:dyDescent="0.45">
      <c r="B31" s="1" t="s">
        <v>9</v>
      </c>
      <c r="C31" s="18">
        <v>335.1</v>
      </c>
      <c r="D31" s="30">
        <v>292.8</v>
      </c>
    </row>
    <row r="32" spans="2:4" x14ac:dyDescent="0.45">
      <c r="B32" s="1" t="s">
        <v>10</v>
      </c>
      <c r="C32" s="18">
        <v>2.2759999999999998</v>
      </c>
      <c r="D32" s="30">
        <v>1.5349999999999999</v>
      </c>
    </row>
    <row r="33" spans="2:4" x14ac:dyDescent="0.45">
      <c r="B33" s="1" t="s">
        <v>11</v>
      </c>
      <c r="C33" s="17">
        <v>1.5779999999999999E-2</v>
      </c>
      <c r="D33" s="28">
        <v>2.5739999999999999E-2</v>
      </c>
    </row>
    <row r="34" spans="2:4" x14ac:dyDescent="0.45">
      <c r="B34" s="1"/>
      <c r="C34" s="1"/>
      <c r="D34" s="1"/>
    </row>
    <row r="35" spans="2:4" x14ac:dyDescent="0.45">
      <c r="B35" s="1" t="s">
        <v>12</v>
      </c>
      <c r="C35" s="16">
        <f>10^C32</f>
        <v>188.7991349096294</v>
      </c>
      <c r="D35" s="26">
        <f>10^D32</f>
        <v>34.276778654645035</v>
      </c>
    </row>
    <row r="36" spans="2:4" x14ac:dyDescent="0.45">
      <c r="B36" s="1" t="s">
        <v>13</v>
      </c>
      <c r="C36" s="17">
        <f>(10^(C32+C33))-(10^(C32-C33))</f>
        <v>13.722973969172159</v>
      </c>
      <c r="D36" s="28">
        <f>(10^(D32+D33))-(10^(D32-D33))</f>
        <v>4.0654484559441642</v>
      </c>
    </row>
    <row r="37" spans="2:4" x14ac:dyDescent="0.45">
      <c r="B37" s="1"/>
      <c r="C37" s="1"/>
      <c r="D37" s="1"/>
    </row>
    <row r="38" spans="2:4" x14ac:dyDescent="0.45">
      <c r="B38" s="83" t="s">
        <v>0</v>
      </c>
      <c r="C38" s="115" t="s">
        <v>14</v>
      </c>
      <c r="D38" s="115"/>
    </row>
    <row r="39" spans="2:4" x14ac:dyDescent="0.45">
      <c r="B39" s="84">
        <v>0.2197265625</v>
      </c>
      <c r="C39" s="16">
        <f t="shared" ref="C39:D62" si="0">(C5-C$30)/(C$31-C$30)</f>
        <v>6.26076113841555E-3</v>
      </c>
      <c r="D39" s="26">
        <f t="shared" si="0"/>
        <v>2.2452731092436975E-2</v>
      </c>
    </row>
    <row r="40" spans="2:4" x14ac:dyDescent="0.45">
      <c r="B40" s="84">
        <v>0.439453125</v>
      </c>
      <c r="C40" s="18">
        <f t="shared" si="0"/>
        <v>6.26076113841555E-3</v>
      </c>
      <c r="D40" s="30">
        <f t="shared" si="0"/>
        <v>2.5735294117647061E-2</v>
      </c>
    </row>
    <row r="41" spans="2:4" x14ac:dyDescent="0.45">
      <c r="B41" s="84">
        <v>0.87890625</v>
      </c>
      <c r="C41" s="18">
        <f t="shared" si="0"/>
        <v>1.2087435069002382E-2</v>
      </c>
      <c r="D41" s="30">
        <f t="shared" si="0"/>
        <v>3.8865546218487396E-2</v>
      </c>
    </row>
    <row r="42" spans="2:4" x14ac:dyDescent="0.45">
      <c r="B42" s="84">
        <v>1.220703125</v>
      </c>
      <c r="C42" s="18">
        <f t="shared" si="0"/>
        <v>9.1740981037089653E-3</v>
      </c>
      <c r="D42" s="30">
        <f t="shared" si="0"/>
        <v>4.2148109243697482E-2</v>
      </c>
    </row>
    <row r="43" spans="2:4" x14ac:dyDescent="0.45">
      <c r="B43" s="84">
        <v>1.7578125</v>
      </c>
      <c r="C43" s="18">
        <f t="shared" si="0"/>
        <v>1.7914108999589215E-2</v>
      </c>
      <c r="D43" s="30">
        <f t="shared" si="0"/>
        <v>5.527836134453782E-2</v>
      </c>
    </row>
    <row r="44" spans="2:4" x14ac:dyDescent="0.45">
      <c r="B44" s="84">
        <v>2.44140625</v>
      </c>
      <c r="C44" s="18">
        <f t="shared" si="0"/>
        <v>1.50007720342958E-2</v>
      </c>
      <c r="D44" s="30">
        <f t="shared" si="0"/>
        <v>7.1691176470588244E-2</v>
      </c>
    </row>
    <row r="45" spans="2:4" x14ac:dyDescent="0.45">
      <c r="B45" s="84">
        <v>3.515625</v>
      </c>
      <c r="C45" s="18">
        <f t="shared" si="0"/>
        <v>2.0827445964882632E-2</v>
      </c>
      <c r="D45" s="30">
        <f t="shared" si="0"/>
        <v>8.8103991596638662E-2</v>
      </c>
    </row>
    <row r="46" spans="2:4" x14ac:dyDescent="0.45">
      <c r="B46" s="84">
        <v>4.8828125</v>
      </c>
      <c r="C46" s="18">
        <f t="shared" si="0"/>
        <v>2.9567456860762883E-2</v>
      </c>
      <c r="D46" s="30">
        <f t="shared" si="0"/>
        <v>0.12092962184873951</v>
      </c>
    </row>
    <row r="47" spans="2:4" x14ac:dyDescent="0.45">
      <c r="B47" s="84">
        <v>7.03125</v>
      </c>
      <c r="C47" s="18">
        <f t="shared" si="0"/>
        <v>3.2480793826056301E-2</v>
      </c>
      <c r="D47" s="30">
        <f t="shared" si="0"/>
        <v>0.14062500000000003</v>
      </c>
    </row>
    <row r="48" spans="2:4" x14ac:dyDescent="0.45">
      <c r="B48" s="84">
        <v>9.765625</v>
      </c>
      <c r="C48" s="18">
        <f t="shared" si="0"/>
        <v>4.9960815617816803E-2</v>
      </c>
      <c r="D48" s="30">
        <f t="shared" si="0"/>
        <v>0.20299369747899162</v>
      </c>
    </row>
    <row r="49" spans="2:4" x14ac:dyDescent="0.45">
      <c r="B49" s="84">
        <v>14.0625</v>
      </c>
      <c r="C49" s="18">
        <f t="shared" si="0"/>
        <v>5.8700826513697055E-2</v>
      </c>
      <c r="D49" s="30">
        <f t="shared" si="0"/>
        <v>0.2456670168067227</v>
      </c>
    </row>
    <row r="50" spans="2:4" x14ac:dyDescent="0.45">
      <c r="B50" s="84">
        <v>19.53125</v>
      </c>
      <c r="C50" s="18">
        <f t="shared" si="0"/>
        <v>9.0747533131924629E-2</v>
      </c>
      <c r="D50" s="30">
        <f t="shared" si="0"/>
        <v>0.36383928571428575</v>
      </c>
    </row>
    <row r="51" spans="2:4" x14ac:dyDescent="0.45">
      <c r="B51" s="84">
        <v>28.125</v>
      </c>
      <c r="C51" s="18">
        <f t="shared" si="0"/>
        <v>0.11114089188897855</v>
      </c>
      <c r="D51" s="30">
        <f t="shared" si="0"/>
        <v>0.41307773109243701</v>
      </c>
    </row>
    <row r="52" spans="2:4" x14ac:dyDescent="0.45">
      <c r="B52" s="84">
        <v>39.0625</v>
      </c>
      <c r="C52" s="18">
        <f t="shared" si="0"/>
        <v>0.17232096816014031</v>
      </c>
      <c r="D52" s="30">
        <f t="shared" si="0"/>
        <v>0.55751050420168069</v>
      </c>
    </row>
    <row r="53" spans="2:4" x14ac:dyDescent="0.45">
      <c r="B53" s="84">
        <v>56.25</v>
      </c>
      <c r="C53" s="18">
        <f t="shared" si="0"/>
        <v>0.20728101174366129</v>
      </c>
      <c r="D53" s="30">
        <f t="shared" si="0"/>
        <v>0.62316176470588236</v>
      </c>
    </row>
    <row r="54" spans="2:4" x14ac:dyDescent="0.45">
      <c r="B54" s="84">
        <v>78.125</v>
      </c>
      <c r="C54" s="18">
        <f t="shared" si="0"/>
        <v>0.30050779463305061</v>
      </c>
      <c r="D54" s="30">
        <f t="shared" si="0"/>
        <v>0.73805147058823539</v>
      </c>
    </row>
    <row r="55" spans="2:4" x14ac:dyDescent="0.45">
      <c r="B55" s="84">
        <v>112.5</v>
      </c>
      <c r="C55" s="18">
        <f t="shared" si="0"/>
        <v>0.35586119697362556</v>
      </c>
      <c r="D55" s="30">
        <f t="shared" si="0"/>
        <v>0.78728991596638664</v>
      </c>
    </row>
    <row r="56" spans="2:4" x14ac:dyDescent="0.45">
      <c r="B56" s="84">
        <v>156.25</v>
      </c>
      <c r="C56" s="18">
        <f t="shared" si="0"/>
        <v>0.4694813386200688</v>
      </c>
      <c r="D56" s="30">
        <f t="shared" si="0"/>
        <v>0.85950630252100835</v>
      </c>
    </row>
    <row r="57" spans="2:4" x14ac:dyDescent="0.45">
      <c r="B57" s="84">
        <v>225</v>
      </c>
      <c r="C57" s="18">
        <f t="shared" si="0"/>
        <v>0.53940142578711081</v>
      </c>
      <c r="D57" s="30">
        <f t="shared" si="0"/>
        <v>0.87591911764705876</v>
      </c>
    </row>
    <row r="58" spans="2:4" x14ac:dyDescent="0.45">
      <c r="B58" s="84">
        <v>312.5</v>
      </c>
      <c r="C58" s="18">
        <f t="shared" si="0"/>
        <v>0.64719489350296722</v>
      </c>
      <c r="D58" s="30">
        <f t="shared" si="0"/>
        <v>0.91202731092436973</v>
      </c>
    </row>
    <row r="59" spans="2:4" x14ac:dyDescent="0.45">
      <c r="B59" s="84">
        <v>450</v>
      </c>
      <c r="C59" s="18">
        <f t="shared" si="0"/>
        <v>0.69672162191295528</v>
      </c>
      <c r="D59" s="30">
        <f t="shared" si="0"/>
        <v>0.91530987394957974</v>
      </c>
    </row>
    <row r="60" spans="2:4" x14ac:dyDescent="0.45">
      <c r="B60" s="84">
        <v>625</v>
      </c>
      <c r="C60" s="18">
        <f t="shared" si="0"/>
        <v>0.78703506783705124</v>
      </c>
      <c r="D60" s="30">
        <f t="shared" si="0"/>
        <v>0.93828781512605042</v>
      </c>
    </row>
    <row r="61" spans="2:4" x14ac:dyDescent="0.45">
      <c r="B61" s="84">
        <v>1250</v>
      </c>
      <c r="C61" s="18">
        <f t="shared" si="0"/>
        <v>0.86860850286526681</v>
      </c>
      <c r="D61" s="30">
        <f t="shared" si="0"/>
        <v>0.95141806722689071</v>
      </c>
    </row>
    <row r="62" spans="2:4" x14ac:dyDescent="0.45">
      <c r="B62" s="84">
        <v>2500</v>
      </c>
      <c r="C62" s="17">
        <f t="shared" si="0"/>
        <v>0.91230855734466809</v>
      </c>
      <c r="D62" s="28">
        <f t="shared" si="0"/>
        <v>0.95798319327731085</v>
      </c>
    </row>
    <row r="63" spans="2:4" x14ac:dyDescent="0.45">
      <c r="B63" s="1"/>
      <c r="C63" s="1"/>
      <c r="D63" s="1"/>
    </row>
    <row r="64" spans="2:4" x14ac:dyDescent="0.45">
      <c r="B64" s="88"/>
      <c r="C64" s="115" t="s">
        <v>15</v>
      </c>
      <c r="D64" s="115"/>
    </row>
    <row r="65" spans="2:4" x14ac:dyDescent="0.45">
      <c r="B65" s="83" t="s">
        <v>0</v>
      </c>
      <c r="C65" s="116" t="s">
        <v>16</v>
      </c>
      <c r="D65" s="116"/>
    </row>
    <row r="66" spans="2:4" x14ac:dyDescent="0.45">
      <c r="B66" s="84">
        <v>0.2197265625</v>
      </c>
      <c r="C66" s="20">
        <f>$B66/((C$35)+$B66)</f>
        <v>1.1624583958908166E-3</v>
      </c>
      <c r="D66" s="32">
        <f>$B66/((D$35)+$B66)</f>
        <v>6.3695310906681114E-3</v>
      </c>
    </row>
    <row r="67" spans="2:4" x14ac:dyDescent="0.45">
      <c r="B67" s="84">
        <v>0.439453125</v>
      </c>
      <c r="C67" s="22">
        <f t="shared" ref="C67:D89" si="1">$B67/((C$35)+$B67)</f>
        <v>2.3222173107716433E-3</v>
      </c>
      <c r="D67" s="34">
        <f t="shared" si="1"/>
        <v>1.2658433893094987E-2</v>
      </c>
    </row>
    <row r="68" spans="2:4" x14ac:dyDescent="0.45">
      <c r="B68" s="84">
        <v>0.87890625</v>
      </c>
      <c r="C68" s="22">
        <f t="shared" si="1"/>
        <v>4.6336742230500437E-3</v>
      </c>
      <c r="D68" s="34">
        <f t="shared" si="1"/>
        <v>2.5000401852045051E-2</v>
      </c>
    </row>
    <row r="69" spans="2:4" x14ac:dyDescent="0.45">
      <c r="B69" s="84">
        <v>1.220703125</v>
      </c>
      <c r="C69" s="22">
        <f t="shared" si="1"/>
        <v>6.4240825464630582E-3</v>
      </c>
      <c r="D69" s="34">
        <f t="shared" si="1"/>
        <v>3.4388442892306109E-2</v>
      </c>
    </row>
    <row r="70" spans="2:4" x14ac:dyDescent="0.45">
      <c r="B70" s="84">
        <v>1.7578125</v>
      </c>
      <c r="C70" s="22">
        <f t="shared" si="1"/>
        <v>9.2246046333925094E-3</v>
      </c>
      <c r="D70" s="34">
        <f t="shared" si="1"/>
        <v>4.8781252781701381E-2</v>
      </c>
    </row>
    <row r="71" spans="2:4" x14ac:dyDescent="0.45">
      <c r="B71" s="84">
        <v>2.44140625</v>
      </c>
      <c r="C71" s="22">
        <f t="shared" si="1"/>
        <v>1.2766154264132449E-2</v>
      </c>
      <c r="D71" s="34">
        <f t="shared" si="1"/>
        <v>6.6490384977911848E-2</v>
      </c>
    </row>
    <row r="72" spans="2:4" x14ac:dyDescent="0.45">
      <c r="B72" s="84">
        <v>3.515625</v>
      </c>
      <c r="C72" s="22">
        <f t="shared" si="1"/>
        <v>1.8280578160781973E-2</v>
      </c>
      <c r="D72" s="34">
        <f t="shared" si="1"/>
        <v>9.3024646755113113E-2</v>
      </c>
    </row>
    <row r="73" spans="2:4" x14ac:dyDescent="0.45">
      <c r="B73" s="84">
        <v>4.8828125</v>
      </c>
      <c r="C73" s="22">
        <f t="shared" si="1"/>
        <v>2.5210467807167652E-2</v>
      </c>
      <c r="D73" s="34">
        <f t="shared" si="1"/>
        <v>0.12469007862511379</v>
      </c>
    </row>
    <row r="74" spans="2:4" x14ac:dyDescent="0.45">
      <c r="B74" s="84">
        <v>7.03125</v>
      </c>
      <c r="C74" s="22">
        <f t="shared" si="1"/>
        <v>3.5904795893878967E-2</v>
      </c>
      <c r="D74" s="34">
        <f t="shared" si="1"/>
        <v>0.17021509447436062</v>
      </c>
    </row>
    <row r="75" spans="2:4" x14ac:dyDescent="0.45">
      <c r="B75" s="84">
        <v>9.765625</v>
      </c>
      <c r="C75" s="22">
        <f t="shared" si="1"/>
        <v>4.9181058131586498E-2</v>
      </c>
      <c r="D75" s="34">
        <f t="shared" si="1"/>
        <v>0.22173233496918929</v>
      </c>
    </row>
    <row r="76" spans="2:4" x14ac:dyDescent="0.45">
      <c r="B76" s="84">
        <v>14.0625</v>
      </c>
      <c r="C76" s="22">
        <f t="shared" si="1"/>
        <v>6.9320648067657295E-2</v>
      </c>
      <c r="D76" s="34">
        <f t="shared" si="1"/>
        <v>0.29091249169165462</v>
      </c>
    </row>
    <row r="77" spans="2:4" x14ac:dyDescent="0.45">
      <c r="B77" s="84">
        <v>19.53125</v>
      </c>
      <c r="C77" s="22">
        <f t="shared" si="1"/>
        <v>9.3751326809444355E-2</v>
      </c>
      <c r="D77" s="34">
        <f t="shared" si="1"/>
        <v>0.36298021853498891</v>
      </c>
    </row>
    <row r="78" spans="2:4" x14ac:dyDescent="0.45">
      <c r="B78" s="84">
        <v>28.125</v>
      </c>
      <c r="C78" s="22">
        <f t="shared" si="1"/>
        <v>0.12965362296692748</v>
      </c>
      <c r="D78" s="34">
        <f t="shared" si="1"/>
        <v>0.45070830682013652</v>
      </c>
    </row>
    <row r="79" spans="2:4" x14ac:dyDescent="0.45">
      <c r="B79" s="84">
        <v>39.0625</v>
      </c>
      <c r="C79" s="22">
        <f t="shared" si="1"/>
        <v>0.17143078963464956</v>
      </c>
      <c r="D79" s="34">
        <f t="shared" si="1"/>
        <v>0.53262727308711988</v>
      </c>
    </row>
    <row r="80" spans="2:4" x14ac:dyDescent="0.45">
      <c r="B80" s="84">
        <v>56.25</v>
      </c>
      <c r="C80" s="22">
        <f t="shared" si="1"/>
        <v>0.22954580117470805</v>
      </c>
      <c r="D80" s="34">
        <f t="shared" si="1"/>
        <v>0.62136310201195644</v>
      </c>
    </row>
    <row r="81" spans="2:4" x14ac:dyDescent="0.45">
      <c r="B81" s="84">
        <v>78.125</v>
      </c>
      <c r="C81" s="22">
        <f t="shared" si="1"/>
        <v>0.29268615978262968</v>
      </c>
      <c r="D81" s="34">
        <f t="shared" si="1"/>
        <v>0.69505127885955809</v>
      </c>
    </row>
    <row r="82" spans="2:4" x14ac:dyDescent="0.45">
      <c r="B82" s="84">
        <v>112.5</v>
      </c>
      <c r="C82" s="22">
        <f t="shared" si="1"/>
        <v>0.37338308333922982</v>
      </c>
      <c r="D82" s="34">
        <f t="shared" si="1"/>
        <v>0.76647001679130888</v>
      </c>
    </row>
    <row r="83" spans="2:4" x14ac:dyDescent="0.45">
      <c r="B83" s="84">
        <v>156.25</v>
      </c>
      <c r="C83" s="22">
        <f t="shared" si="1"/>
        <v>0.45283405808544597</v>
      </c>
      <c r="D83" s="34">
        <f t="shared" si="1"/>
        <v>0.82009469274250302</v>
      </c>
    </row>
    <row r="84" spans="2:4" x14ac:dyDescent="0.45">
      <c r="B84" s="84">
        <v>225</v>
      </c>
      <c r="C84" s="22">
        <f t="shared" si="1"/>
        <v>0.54374207439833888</v>
      </c>
      <c r="D84" s="34">
        <f t="shared" si="1"/>
        <v>0.86779850153761162</v>
      </c>
    </row>
    <row r="85" spans="2:4" x14ac:dyDescent="0.45">
      <c r="B85" s="84">
        <v>312.5</v>
      </c>
      <c r="C85" s="22">
        <f t="shared" si="1"/>
        <v>0.6233802898070735</v>
      </c>
      <c r="D85" s="34">
        <f t="shared" si="1"/>
        <v>0.90115607282694876</v>
      </c>
    </row>
    <row r="86" spans="2:4" x14ac:dyDescent="0.45">
      <c r="B86" s="84">
        <v>450</v>
      </c>
      <c r="C86" s="22">
        <f t="shared" si="1"/>
        <v>0.70444678993446241</v>
      </c>
      <c r="D86" s="34">
        <f t="shared" si="1"/>
        <v>0.92922068501845501</v>
      </c>
    </row>
    <row r="87" spans="2:4" x14ac:dyDescent="0.45">
      <c r="B87" s="84">
        <v>625</v>
      </c>
      <c r="C87" s="22">
        <f t="shared" si="1"/>
        <v>0.76800278249178144</v>
      </c>
      <c r="D87" s="34">
        <f t="shared" si="1"/>
        <v>0.94800851514201367</v>
      </c>
    </row>
    <row r="88" spans="2:4" x14ac:dyDescent="0.45">
      <c r="B88" s="84">
        <v>1250</v>
      </c>
      <c r="C88" s="22">
        <f t="shared" si="1"/>
        <v>0.86878006086548842</v>
      </c>
      <c r="D88" s="34">
        <f t="shared" si="1"/>
        <v>0.97331044271426281</v>
      </c>
    </row>
    <row r="89" spans="2:4" x14ac:dyDescent="0.45">
      <c r="B89" s="84">
        <v>2500</v>
      </c>
      <c r="C89" s="24">
        <f t="shared" si="1"/>
        <v>0.92978310188426372</v>
      </c>
      <c r="D89" s="36">
        <f t="shared" si="1"/>
        <v>0.98647472961779592</v>
      </c>
    </row>
  </sheetData>
  <mergeCells count="5">
    <mergeCell ref="C1:D1"/>
    <mergeCell ref="C4:D4"/>
    <mergeCell ref="C38:D38"/>
    <mergeCell ref="C64:D64"/>
    <mergeCell ref="C65:D6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D89"/>
  <sheetViews>
    <sheetView topLeftCell="D2" workbookViewId="0">
      <selection activeCell="Q13" sqref="Q13"/>
    </sheetView>
  </sheetViews>
  <sheetFormatPr defaultColWidth="10.85546875" defaultRowHeight="15.9" x14ac:dyDescent="0.45"/>
  <cols>
    <col min="1" max="1" width="10.640625" customWidth="1"/>
    <col min="2" max="2" width="13.140625" customWidth="1"/>
    <col min="3" max="3" width="13.35546875" customWidth="1"/>
    <col min="4" max="4" width="13.85546875" customWidth="1"/>
  </cols>
  <sheetData>
    <row r="1" spans="2:4" x14ac:dyDescent="0.45">
      <c r="B1" s="1" t="s">
        <v>1</v>
      </c>
      <c r="C1" s="118" t="s">
        <v>25</v>
      </c>
      <c r="D1" s="118"/>
    </row>
    <row r="2" spans="2:4" ht="64.75" x14ac:dyDescent="0.45">
      <c r="B2" s="1" t="s">
        <v>6</v>
      </c>
      <c r="C2" s="89" t="s">
        <v>28</v>
      </c>
      <c r="D2" s="92" t="s">
        <v>37</v>
      </c>
    </row>
    <row r="3" spans="2:4" x14ac:dyDescent="0.45">
      <c r="B3" s="1"/>
      <c r="C3" s="94"/>
      <c r="D3" s="94"/>
    </row>
    <row r="4" spans="2:4" x14ac:dyDescent="0.45">
      <c r="B4" s="83" t="s">
        <v>0</v>
      </c>
      <c r="C4" s="116" t="s">
        <v>17</v>
      </c>
      <c r="D4" s="116"/>
    </row>
    <row r="5" spans="2:4" x14ac:dyDescent="0.45">
      <c r="B5" s="84">
        <v>0.2197265625</v>
      </c>
      <c r="C5" s="16">
        <v>0</v>
      </c>
      <c r="D5" s="26">
        <v>0</v>
      </c>
    </row>
    <row r="6" spans="2:4" x14ac:dyDescent="0.45">
      <c r="B6" s="84">
        <v>0.439453125</v>
      </c>
      <c r="C6" s="18">
        <v>0</v>
      </c>
      <c r="D6" s="30">
        <v>2</v>
      </c>
    </row>
    <row r="7" spans="2:4" x14ac:dyDescent="0.45">
      <c r="B7" s="84">
        <v>0.87890625</v>
      </c>
      <c r="C7" s="18">
        <v>2</v>
      </c>
      <c r="D7" s="30">
        <v>4</v>
      </c>
    </row>
    <row r="8" spans="2:4" x14ac:dyDescent="0.45">
      <c r="B8" s="84">
        <v>1.220703125</v>
      </c>
      <c r="C8" s="18">
        <v>5</v>
      </c>
      <c r="D8" s="30">
        <v>14</v>
      </c>
    </row>
    <row r="9" spans="2:4" x14ac:dyDescent="0.45">
      <c r="B9" s="84">
        <v>1.7578125</v>
      </c>
      <c r="C9" s="18">
        <v>4</v>
      </c>
      <c r="D9" s="30">
        <v>8</v>
      </c>
    </row>
    <row r="10" spans="2:4" x14ac:dyDescent="0.45">
      <c r="B10" s="84">
        <v>2.44140625</v>
      </c>
      <c r="C10" s="18">
        <v>7</v>
      </c>
      <c r="D10" s="30">
        <v>13</v>
      </c>
    </row>
    <row r="11" spans="2:4" x14ac:dyDescent="0.45">
      <c r="B11" s="84">
        <v>3.515625</v>
      </c>
      <c r="C11" s="18">
        <v>9</v>
      </c>
      <c r="D11" s="30">
        <v>17</v>
      </c>
    </row>
    <row r="12" spans="2:4" x14ac:dyDescent="0.45">
      <c r="B12" s="84">
        <v>4.8828125</v>
      </c>
      <c r="C12" s="18">
        <v>16</v>
      </c>
      <c r="D12" s="30">
        <v>25</v>
      </c>
    </row>
    <row r="13" spans="2:4" x14ac:dyDescent="0.45">
      <c r="B13" s="84">
        <v>7.03125</v>
      </c>
      <c r="C13" s="18">
        <v>18</v>
      </c>
      <c r="D13" s="30">
        <v>33</v>
      </c>
    </row>
    <row r="14" spans="2:4" x14ac:dyDescent="0.45">
      <c r="B14" s="84">
        <v>9.765625</v>
      </c>
      <c r="C14" s="18">
        <v>34</v>
      </c>
      <c r="D14" s="30">
        <v>46</v>
      </c>
    </row>
    <row r="15" spans="2:4" x14ac:dyDescent="0.45">
      <c r="B15" s="84">
        <v>14.0625</v>
      </c>
      <c r="C15" s="18">
        <v>35</v>
      </c>
      <c r="D15" s="30">
        <v>61</v>
      </c>
    </row>
    <row r="16" spans="2:4" x14ac:dyDescent="0.45">
      <c r="B16" s="84">
        <v>19.53125</v>
      </c>
      <c r="C16" s="18">
        <v>64</v>
      </c>
      <c r="D16" s="30">
        <v>80</v>
      </c>
    </row>
    <row r="17" spans="2:4" x14ac:dyDescent="0.45">
      <c r="B17" s="84">
        <v>28.125</v>
      </c>
      <c r="C17" s="18">
        <v>66</v>
      </c>
      <c r="D17" s="30">
        <v>101</v>
      </c>
    </row>
    <row r="18" spans="2:4" x14ac:dyDescent="0.45">
      <c r="B18" s="84">
        <v>39.0625</v>
      </c>
      <c r="C18" s="18">
        <v>104</v>
      </c>
      <c r="D18" s="30">
        <v>123</v>
      </c>
    </row>
    <row r="19" spans="2:4" x14ac:dyDescent="0.45">
      <c r="B19" s="84">
        <v>56.25</v>
      </c>
      <c r="C19" s="18">
        <v>107</v>
      </c>
      <c r="D19" s="30">
        <v>143</v>
      </c>
    </row>
    <row r="20" spans="2:4" x14ac:dyDescent="0.45">
      <c r="B20" s="84">
        <v>78.125</v>
      </c>
      <c r="C20" s="18">
        <v>151</v>
      </c>
      <c r="D20" s="30">
        <v>161</v>
      </c>
    </row>
    <row r="21" spans="2:4" x14ac:dyDescent="0.45">
      <c r="B21" s="84">
        <v>112.5</v>
      </c>
      <c r="C21" s="18">
        <v>155</v>
      </c>
      <c r="D21" s="30">
        <v>174</v>
      </c>
    </row>
    <row r="22" spans="2:4" x14ac:dyDescent="0.45">
      <c r="B22" s="84">
        <v>156.25</v>
      </c>
      <c r="C22" s="18">
        <v>196</v>
      </c>
      <c r="D22" s="30">
        <v>183</v>
      </c>
    </row>
    <row r="23" spans="2:4" x14ac:dyDescent="0.45">
      <c r="B23" s="84">
        <v>225</v>
      </c>
      <c r="C23" s="18">
        <v>197</v>
      </c>
      <c r="D23" s="30">
        <v>191</v>
      </c>
    </row>
    <row r="24" spans="2:4" x14ac:dyDescent="0.45">
      <c r="B24" s="84">
        <v>312.5</v>
      </c>
      <c r="C24" s="18">
        <v>227</v>
      </c>
      <c r="D24" s="30">
        <v>197</v>
      </c>
    </row>
    <row r="25" spans="2:4" x14ac:dyDescent="0.45">
      <c r="B25" s="84">
        <v>450</v>
      </c>
      <c r="C25" s="18">
        <v>227</v>
      </c>
      <c r="D25" s="30">
        <v>200</v>
      </c>
    </row>
    <row r="26" spans="2:4" x14ac:dyDescent="0.45">
      <c r="B26" s="84">
        <v>625</v>
      </c>
      <c r="C26" s="18">
        <v>244</v>
      </c>
      <c r="D26" s="30">
        <v>205</v>
      </c>
    </row>
    <row r="27" spans="2:4" x14ac:dyDescent="0.45">
      <c r="B27" s="84">
        <v>1250</v>
      </c>
      <c r="C27" s="18">
        <v>254</v>
      </c>
      <c r="D27" s="30">
        <v>212</v>
      </c>
    </row>
    <row r="28" spans="2:4" x14ac:dyDescent="0.45">
      <c r="B28" s="84">
        <v>2500</v>
      </c>
      <c r="C28" s="17">
        <v>259</v>
      </c>
      <c r="D28" s="28">
        <v>218</v>
      </c>
    </row>
    <row r="29" spans="2:4" x14ac:dyDescent="0.45">
      <c r="B29" s="1"/>
      <c r="C29" s="1"/>
      <c r="D29" s="1"/>
    </row>
    <row r="30" spans="2:4" x14ac:dyDescent="0.45">
      <c r="B30" s="1" t="s">
        <v>8</v>
      </c>
      <c r="C30" s="16">
        <v>-2.2709999999999999</v>
      </c>
      <c r="D30" s="26">
        <v>-2.681</v>
      </c>
    </row>
    <row r="31" spans="2:4" x14ac:dyDescent="0.45">
      <c r="B31" s="1" t="s">
        <v>9</v>
      </c>
      <c r="C31" s="18">
        <v>268.8</v>
      </c>
      <c r="D31" s="30">
        <v>218.8</v>
      </c>
    </row>
    <row r="32" spans="2:4" x14ac:dyDescent="0.45">
      <c r="B32" s="1" t="s">
        <v>10</v>
      </c>
      <c r="C32" s="18">
        <v>1.847</v>
      </c>
      <c r="D32" s="30">
        <v>1.4990000000000001</v>
      </c>
    </row>
    <row r="33" spans="2:4" x14ac:dyDescent="0.45">
      <c r="B33" s="1" t="s">
        <v>11</v>
      </c>
      <c r="C33" s="17">
        <v>2.8119999999999999E-2</v>
      </c>
      <c r="D33" s="28">
        <v>1.728E-2</v>
      </c>
    </row>
    <row r="34" spans="2:4" x14ac:dyDescent="0.45">
      <c r="B34" s="1"/>
      <c r="C34" s="1"/>
      <c r="D34" s="1"/>
    </row>
    <row r="35" spans="2:4" x14ac:dyDescent="0.45">
      <c r="B35" s="1" t="s">
        <v>12</v>
      </c>
      <c r="C35" s="16">
        <f>10^C32</f>
        <v>70.307231988383393</v>
      </c>
      <c r="D35" s="26">
        <f>10^D32</f>
        <v>31.550046233746283</v>
      </c>
    </row>
    <row r="36" spans="2:4" x14ac:dyDescent="0.45">
      <c r="B36" s="1" t="s">
        <v>13</v>
      </c>
      <c r="C36" s="17">
        <f>(10^(C32+C33))-(10^(C32-C33))</f>
        <v>9.1109657461728801</v>
      </c>
      <c r="D36" s="28">
        <f>(10^(D32+D33))-(10^(D32-D33))</f>
        <v>2.5113312902577469</v>
      </c>
    </row>
    <row r="37" spans="2:4" x14ac:dyDescent="0.45">
      <c r="B37" s="1"/>
      <c r="C37" s="1"/>
      <c r="D37" s="1"/>
    </row>
    <row r="38" spans="2:4" x14ac:dyDescent="0.45">
      <c r="B38" s="83" t="s">
        <v>0</v>
      </c>
      <c r="C38" s="115" t="s">
        <v>14</v>
      </c>
      <c r="D38" s="115"/>
    </row>
    <row r="39" spans="2:4" x14ac:dyDescent="0.45">
      <c r="B39" s="84">
        <v>0.2197265625</v>
      </c>
      <c r="C39" s="16">
        <f t="shared" ref="C39:D62" si="0">(C5-C$30)/(C$31-C$30)</f>
        <v>8.3778788583064936E-3</v>
      </c>
      <c r="D39" s="26">
        <f t="shared" si="0"/>
        <v>1.2104875813275179E-2</v>
      </c>
    </row>
    <row r="40" spans="2:4" x14ac:dyDescent="0.45">
      <c r="B40" s="84">
        <v>0.439453125</v>
      </c>
      <c r="C40" s="18">
        <f t="shared" si="0"/>
        <v>8.3778788583064936E-3</v>
      </c>
      <c r="D40" s="30">
        <f t="shared" si="0"/>
        <v>2.1134995778418913E-2</v>
      </c>
    </row>
    <row r="41" spans="2:4" x14ac:dyDescent="0.45">
      <c r="B41" s="84">
        <v>0.87890625</v>
      </c>
      <c r="C41" s="18">
        <f t="shared" si="0"/>
        <v>1.5756019640610762E-2</v>
      </c>
      <c r="D41" s="30">
        <f t="shared" si="0"/>
        <v>3.0165115743562652E-2</v>
      </c>
    </row>
    <row r="42" spans="2:4" x14ac:dyDescent="0.45">
      <c r="B42" s="84">
        <v>1.220703125</v>
      </c>
      <c r="C42" s="18">
        <f t="shared" si="0"/>
        <v>2.6823230814067161E-2</v>
      </c>
      <c r="D42" s="30">
        <f t="shared" si="0"/>
        <v>7.5315715569281336E-2</v>
      </c>
    </row>
    <row r="43" spans="2:4" x14ac:dyDescent="0.45">
      <c r="B43" s="84">
        <v>1.7578125</v>
      </c>
      <c r="C43" s="18">
        <f t="shared" si="0"/>
        <v>2.3134160422915027E-2</v>
      </c>
      <c r="D43" s="30">
        <f t="shared" si="0"/>
        <v>4.8225355673850126E-2</v>
      </c>
    </row>
    <row r="44" spans="2:4" x14ac:dyDescent="0.45">
      <c r="B44" s="84">
        <v>2.44140625</v>
      </c>
      <c r="C44" s="18">
        <f t="shared" si="0"/>
        <v>3.4201371596371433E-2</v>
      </c>
      <c r="D44" s="30">
        <f t="shared" si="0"/>
        <v>7.0800655586709463E-2</v>
      </c>
    </row>
    <row r="45" spans="2:4" x14ac:dyDescent="0.45">
      <c r="B45" s="84">
        <v>3.515625</v>
      </c>
      <c r="C45" s="18">
        <f t="shared" si="0"/>
        <v>4.1579512378675694E-2</v>
      </c>
      <c r="D45" s="30">
        <f t="shared" si="0"/>
        <v>8.8860895516996941E-2</v>
      </c>
    </row>
    <row r="46" spans="2:4" x14ac:dyDescent="0.45">
      <c r="B46" s="84">
        <v>4.8828125</v>
      </c>
      <c r="C46" s="18">
        <f t="shared" si="0"/>
        <v>6.7403005116740633E-2</v>
      </c>
      <c r="D46" s="30">
        <f t="shared" si="0"/>
        <v>0.12498137537757188</v>
      </c>
    </row>
    <row r="47" spans="2:4" x14ac:dyDescent="0.45">
      <c r="B47" s="84">
        <v>7.03125</v>
      </c>
      <c r="C47" s="18">
        <f t="shared" si="0"/>
        <v>7.4781145899044901E-2</v>
      </c>
      <c r="D47" s="30">
        <f t="shared" si="0"/>
        <v>0.16110185523814682</v>
      </c>
    </row>
    <row r="48" spans="2:4" x14ac:dyDescent="0.45">
      <c r="B48" s="84">
        <v>9.765625</v>
      </c>
      <c r="C48" s="18">
        <f t="shared" si="0"/>
        <v>0.13380627215747903</v>
      </c>
      <c r="D48" s="30">
        <f t="shared" si="0"/>
        <v>0.21979763501158109</v>
      </c>
    </row>
    <row r="49" spans="2:4" x14ac:dyDescent="0.45">
      <c r="B49" s="84">
        <v>14.0625</v>
      </c>
      <c r="C49" s="18">
        <f t="shared" si="0"/>
        <v>0.13749534254863116</v>
      </c>
      <c r="D49" s="30">
        <f t="shared" si="0"/>
        <v>0.28752353475015913</v>
      </c>
    </row>
    <row r="50" spans="2:4" x14ac:dyDescent="0.45">
      <c r="B50" s="84">
        <v>19.53125</v>
      </c>
      <c r="C50" s="18">
        <f t="shared" si="0"/>
        <v>0.24447838389204302</v>
      </c>
      <c r="D50" s="30">
        <f t="shared" si="0"/>
        <v>0.37330967441902463</v>
      </c>
    </row>
    <row r="51" spans="2:4" x14ac:dyDescent="0.45">
      <c r="B51" s="84">
        <v>28.125</v>
      </c>
      <c r="C51" s="18">
        <f t="shared" si="0"/>
        <v>0.25185652467434727</v>
      </c>
      <c r="D51" s="30">
        <f t="shared" si="0"/>
        <v>0.46812593405303382</v>
      </c>
    </row>
    <row r="52" spans="2:4" x14ac:dyDescent="0.45">
      <c r="B52" s="84">
        <v>39.0625</v>
      </c>
      <c r="C52" s="18">
        <f t="shared" si="0"/>
        <v>0.39204119953812833</v>
      </c>
      <c r="D52" s="30">
        <f t="shared" si="0"/>
        <v>0.56745725366961497</v>
      </c>
    </row>
    <row r="53" spans="2:4" x14ac:dyDescent="0.45">
      <c r="B53" s="84">
        <v>56.25</v>
      </c>
      <c r="C53" s="18">
        <f t="shared" si="0"/>
        <v>0.40310841071158476</v>
      </c>
      <c r="D53" s="30">
        <f t="shared" si="0"/>
        <v>0.65775845332105232</v>
      </c>
    </row>
    <row r="54" spans="2:4" x14ac:dyDescent="0.45">
      <c r="B54" s="84">
        <v>78.125</v>
      </c>
      <c r="C54" s="18">
        <f t="shared" si="0"/>
        <v>0.56542750792227858</v>
      </c>
      <c r="D54" s="30">
        <f t="shared" si="0"/>
        <v>0.73902953300734597</v>
      </c>
    </row>
    <row r="55" spans="2:4" x14ac:dyDescent="0.45">
      <c r="B55" s="84">
        <v>112.5</v>
      </c>
      <c r="C55" s="18">
        <f t="shared" si="0"/>
        <v>0.58018378948688709</v>
      </c>
      <c r="D55" s="30">
        <f t="shared" si="0"/>
        <v>0.79772531278078029</v>
      </c>
    </row>
    <row r="56" spans="2:4" x14ac:dyDescent="0.45">
      <c r="B56" s="84">
        <v>156.25</v>
      </c>
      <c r="C56" s="18">
        <f t="shared" si="0"/>
        <v>0.73143567552412458</v>
      </c>
      <c r="D56" s="30">
        <f t="shared" si="0"/>
        <v>0.83836085262392712</v>
      </c>
    </row>
    <row r="57" spans="2:4" x14ac:dyDescent="0.45">
      <c r="B57" s="84">
        <v>225</v>
      </c>
      <c r="C57" s="18">
        <f t="shared" si="0"/>
        <v>0.73512474591527666</v>
      </c>
      <c r="D57" s="30">
        <f t="shared" si="0"/>
        <v>0.87448133248450199</v>
      </c>
    </row>
    <row r="58" spans="2:4" x14ac:dyDescent="0.45">
      <c r="B58" s="84">
        <v>312.5</v>
      </c>
      <c r="C58" s="18">
        <f t="shared" si="0"/>
        <v>0.84579685764984069</v>
      </c>
      <c r="D58" s="30">
        <f t="shared" si="0"/>
        <v>0.90157169237993318</v>
      </c>
    </row>
    <row r="59" spans="2:4" x14ac:dyDescent="0.45">
      <c r="B59" s="84">
        <v>450</v>
      </c>
      <c r="C59" s="18">
        <f t="shared" si="0"/>
        <v>0.84579685764984069</v>
      </c>
      <c r="D59" s="30">
        <f t="shared" si="0"/>
        <v>0.91511687232764882</v>
      </c>
    </row>
    <row r="60" spans="2:4" x14ac:dyDescent="0.45">
      <c r="B60" s="84">
        <v>625</v>
      </c>
      <c r="C60" s="18">
        <f t="shared" si="0"/>
        <v>0.90851105429942691</v>
      </c>
      <c r="D60" s="30">
        <f t="shared" si="0"/>
        <v>0.93769217224050816</v>
      </c>
    </row>
    <row r="61" spans="2:4" x14ac:dyDescent="0.45">
      <c r="B61" s="84">
        <v>1250</v>
      </c>
      <c r="C61" s="18">
        <f t="shared" si="0"/>
        <v>0.94540175821094841</v>
      </c>
      <c r="D61" s="30">
        <f t="shared" si="0"/>
        <v>0.9692975921185113</v>
      </c>
    </row>
    <row r="62" spans="2:4" x14ac:dyDescent="0.45">
      <c r="B62" s="84">
        <v>2500</v>
      </c>
      <c r="C62" s="17">
        <f t="shared" si="0"/>
        <v>0.9638471101667091</v>
      </c>
      <c r="D62" s="28">
        <f t="shared" si="0"/>
        <v>0.99638795201394248</v>
      </c>
    </row>
    <row r="63" spans="2:4" x14ac:dyDescent="0.45">
      <c r="B63" s="1"/>
      <c r="C63" s="1"/>
      <c r="D63" s="1"/>
    </row>
    <row r="64" spans="2:4" x14ac:dyDescent="0.45">
      <c r="C64" s="115" t="s">
        <v>15</v>
      </c>
      <c r="D64" s="115"/>
    </row>
    <row r="65" spans="2:4" x14ac:dyDescent="0.45">
      <c r="B65" s="83" t="s">
        <v>0</v>
      </c>
      <c r="C65" s="116" t="s">
        <v>16</v>
      </c>
      <c r="D65" s="116"/>
    </row>
    <row r="66" spans="2:4" x14ac:dyDescent="0.45">
      <c r="B66" s="84">
        <v>0.2197265625</v>
      </c>
      <c r="C66" s="20">
        <f>$B66/((C$35)+$B66)</f>
        <v>3.1154974922316114E-3</v>
      </c>
      <c r="D66" s="32">
        <f>$B66/((D$35)+$B66)</f>
        <v>6.9162144756024667E-3</v>
      </c>
    </row>
    <row r="67" spans="2:4" x14ac:dyDescent="0.45">
      <c r="B67" s="84">
        <v>0.439453125</v>
      </c>
      <c r="C67" s="22">
        <f t="shared" ref="C67:D89" si="1">$B67/((C$35)+$B67)</f>
        <v>6.2116426274348106E-3</v>
      </c>
      <c r="D67" s="34">
        <f t="shared" si="1"/>
        <v>1.3737418021824986E-2</v>
      </c>
    </row>
    <row r="68" spans="2:4" x14ac:dyDescent="0.45">
      <c r="B68" s="84">
        <v>0.87890625</v>
      </c>
      <c r="C68" s="22">
        <f t="shared" si="1"/>
        <v>1.2346592633762171E-2</v>
      </c>
      <c r="D68" s="34">
        <f t="shared" si="1"/>
        <v>2.7102517432239494E-2</v>
      </c>
    </row>
    <row r="69" spans="2:4" x14ac:dyDescent="0.45">
      <c r="B69" s="84">
        <v>1.220703125</v>
      </c>
      <c r="C69" s="22">
        <f t="shared" si="1"/>
        <v>1.7066103237357366E-2</v>
      </c>
      <c r="D69" s="34">
        <f t="shared" si="1"/>
        <v>3.7249777587835438E-2</v>
      </c>
    </row>
    <row r="70" spans="2:4" x14ac:dyDescent="0.45">
      <c r="B70" s="84">
        <v>1.7578125</v>
      </c>
      <c r="C70" s="22">
        <f t="shared" si="1"/>
        <v>2.4392026848513951E-2</v>
      </c>
      <c r="D70" s="34">
        <f t="shared" si="1"/>
        <v>5.2774707436207831E-2</v>
      </c>
    </row>
    <row r="71" spans="2:4" x14ac:dyDescent="0.45">
      <c r="B71" s="84">
        <v>2.44140625</v>
      </c>
      <c r="C71" s="22">
        <f t="shared" si="1"/>
        <v>3.3559476976049753E-2</v>
      </c>
      <c r="D71" s="34">
        <f t="shared" si="1"/>
        <v>7.182412258397633E-2</v>
      </c>
    </row>
    <row r="72" spans="2:4" x14ac:dyDescent="0.45">
      <c r="B72" s="84">
        <v>3.515625</v>
      </c>
      <c r="C72" s="22">
        <f t="shared" si="1"/>
        <v>4.7622445722375811E-2</v>
      </c>
      <c r="D72" s="34">
        <f t="shared" si="1"/>
        <v>0.10025831179916654</v>
      </c>
    </row>
    <row r="73" spans="2:4" x14ac:dyDescent="0.45">
      <c r="B73" s="84">
        <v>4.8828125</v>
      </c>
      <c r="C73" s="22">
        <f t="shared" si="1"/>
        <v>6.4939614455932104E-2</v>
      </c>
      <c r="D73" s="34">
        <f t="shared" si="1"/>
        <v>0.13402221702348183</v>
      </c>
    </row>
    <row r="74" spans="2:4" x14ac:dyDescent="0.45">
      <c r="B74" s="84">
        <v>7.03125</v>
      </c>
      <c r="C74" s="22">
        <f t="shared" si="1"/>
        <v>9.0915283300441907E-2</v>
      </c>
      <c r="D74" s="34">
        <f t="shared" si="1"/>
        <v>0.18224504323029733</v>
      </c>
    </row>
    <row r="75" spans="2:4" x14ac:dyDescent="0.45">
      <c r="B75" s="84">
        <v>9.765625</v>
      </c>
      <c r="C75" s="22">
        <f t="shared" si="1"/>
        <v>0.12195924271088207</v>
      </c>
      <c r="D75" s="34">
        <f t="shared" si="1"/>
        <v>0.23636612230623816</v>
      </c>
    </row>
    <row r="76" spans="2:4" x14ac:dyDescent="0.45">
      <c r="B76" s="84">
        <v>14.0625</v>
      </c>
      <c r="C76" s="22">
        <f t="shared" si="1"/>
        <v>0.16667707326528217</v>
      </c>
      <c r="D76" s="34">
        <f t="shared" si="1"/>
        <v>0.30830333233175017</v>
      </c>
    </row>
    <row r="77" spans="2:4" x14ac:dyDescent="0.45">
      <c r="B77" s="84">
        <v>19.53125</v>
      </c>
      <c r="C77" s="22">
        <f t="shared" si="1"/>
        <v>0.21740405189087564</v>
      </c>
      <c r="D77" s="34">
        <f t="shared" si="1"/>
        <v>0.38235619375486596</v>
      </c>
    </row>
    <row r="78" spans="2:4" x14ac:dyDescent="0.45">
      <c r="B78" s="84">
        <v>28.125</v>
      </c>
      <c r="C78" s="22">
        <f t="shared" si="1"/>
        <v>0.28572957690646705</v>
      </c>
      <c r="D78" s="34">
        <f t="shared" si="1"/>
        <v>0.4713025255118326</v>
      </c>
    </row>
    <row r="79" spans="2:4" x14ac:dyDescent="0.45">
      <c r="B79" s="84">
        <v>39.0625</v>
      </c>
      <c r="C79" s="22">
        <f t="shared" si="1"/>
        <v>0.35716005964199482</v>
      </c>
      <c r="D79" s="34">
        <f t="shared" si="1"/>
        <v>0.55319489359146956</v>
      </c>
    </row>
    <row r="80" spans="2:4" x14ac:dyDescent="0.45">
      <c r="B80" s="84">
        <v>56.25</v>
      </c>
      <c r="C80" s="22">
        <f t="shared" si="1"/>
        <v>0.44446294467915631</v>
      </c>
      <c r="D80" s="34">
        <f t="shared" si="1"/>
        <v>0.64066025489608569</v>
      </c>
    </row>
    <row r="81" spans="2:4" x14ac:dyDescent="0.45">
      <c r="B81" s="84">
        <v>78.125</v>
      </c>
      <c r="C81" s="22">
        <f t="shared" si="1"/>
        <v>0.52633446895896718</v>
      </c>
      <c r="D81" s="34">
        <f t="shared" si="1"/>
        <v>0.71233158938903141</v>
      </c>
    </row>
    <row r="82" spans="2:4" x14ac:dyDescent="0.45">
      <c r="B82" s="84">
        <v>112.5</v>
      </c>
      <c r="C82" s="22">
        <f t="shared" si="1"/>
        <v>0.61540234911028513</v>
      </c>
      <c r="D82" s="34">
        <f t="shared" si="1"/>
        <v>0.7809785761363045</v>
      </c>
    </row>
    <row r="83" spans="2:4" x14ac:dyDescent="0.45">
      <c r="B83" s="84">
        <v>156.25</v>
      </c>
      <c r="C83" s="22">
        <f t="shared" si="1"/>
        <v>0.68967120858896991</v>
      </c>
      <c r="D83" s="34">
        <f t="shared" si="1"/>
        <v>0.83200192509815807</v>
      </c>
    </row>
    <row r="84" spans="2:4" x14ac:dyDescent="0.45">
      <c r="B84" s="84">
        <v>225</v>
      </c>
      <c r="C84" s="22">
        <f t="shared" si="1"/>
        <v>0.76191835359064597</v>
      </c>
      <c r="D84" s="34">
        <f t="shared" si="1"/>
        <v>0.87702186494637935</v>
      </c>
    </row>
    <row r="85" spans="2:4" x14ac:dyDescent="0.45">
      <c r="B85" s="84">
        <v>312.5</v>
      </c>
      <c r="C85" s="22">
        <f t="shared" si="1"/>
        <v>0.81633776451089379</v>
      </c>
      <c r="D85" s="34">
        <f t="shared" si="1"/>
        <v>0.90829809041120924</v>
      </c>
    </row>
    <row r="86" spans="2:4" x14ac:dyDescent="0.45">
      <c r="B86" s="84">
        <v>450</v>
      </c>
      <c r="C86" s="22">
        <f t="shared" si="1"/>
        <v>0.86487362145688362</v>
      </c>
      <c r="D86" s="34">
        <f t="shared" si="1"/>
        <v>0.9344823108615552</v>
      </c>
    </row>
    <row r="87" spans="2:4" x14ac:dyDescent="0.45">
      <c r="B87" s="84">
        <v>625</v>
      </c>
      <c r="C87" s="22">
        <f t="shared" si="1"/>
        <v>0.8988832148526279</v>
      </c>
      <c r="D87" s="34">
        <f t="shared" si="1"/>
        <v>0.95194571013324747</v>
      </c>
    </row>
    <row r="88" spans="2:4" x14ac:dyDescent="0.45">
      <c r="B88" s="84">
        <v>1250</v>
      </c>
      <c r="C88" s="22">
        <f t="shared" si="1"/>
        <v>0.94674933963476016</v>
      </c>
      <c r="D88" s="34">
        <f t="shared" si="1"/>
        <v>0.97538133892900514</v>
      </c>
    </row>
    <row r="89" spans="2:4" x14ac:dyDescent="0.45">
      <c r="B89" s="84">
        <v>2500</v>
      </c>
      <c r="C89" s="24">
        <f t="shared" si="1"/>
        <v>0.97264637039752089</v>
      </c>
      <c r="D89" s="36">
        <f t="shared" si="1"/>
        <v>0.98753726149689036</v>
      </c>
    </row>
  </sheetData>
  <mergeCells count="5">
    <mergeCell ref="C1:D1"/>
    <mergeCell ref="C4:D4"/>
    <mergeCell ref="C38:D38"/>
    <mergeCell ref="C64:D64"/>
    <mergeCell ref="C65:D65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D89"/>
  <sheetViews>
    <sheetView topLeftCell="C1" workbookViewId="0">
      <selection activeCell="D8" sqref="D8"/>
    </sheetView>
  </sheetViews>
  <sheetFormatPr defaultColWidth="10.85546875" defaultRowHeight="15.9" x14ac:dyDescent="0.45"/>
  <cols>
    <col min="1" max="1" width="10.640625" customWidth="1"/>
    <col min="2" max="2" width="13.640625" customWidth="1"/>
    <col min="3" max="3" width="13.35546875" customWidth="1"/>
    <col min="4" max="4" width="14" customWidth="1"/>
  </cols>
  <sheetData>
    <row r="1" spans="2:4" x14ac:dyDescent="0.45">
      <c r="B1" s="1" t="s">
        <v>1</v>
      </c>
      <c r="C1" s="118" t="s">
        <v>26</v>
      </c>
      <c r="D1" s="118"/>
    </row>
    <row r="2" spans="2:4" ht="64.75" x14ac:dyDescent="0.45">
      <c r="B2" s="1" t="s">
        <v>6</v>
      </c>
      <c r="C2" s="89" t="s">
        <v>28</v>
      </c>
      <c r="D2" s="92" t="s">
        <v>37</v>
      </c>
    </row>
    <row r="3" spans="2:4" x14ac:dyDescent="0.45">
      <c r="B3" s="1"/>
      <c r="C3" s="94"/>
      <c r="D3" s="94"/>
    </row>
    <row r="4" spans="2:4" x14ac:dyDescent="0.45">
      <c r="B4" s="83" t="s">
        <v>0</v>
      </c>
      <c r="C4" s="116" t="s">
        <v>17</v>
      </c>
      <c r="D4" s="116"/>
    </row>
    <row r="5" spans="2:4" x14ac:dyDescent="0.45">
      <c r="B5" s="84">
        <v>0.2197265625</v>
      </c>
      <c r="C5" s="16">
        <v>1</v>
      </c>
      <c r="D5" s="26">
        <v>0</v>
      </c>
    </row>
    <row r="6" spans="2:4" x14ac:dyDescent="0.45">
      <c r="B6" s="84">
        <v>0.439453125</v>
      </c>
      <c r="C6" s="18">
        <v>1</v>
      </c>
      <c r="D6" s="30">
        <v>2</v>
      </c>
    </row>
    <row r="7" spans="2:4" x14ac:dyDescent="0.45">
      <c r="B7" s="84">
        <v>0.87890625</v>
      </c>
      <c r="C7" s="18">
        <v>2</v>
      </c>
      <c r="D7" s="30">
        <v>3</v>
      </c>
    </row>
    <row r="8" spans="2:4" x14ac:dyDescent="0.45">
      <c r="B8" s="84">
        <v>1.220703125</v>
      </c>
      <c r="C8" s="18">
        <v>2</v>
      </c>
      <c r="D8" s="30">
        <v>2</v>
      </c>
    </row>
    <row r="9" spans="2:4" x14ac:dyDescent="0.45">
      <c r="B9" s="84">
        <v>1.7578125</v>
      </c>
      <c r="C9" s="18">
        <v>1</v>
      </c>
      <c r="D9" s="30">
        <v>2</v>
      </c>
    </row>
    <row r="10" spans="2:4" x14ac:dyDescent="0.45">
      <c r="B10" s="84">
        <v>2.44140625</v>
      </c>
      <c r="C10" s="18">
        <v>2</v>
      </c>
      <c r="D10" s="30">
        <v>2</v>
      </c>
    </row>
    <row r="11" spans="2:4" x14ac:dyDescent="0.45">
      <c r="B11" s="84">
        <v>3.515625</v>
      </c>
      <c r="C11" s="18">
        <v>2</v>
      </c>
      <c r="D11" s="30">
        <v>3</v>
      </c>
    </row>
    <row r="12" spans="2:4" x14ac:dyDescent="0.45">
      <c r="B12" s="84">
        <v>4.8828125</v>
      </c>
      <c r="C12" s="18">
        <v>3</v>
      </c>
      <c r="D12" s="30">
        <v>2</v>
      </c>
    </row>
    <row r="13" spans="2:4" x14ac:dyDescent="0.45">
      <c r="B13" s="84">
        <v>7.03125</v>
      </c>
      <c r="C13" s="18">
        <v>3</v>
      </c>
      <c r="D13" s="30">
        <v>3</v>
      </c>
    </row>
    <row r="14" spans="2:4" x14ac:dyDescent="0.45">
      <c r="B14" s="84">
        <v>9.765625</v>
      </c>
      <c r="C14" s="18">
        <v>2</v>
      </c>
      <c r="D14" s="30">
        <v>4</v>
      </c>
    </row>
    <row r="15" spans="2:4" x14ac:dyDescent="0.45">
      <c r="B15" s="84">
        <v>14.0625</v>
      </c>
      <c r="C15" s="18">
        <v>4</v>
      </c>
      <c r="D15" s="30">
        <v>4</v>
      </c>
    </row>
    <row r="16" spans="2:4" x14ac:dyDescent="0.45">
      <c r="B16" s="84">
        <v>19.53125</v>
      </c>
      <c r="C16" s="18">
        <v>4</v>
      </c>
      <c r="D16" s="30">
        <v>5</v>
      </c>
    </row>
    <row r="17" spans="2:4" x14ac:dyDescent="0.45">
      <c r="B17" s="84">
        <v>28.125</v>
      </c>
      <c r="C17" s="18">
        <v>4</v>
      </c>
      <c r="D17" s="30">
        <v>4</v>
      </c>
    </row>
    <row r="18" spans="2:4" x14ac:dyDescent="0.45">
      <c r="B18" s="84">
        <v>39.0625</v>
      </c>
      <c r="C18" s="18">
        <v>5</v>
      </c>
      <c r="D18" s="30">
        <v>8</v>
      </c>
    </row>
    <row r="19" spans="2:4" x14ac:dyDescent="0.45">
      <c r="B19" s="84">
        <v>56.25</v>
      </c>
      <c r="C19" s="18">
        <v>3</v>
      </c>
      <c r="D19" s="30">
        <v>7</v>
      </c>
    </row>
    <row r="20" spans="2:4" x14ac:dyDescent="0.45">
      <c r="B20" s="84">
        <v>78.125</v>
      </c>
      <c r="C20" s="18">
        <v>6</v>
      </c>
      <c r="D20" s="30">
        <v>10</v>
      </c>
    </row>
    <row r="21" spans="2:4" x14ac:dyDescent="0.45">
      <c r="B21" s="84">
        <v>112.5</v>
      </c>
      <c r="C21" s="18">
        <v>6</v>
      </c>
      <c r="D21" s="30">
        <v>11</v>
      </c>
    </row>
    <row r="22" spans="2:4" x14ac:dyDescent="0.45">
      <c r="B22" s="84">
        <v>156.25</v>
      </c>
      <c r="C22" s="18">
        <v>8</v>
      </c>
      <c r="D22" s="30">
        <v>14</v>
      </c>
    </row>
    <row r="23" spans="2:4" x14ac:dyDescent="0.45">
      <c r="B23" s="84">
        <v>225</v>
      </c>
      <c r="C23" s="18">
        <v>8</v>
      </c>
      <c r="D23" s="30">
        <v>16</v>
      </c>
    </row>
    <row r="24" spans="2:4" x14ac:dyDescent="0.45">
      <c r="B24" s="84">
        <v>312.5</v>
      </c>
      <c r="C24" s="18">
        <v>13</v>
      </c>
      <c r="D24" s="30">
        <v>21</v>
      </c>
    </row>
    <row r="25" spans="2:4" x14ac:dyDescent="0.45">
      <c r="B25" s="84">
        <v>450</v>
      </c>
      <c r="C25" s="18">
        <v>11</v>
      </c>
      <c r="D25" s="30">
        <v>25</v>
      </c>
    </row>
    <row r="26" spans="2:4" x14ac:dyDescent="0.45">
      <c r="B26" s="84">
        <v>625</v>
      </c>
      <c r="C26" s="18">
        <v>21</v>
      </c>
      <c r="D26" s="30">
        <v>34</v>
      </c>
    </row>
    <row r="27" spans="2:4" x14ac:dyDescent="0.45">
      <c r="B27" s="84">
        <v>1250</v>
      </c>
      <c r="C27" s="18">
        <v>32</v>
      </c>
      <c r="D27" s="30">
        <v>51</v>
      </c>
    </row>
    <row r="28" spans="2:4" x14ac:dyDescent="0.45">
      <c r="B28" s="84">
        <v>2500</v>
      </c>
      <c r="C28" s="17">
        <v>48</v>
      </c>
      <c r="D28" s="28">
        <v>78</v>
      </c>
    </row>
    <row r="29" spans="2:4" x14ac:dyDescent="0.45">
      <c r="B29" s="1"/>
      <c r="C29" s="1"/>
      <c r="D29" s="1"/>
    </row>
    <row r="30" spans="2:4" x14ac:dyDescent="0.45">
      <c r="B30" s="1" t="s">
        <v>8</v>
      </c>
      <c r="C30" s="16">
        <v>2.2480000000000002</v>
      </c>
      <c r="D30" s="26">
        <v>2.8959999999999999</v>
      </c>
    </row>
    <row r="31" spans="2:4" x14ac:dyDescent="0.45">
      <c r="B31" s="1" t="s">
        <v>9</v>
      </c>
      <c r="C31" s="18">
        <v>108</v>
      </c>
      <c r="D31" s="30">
        <v>142.4</v>
      </c>
    </row>
    <row r="32" spans="2:4" x14ac:dyDescent="0.45">
      <c r="B32" s="1" t="s">
        <v>10</v>
      </c>
      <c r="C32" s="18">
        <v>3.5129999999999999</v>
      </c>
      <c r="D32" s="30">
        <v>3.3439999999999999</v>
      </c>
    </row>
    <row r="33" spans="2:4" x14ac:dyDescent="0.45">
      <c r="B33" s="1" t="s">
        <v>11</v>
      </c>
      <c r="C33" s="17">
        <v>8.9819999999999997E-2</v>
      </c>
      <c r="D33" s="28">
        <v>4.6859999999999999E-2</v>
      </c>
    </row>
    <row r="34" spans="2:4" x14ac:dyDescent="0.45">
      <c r="B34" s="1"/>
      <c r="C34" s="1"/>
      <c r="D34" s="1"/>
    </row>
    <row r="35" spans="2:4" x14ac:dyDescent="0.45">
      <c r="B35" s="1" t="s">
        <v>12</v>
      </c>
      <c r="C35" s="16">
        <f>10^C32</f>
        <v>3258.3670100200893</v>
      </c>
      <c r="D35" s="26">
        <f>10^D32</f>
        <v>2208.0047330189004</v>
      </c>
    </row>
    <row r="36" spans="2:4" x14ac:dyDescent="0.45">
      <c r="B36" s="1" t="s">
        <v>13</v>
      </c>
      <c r="C36" s="17">
        <f>(10^(C32+C33))-(10^(C32-C33))</f>
        <v>1357.4079894533579</v>
      </c>
      <c r="D36" s="28">
        <f>(10^(D32+D33))-(10^(D32-D33))</f>
        <v>477.40870554727735</v>
      </c>
    </row>
    <row r="37" spans="2:4" x14ac:dyDescent="0.45">
      <c r="B37" s="1"/>
      <c r="C37" s="1"/>
      <c r="D37" s="1"/>
    </row>
    <row r="38" spans="2:4" x14ac:dyDescent="0.45">
      <c r="B38" s="83" t="s">
        <v>0</v>
      </c>
      <c r="C38" s="115" t="s">
        <v>14</v>
      </c>
      <c r="D38" s="115"/>
    </row>
    <row r="39" spans="2:4" x14ac:dyDescent="0.45">
      <c r="B39" s="84">
        <v>0.2197265625</v>
      </c>
      <c r="C39" s="16">
        <f t="shared" ref="C39:D62" si="0">(C5-C$30)/(C$31-C$30)</f>
        <v>-1.1801195249262427E-2</v>
      </c>
      <c r="D39" s="26">
        <f t="shared" si="0"/>
        <v>-2.075926138318614E-2</v>
      </c>
    </row>
    <row r="40" spans="2:4" x14ac:dyDescent="0.45">
      <c r="B40" s="84">
        <v>0.439453125</v>
      </c>
      <c r="C40" s="18">
        <f t="shared" si="0"/>
        <v>-1.1801195249262427E-2</v>
      </c>
      <c r="D40" s="30">
        <f t="shared" si="0"/>
        <v>-6.4227549030852144E-3</v>
      </c>
    </row>
    <row r="41" spans="2:4" x14ac:dyDescent="0.45">
      <c r="B41" s="84">
        <v>0.87890625</v>
      </c>
      <c r="C41" s="18">
        <f t="shared" si="0"/>
        <v>-2.3451093123534328E-3</v>
      </c>
      <c r="D41" s="30">
        <f t="shared" si="0"/>
        <v>7.4549833696524882E-4</v>
      </c>
    </row>
    <row r="42" spans="2:4" x14ac:dyDescent="0.45">
      <c r="B42" s="84">
        <v>1.220703125</v>
      </c>
      <c r="C42" s="18">
        <f t="shared" si="0"/>
        <v>-2.3451093123534328E-3</v>
      </c>
      <c r="D42" s="30">
        <f t="shared" si="0"/>
        <v>-6.4227549030852144E-3</v>
      </c>
    </row>
    <row r="43" spans="2:4" x14ac:dyDescent="0.45">
      <c r="B43" s="84">
        <v>1.7578125</v>
      </c>
      <c r="C43" s="18">
        <f t="shared" si="0"/>
        <v>-1.1801195249262427E-2</v>
      </c>
      <c r="D43" s="30">
        <f t="shared" si="0"/>
        <v>-6.4227549030852144E-3</v>
      </c>
    </row>
    <row r="44" spans="2:4" x14ac:dyDescent="0.45">
      <c r="B44" s="84">
        <v>2.44140625</v>
      </c>
      <c r="C44" s="18">
        <f t="shared" si="0"/>
        <v>-2.3451093123534328E-3</v>
      </c>
      <c r="D44" s="30">
        <f t="shared" si="0"/>
        <v>-6.4227549030852144E-3</v>
      </c>
    </row>
    <row r="45" spans="2:4" x14ac:dyDescent="0.45">
      <c r="B45" s="84">
        <v>3.515625</v>
      </c>
      <c r="C45" s="18">
        <f t="shared" si="0"/>
        <v>-2.3451093123534328E-3</v>
      </c>
      <c r="D45" s="30">
        <f t="shared" si="0"/>
        <v>7.4549833696524882E-4</v>
      </c>
    </row>
    <row r="46" spans="2:4" x14ac:dyDescent="0.45">
      <c r="B46" s="84">
        <v>4.8828125</v>
      </c>
      <c r="C46" s="18">
        <f t="shared" si="0"/>
        <v>7.1109766245555624E-3</v>
      </c>
      <c r="D46" s="30">
        <f t="shared" si="0"/>
        <v>-6.4227549030852144E-3</v>
      </c>
    </row>
    <row r="47" spans="2:4" x14ac:dyDescent="0.45">
      <c r="B47" s="84">
        <v>7.03125</v>
      </c>
      <c r="C47" s="18">
        <f t="shared" si="0"/>
        <v>7.1109766245555624E-3</v>
      </c>
      <c r="D47" s="30">
        <f t="shared" si="0"/>
        <v>7.4549833696524882E-4</v>
      </c>
    </row>
    <row r="48" spans="2:4" x14ac:dyDescent="0.45">
      <c r="B48" s="84">
        <v>9.765625</v>
      </c>
      <c r="C48" s="18">
        <f t="shared" si="0"/>
        <v>-2.3451093123534328E-3</v>
      </c>
      <c r="D48" s="30">
        <f t="shared" si="0"/>
        <v>7.9137515770157131E-3</v>
      </c>
    </row>
    <row r="49" spans="2:4" x14ac:dyDescent="0.45">
      <c r="B49" s="84">
        <v>14.0625</v>
      </c>
      <c r="C49" s="18">
        <f t="shared" si="0"/>
        <v>1.6567062561464556E-2</v>
      </c>
      <c r="D49" s="30">
        <f t="shared" si="0"/>
        <v>7.9137515770157131E-3</v>
      </c>
    </row>
    <row r="50" spans="2:4" x14ac:dyDescent="0.45">
      <c r="B50" s="84">
        <v>19.53125</v>
      </c>
      <c r="C50" s="18">
        <f t="shared" si="0"/>
        <v>1.6567062561464556E-2</v>
      </c>
      <c r="D50" s="30">
        <f t="shared" si="0"/>
        <v>1.5082004817066176E-2</v>
      </c>
    </row>
    <row r="51" spans="2:4" x14ac:dyDescent="0.45">
      <c r="B51" s="84">
        <v>28.125</v>
      </c>
      <c r="C51" s="18">
        <f t="shared" si="0"/>
        <v>1.6567062561464556E-2</v>
      </c>
      <c r="D51" s="30">
        <f t="shared" si="0"/>
        <v>7.9137515770157131E-3</v>
      </c>
    </row>
    <row r="52" spans="2:4" x14ac:dyDescent="0.45">
      <c r="B52" s="84">
        <v>39.0625</v>
      </c>
      <c r="C52" s="18">
        <f t="shared" si="0"/>
        <v>2.6023148498373554E-2</v>
      </c>
      <c r="D52" s="30">
        <f t="shared" si="0"/>
        <v>3.658676453721757E-2</v>
      </c>
    </row>
    <row r="53" spans="2:4" x14ac:dyDescent="0.45">
      <c r="B53" s="84">
        <v>56.25</v>
      </c>
      <c r="C53" s="18">
        <f t="shared" si="0"/>
        <v>7.1109766245555624E-3</v>
      </c>
      <c r="D53" s="30">
        <f t="shared" si="0"/>
        <v>2.9418511297167101E-2</v>
      </c>
    </row>
    <row r="54" spans="2:4" x14ac:dyDescent="0.45">
      <c r="B54" s="84">
        <v>78.125</v>
      </c>
      <c r="C54" s="18">
        <f t="shared" si="0"/>
        <v>3.5479234435282545E-2</v>
      </c>
      <c r="D54" s="30">
        <f t="shared" si="0"/>
        <v>5.0923271017318493E-2</v>
      </c>
    </row>
    <row r="55" spans="2:4" x14ac:dyDescent="0.45">
      <c r="B55" s="84">
        <v>112.5</v>
      </c>
      <c r="C55" s="18">
        <f t="shared" si="0"/>
        <v>3.5479234435282545E-2</v>
      </c>
      <c r="D55" s="30">
        <f t="shared" si="0"/>
        <v>5.8091524257368951E-2</v>
      </c>
    </row>
    <row r="56" spans="2:4" x14ac:dyDescent="0.45">
      <c r="B56" s="84">
        <v>156.25</v>
      </c>
      <c r="C56" s="18">
        <f t="shared" si="0"/>
        <v>5.439140630910054E-2</v>
      </c>
      <c r="D56" s="30">
        <f t="shared" si="0"/>
        <v>7.9596283977520346E-2</v>
      </c>
    </row>
    <row r="57" spans="2:4" x14ac:dyDescent="0.45">
      <c r="B57" s="84">
        <v>225</v>
      </c>
      <c r="C57" s="18">
        <f t="shared" si="0"/>
        <v>5.439140630910054E-2</v>
      </c>
      <c r="D57" s="30">
        <f t="shared" si="0"/>
        <v>9.3932790457621262E-2</v>
      </c>
    </row>
    <row r="58" spans="2:4" x14ac:dyDescent="0.45">
      <c r="B58" s="84">
        <v>312.5</v>
      </c>
      <c r="C58" s="18">
        <f t="shared" si="0"/>
        <v>0.1016718359936455</v>
      </c>
      <c r="D58" s="30">
        <f t="shared" si="0"/>
        <v>0.12977405665787359</v>
      </c>
    </row>
    <row r="59" spans="2:4" x14ac:dyDescent="0.45">
      <c r="B59" s="84">
        <v>450</v>
      </c>
      <c r="C59" s="18">
        <f t="shared" si="0"/>
        <v>8.275966411982752E-2</v>
      </c>
      <c r="D59" s="30">
        <f t="shared" si="0"/>
        <v>0.15844706961807545</v>
      </c>
    </row>
    <row r="60" spans="2:4" x14ac:dyDescent="0.45">
      <c r="B60" s="84">
        <v>625</v>
      </c>
      <c r="C60" s="18">
        <f t="shared" si="0"/>
        <v>0.17732052348891747</v>
      </c>
      <c r="D60" s="30">
        <f t="shared" si="0"/>
        <v>0.22296134877852961</v>
      </c>
    </row>
    <row r="61" spans="2:4" x14ac:dyDescent="0.45">
      <c r="B61" s="84">
        <v>1250</v>
      </c>
      <c r="C61" s="18">
        <f t="shared" si="0"/>
        <v>0.28133746879491639</v>
      </c>
      <c r="D61" s="30">
        <f t="shared" si="0"/>
        <v>0.34482165385938751</v>
      </c>
    </row>
    <row r="62" spans="2:4" x14ac:dyDescent="0.45">
      <c r="B62" s="84">
        <v>2500</v>
      </c>
      <c r="C62" s="17">
        <f t="shared" si="0"/>
        <v>0.43263484378546035</v>
      </c>
      <c r="D62" s="28">
        <f t="shared" si="0"/>
        <v>0.53836449134075004</v>
      </c>
    </row>
    <row r="63" spans="2:4" x14ac:dyDescent="0.45">
      <c r="B63" s="1"/>
      <c r="C63" s="1"/>
      <c r="D63" s="1"/>
    </row>
    <row r="64" spans="2:4" x14ac:dyDescent="0.45">
      <c r="C64" s="115" t="s">
        <v>15</v>
      </c>
      <c r="D64" s="115"/>
    </row>
    <row r="65" spans="2:4" x14ac:dyDescent="0.45">
      <c r="B65" s="83" t="s">
        <v>0</v>
      </c>
      <c r="C65" s="116" t="s">
        <v>16</v>
      </c>
      <c r="D65" s="116"/>
    </row>
    <row r="66" spans="2:4" x14ac:dyDescent="0.45">
      <c r="B66" s="84">
        <v>0.2197265625</v>
      </c>
      <c r="C66" s="20">
        <f>$B66/((C$35)+$B66)</f>
        <v>6.7430018060662717E-5</v>
      </c>
      <c r="D66" s="32">
        <f>$B66/((D$35)+$B66)</f>
        <v>9.9503726419936599E-5</v>
      </c>
    </row>
    <row r="67" spans="2:4" x14ac:dyDescent="0.45">
      <c r="B67" s="84">
        <v>0.439453125</v>
      </c>
      <c r="C67" s="22">
        <f t="shared" ref="C67:D89" si="1">$B67/((C$35)+$B67)</f>
        <v>1.3485094311979539E-4</v>
      </c>
      <c r="D67" s="34">
        <f t="shared" si="1"/>
        <v>1.9898765282690535E-4</v>
      </c>
    </row>
    <row r="68" spans="2:4" x14ac:dyDescent="0.45">
      <c r="B68" s="84">
        <v>0.87890625</v>
      </c>
      <c r="C68" s="22">
        <f t="shared" si="1"/>
        <v>2.6966552158967752E-4</v>
      </c>
      <c r="D68" s="34">
        <f t="shared" si="1"/>
        <v>3.9789612923698495E-4</v>
      </c>
    </row>
    <row r="69" spans="2:4" x14ac:dyDescent="0.45">
      <c r="B69" s="84">
        <v>1.220703125</v>
      </c>
      <c r="C69" s="22">
        <f t="shared" si="1"/>
        <v>3.7449617326670311E-4</v>
      </c>
      <c r="D69" s="34">
        <f t="shared" si="1"/>
        <v>5.5254801299530582E-4</v>
      </c>
    </row>
    <row r="70" spans="2:4" x14ac:dyDescent="0.45">
      <c r="B70" s="84">
        <v>1.7578125</v>
      </c>
      <c r="C70" s="22">
        <f t="shared" si="1"/>
        <v>5.3918564340159347E-4</v>
      </c>
      <c r="D70" s="34">
        <f t="shared" si="1"/>
        <v>7.9547574175542349E-4</v>
      </c>
    </row>
    <row r="71" spans="2:4" x14ac:dyDescent="0.45">
      <c r="B71" s="84">
        <v>2.44140625</v>
      </c>
      <c r="C71" s="22">
        <f t="shared" si="1"/>
        <v>7.4871195677071658E-4</v>
      </c>
      <c r="D71" s="34">
        <f t="shared" si="1"/>
        <v>1.1044857445870583E-3</v>
      </c>
    </row>
    <row r="72" spans="2:4" x14ac:dyDescent="0.45">
      <c r="B72" s="84">
        <v>3.515625</v>
      </c>
      <c r="C72" s="22">
        <f t="shared" si="1"/>
        <v>1.077790157823489E-3</v>
      </c>
      <c r="D72" s="34">
        <f t="shared" si="1"/>
        <v>1.5896869261241295E-3</v>
      </c>
    </row>
    <row r="73" spans="2:4" x14ac:dyDescent="0.45">
      <c r="B73" s="84">
        <v>4.8828125</v>
      </c>
      <c r="C73" s="22">
        <f t="shared" si="1"/>
        <v>1.4963036131353197E-3</v>
      </c>
      <c r="D73" s="34">
        <f t="shared" si="1"/>
        <v>2.2065344033806418E-3</v>
      </c>
    </row>
    <row r="74" spans="2:4" x14ac:dyDescent="0.45">
      <c r="B74" s="84">
        <v>7.03125</v>
      </c>
      <c r="C74" s="22">
        <f t="shared" si="1"/>
        <v>2.1532595536927685E-3</v>
      </c>
      <c r="D74" s="34">
        <f t="shared" si="1"/>
        <v>3.1743276650598789E-3</v>
      </c>
    </row>
    <row r="75" spans="2:4" x14ac:dyDescent="0.45">
      <c r="B75" s="84">
        <v>9.765625</v>
      </c>
      <c r="C75" s="22">
        <f t="shared" si="1"/>
        <v>2.9881360674763342E-3</v>
      </c>
      <c r="D75" s="34">
        <f t="shared" si="1"/>
        <v>4.4033526576320011E-3</v>
      </c>
    </row>
    <row r="76" spans="2:4" x14ac:dyDescent="0.45">
      <c r="B76" s="84">
        <v>14.0625</v>
      </c>
      <c r="C76" s="22">
        <f t="shared" si="1"/>
        <v>4.2972659783628679E-3</v>
      </c>
      <c r="D76" s="34">
        <f t="shared" si="1"/>
        <v>6.3285663867581037E-3</v>
      </c>
    </row>
    <row r="77" spans="2:4" x14ac:dyDescent="0.45">
      <c r="B77" s="84">
        <v>19.53125</v>
      </c>
      <c r="C77" s="22">
        <f t="shared" si="1"/>
        <v>5.9584674235375135E-3</v>
      </c>
      <c r="D77" s="34">
        <f t="shared" si="1"/>
        <v>8.768096295140422E-3</v>
      </c>
    </row>
    <row r="78" spans="2:4" x14ac:dyDescent="0.45">
      <c r="B78" s="84">
        <v>28.125</v>
      </c>
      <c r="C78" s="22">
        <f t="shared" si="1"/>
        <v>8.5577569987240233E-3</v>
      </c>
      <c r="D78" s="34">
        <f t="shared" si="1"/>
        <v>1.257753500823482E-2</v>
      </c>
    </row>
    <row r="79" spans="2:4" x14ac:dyDescent="0.45">
      <c r="B79" s="84">
        <v>39.0625</v>
      </c>
      <c r="C79" s="22">
        <f t="shared" si="1"/>
        <v>1.1846348763877598E-2</v>
      </c>
      <c r="D79" s="34">
        <f t="shared" si="1"/>
        <v>1.7383770020766191E-2</v>
      </c>
    </row>
    <row r="80" spans="2:4" x14ac:dyDescent="0.45">
      <c r="B80" s="84">
        <v>56.25</v>
      </c>
      <c r="C80" s="22">
        <f t="shared" si="1"/>
        <v>1.6970286410151223E-2</v>
      </c>
      <c r="D80" s="34">
        <f t="shared" si="1"/>
        <v>2.4842611204350946E-2</v>
      </c>
    </row>
    <row r="81" spans="2:4" x14ac:dyDescent="0.45">
      <c r="B81" s="84">
        <v>78.125</v>
      </c>
      <c r="C81" s="22">
        <f t="shared" si="1"/>
        <v>2.3415311580359397E-2</v>
      </c>
      <c r="D81" s="34">
        <f t="shared" si="1"/>
        <v>3.4173476190624441E-2</v>
      </c>
    </row>
    <row r="82" spans="2:4" x14ac:dyDescent="0.45">
      <c r="B82" s="84">
        <v>112.5</v>
      </c>
      <c r="C82" s="22">
        <f t="shared" si="1"/>
        <v>3.3374203036069805E-2</v>
      </c>
      <c r="D82" s="34">
        <f t="shared" si="1"/>
        <v>4.8480831949711735E-2</v>
      </c>
    </row>
    <row r="83" spans="2:4" x14ac:dyDescent="0.45">
      <c r="B83" s="84">
        <v>156.25</v>
      </c>
      <c r="C83" s="22">
        <f t="shared" si="1"/>
        <v>4.5759158213494848E-2</v>
      </c>
      <c r="D83" s="34">
        <f t="shared" si="1"/>
        <v>6.6088479307170711E-2</v>
      </c>
    </row>
    <row r="84" spans="2:4" x14ac:dyDescent="0.45">
      <c r="B84" s="84">
        <v>225</v>
      </c>
      <c r="C84" s="22">
        <f t="shared" si="1"/>
        <v>6.4592676956742034E-2</v>
      </c>
      <c r="D84" s="34">
        <f t="shared" si="1"/>
        <v>9.2478241799726135E-2</v>
      </c>
    </row>
    <row r="85" spans="2:4" x14ac:dyDescent="0.45">
      <c r="B85" s="84">
        <v>312.5</v>
      </c>
      <c r="C85" s="22">
        <f t="shared" si="1"/>
        <v>8.7513760418157352E-2</v>
      </c>
      <c r="D85" s="34">
        <f t="shared" si="1"/>
        <v>0.1239831038229027</v>
      </c>
    </row>
    <row r="86" spans="2:4" x14ac:dyDescent="0.45">
      <c r="B86" s="84">
        <v>450</v>
      </c>
      <c r="C86" s="22">
        <f t="shared" si="1"/>
        <v>0.12134721260977947</v>
      </c>
      <c r="D86" s="34">
        <f t="shared" si="1"/>
        <v>0.16929992426646298</v>
      </c>
    </row>
    <row r="87" spans="2:4" x14ac:dyDescent="0.45">
      <c r="B87" s="84">
        <v>625</v>
      </c>
      <c r="C87" s="22">
        <f t="shared" si="1"/>
        <v>0.16094281029512242</v>
      </c>
      <c r="D87" s="34">
        <f t="shared" si="1"/>
        <v>0.2206138213309615</v>
      </c>
    </row>
    <row r="88" spans="2:4" x14ac:dyDescent="0.45">
      <c r="B88" s="84">
        <v>1250</v>
      </c>
      <c r="C88" s="22">
        <f t="shared" si="1"/>
        <v>0.27726225420907563</v>
      </c>
      <c r="D88" s="34">
        <f t="shared" si="1"/>
        <v>0.36148012987498934</v>
      </c>
    </row>
    <row r="89" spans="2:4" x14ac:dyDescent="0.45">
      <c r="B89" s="84">
        <v>2500</v>
      </c>
      <c r="C89" s="24">
        <f t="shared" si="1"/>
        <v>0.43415086180678825</v>
      </c>
      <c r="D89" s="36">
        <f t="shared" si="1"/>
        <v>0.53101051119736919</v>
      </c>
    </row>
  </sheetData>
  <mergeCells count="5">
    <mergeCell ref="C1:D1"/>
    <mergeCell ref="C4:D4"/>
    <mergeCell ref="C38:D38"/>
    <mergeCell ref="C64:D64"/>
    <mergeCell ref="C65:D6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D89"/>
  <sheetViews>
    <sheetView topLeftCell="D2" workbookViewId="0">
      <selection activeCell="D6" sqref="D6"/>
    </sheetView>
  </sheetViews>
  <sheetFormatPr defaultColWidth="10.85546875" defaultRowHeight="15.9" x14ac:dyDescent="0.45"/>
  <cols>
    <col min="1" max="1" width="10.640625" customWidth="1"/>
    <col min="2" max="2" width="13.640625" customWidth="1"/>
    <col min="3" max="3" width="12.85546875" customWidth="1"/>
    <col min="4" max="4" width="14.140625" customWidth="1"/>
  </cols>
  <sheetData>
    <row r="1" spans="2:4" x14ac:dyDescent="0.45">
      <c r="B1" s="1" t="s">
        <v>1</v>
      </c>
      <c r="C1" s="118" t="s">
        <v>27</v>
      </c>
      <c r="D1" s="118"/>
    </row>
    <row r="2" spans="2:4" ht="77.05" customHeight="1" x14ac:dyDescent="0.45">
      <c r="B2" s="1" t="s">
        <v>6</v>
      </c>
      <c r="C2" s="89" t="s">
        <v>28</v>
      </c>
      <c r="D2" s="92" t="s">
        <v>37</v>
      </c>
    </row>
    <row r="3" spans="2:4" ht="16" customHeight="1" x14ac:dyDescent="0.45">
      <c r="B3" s="1"/>
      <c r="C3" s="94"/>
      <c r="D3" s="94"/>
    </row>
    <row r="4" spans="2:4" x14ac:dyDescent="0.45">
      <c r="B4" s="83" t="s">
        <v>0</v>
      </c>
      <c r="C4" s="116" t="s">
        <v>17</v>
      </c>
      <c r="D4" s="116"/>
    </row>
    <row r="5" spans="2:4" x14ac:dyDescent="0.45">
      <c r="B5" s="84">
        <v>0.2197265625</v>
      </c>
      <c r="C5" s="16">
        <v>1</v>
      </c>
      <c r="D5" s="27">
        <v>3</v>
      </c>
    </row>
    <row r="6" spans="2:4" x14ac:dyDescent="0.45">
      <c r="B6" s="84">
        <v>0.439453125</v>
      </c>
      <c r="C6" s="18">
        <v>3</v>
      </c>
      <c r="D6" s="31">
        <v>2</v>
      </c>
    </row>
    <row r="7" spans="2:4" x14ac:dyDescent="0.45">
      <c r="B7" s="84">
        <v>0.87890625</v>
      </c>
      <c r="C7" s="18">
        <v>3</v>
      </c>
      <c r="D7" s="31">
        <v>4</v>
      </c>
    </row>
    <row r="8" spans="2:4" x14ac:dyDescent="0.45">
      <c r="B8" s="84">
        <v>1.220703125</v>
      </c>
      <c r="C8" s="18">
        <v>2</v>
      </c>
      <c r="D8" s="31">
        <v>2</v>
      </c>
    </row>
    <row r="9" spans="2:4" x14ac:dyDescent="0.45">
      <c r="B9" s="84">
        <v>1.7578125</v>
      </c>
      <c r="C9" s="18">
        <v>3</v>
      </c>
      <c r="D9" s="31">
        <v>3</v>
      </c>
    </row>
    <row r="10" spans="2:4" x14ac:dyDescent="0.45">
      <c r="B10" s="84">
        <v>2.44140625</v>
      </c>
      <c r="C10" s="18">
        <v>2</v>
      </c>
      <c r="D10" s="31">
        <v>2</v>
      </c>
    </row>
    <row r="11" spans="2:4" x14ac:dyDescent="0.45">
      <c r="B11" s="84">
        <v>3.515625</v>
      </c>
      <c r="C11" s="18">
        <v>2</v>
      </c>
      <c r="D11" s="31">
        <v>4</v>
      </c>
    </row>
    <row r="12" spans="2:4" x14ac:dyDescent="0.45">
      <c r="B12" s="84">
        <v>4.8828125</v>
      </c>
      <c r="C12" s="18">
        <v>2</v>
      </c>
      <c r="D12" s="31">
        <v>3</v>
      </c>
    </row>
    <row r="13" spans="2:4" x14ac:dyDescent="0.45">
      <c r="B13" s="84">
        <v>7.03125</v>
      </c>
      <c r="C13" s="18">
        <v>2</v>
      </c>
      <c r="D13" s="31">
        <v>3</v>
      </c>
    </row>
    <row r="14" spans="2:4" x14ac:dyDescent="0.45">
      <c r="B14" s="84">
        <v>9.765625</v>
      </c>
      <c r="C14" s="18">
        <v>1</v>
      </c>
      <c r="D14" s="31">
        <v>4</v>
      </c>
    </row>
    <row r="15" spans="2:4" x14ac:dyDescent="0.45">
      <c r="B15" s="84">
        <v>14.0625</v>
      </c>
      <c r="C15" s="18">
        <v>4</v>
      </c>
      <c r="D15" s="31">
        <v>3</v>
      </c>
    </row>
    <row r="16" spans="2:4" x14ac:dyDescent="0.45">
      <c r="B16" s="84">
        <v>19.53125</v>
      </c>
      <c r="C16" s="18">
        <v>1</v>
      </c>
      <c r="D16" s="31">
        <v>3</v>
      </c>
    </row>
    <row r="17" spans="2:4" x14ac:dyDescent="0.45">
      <c r="B17" s="84">
        <v>28.125</v>
      </c>
      <c r="C17" s="18">
        <v>3</v>
      </c>
      <c r="D17" s="31">
        <v>4</v>
      </c>
    </row>
    <row r="18" spans="2:4" x14ac:dyDescent="0.45">
      <c r="B18" s="84">
        <v>39.0625</v>
      </c>
      <c r="C18" s="18">
        <v>2</v>
      </c>
      <c r="D18" s="31">
        <v>4</v>
      </c>
    </row>
    <row r="19" spans="2:4" x14ac:dyDescent="0.45">
      <c r="B19" s="84">
        <v>56.25</v>
      </c>
      <c r="C19" s="18">
        <v>3</v>
      </c>
      <c r="D19" s="31">
        <v>4</v>
      </c>
    </row>
    <row r="20" spans="2:4" x14ac:dyDescent="0.45">
      <c r="B20" s="84">
        <v>78.125</v>
      </c>
      <c r="C20" s="18">
        <v>2</v>
      </c>
      <c r="D20" s="31">
        <v>5</v>
      </c>
    </row>
    <row r="21" spans="2:4" x14ac:dyDescent="0.45">
      <c r="B21" s="84">
        <v>112.5</v>
      </c>
      <c r="C21" s="18">
        <v>4</v>
      </c>
      <c r="D21" s="31">
        <v>5</v>
      </c>
    </row>
    <row r="22" spans="2:4" x14ac:dyDescent="0.45">
      <c r="B22" s="84">
        <v>156.25</v>
      </c>
      <c r="C22" s="18">
        <v>4</v>
      </c>
      <c r="D22" s="31">
        <v>6</v>
      </c>
    </row>
    <row r="23" spans="2:4" x14ac:dyDescent="0.45">
      <c r="B23" s="84">
        <v>225</v>
      </c>
      <c r="C23" s="18">
        <v>4</v>
      </c>
      <c r="D23" s="31">
        <v>7</v>
      </c>
    </row>
    <row r="24" spans="2:4" x14ac:dyDescent="0.45">
      <c r="B24" s="84">
        <v>312.5</v>
      </c>
      <c r="C24" s="18">
        <v>5</v>
      </c>
      <c r="D24" s="31">
        <v>7</v>
      </c>
    </row>
    <row r="25" spans="2:4" x14ac:dyDescent="0.45">
      <c r="B25" s="84">
        <v>450</v>
      </c>
      <c r="C25" s="18">
        <v>7</v>
      </c>
      <c r="D25" s="31">
        <v>9</v>
      </c>
    </row>
    <row r="26" spans="2:4" x14ac:dyDescent="0.45">
      <c r="B26" s="84">
        <v>625</v>
      </c>
      <c r="C26" s="18">
        <v>7</v>
      </c>
      <c r="D26" s="31">
        <v>11</v>
      </c>
    </row>
    <row r="27" spans="2:4" x14ac:dyDescent="0.45">
      <c r="B27" s="84">
        <v>1250</v>
      </c>
      <c r="C27" s="18">
        <v>12</v>
      </c>
      <c r="D27" s="31">
        <v>17</v>
      </c>
    </row>
    <row r="28" spans="2:4" x14ac:dyDescent="0.45">
      <c r="B28" s="84">
        <v>2500</v>
      </c>
      <c r="C28" s="17">
        <v>15</v>
      </c>
      <c r="D28" s="29">
        <v>30</v>
      </c>
    </row>
    <row r="29" spans="2:4" x14ac:dyDescent="0.45">
      <c r="B29" s="1"/>
      <c r="C29" s="1"/>
      <c r="D29" s="1"/>
    </row>
    <row r="30" spans="2:4" x14ac:dyDescent="0.45">
      <c r="B30" s="1" t="s">
        <v>8</v>
      </c>
      <c r="C30" s="16">
        <v>2.0819999999999999</v>
      </c>
      <c r="D30" s="27">
        <v>3.1859999999999999</v>
      </c>
    </row>
    <row r="31" spans="2:4" x14ac:dyDescent="0.45">
      <c r="B31" s="1" t="s">
        <v>9</v>
      </c>
      <c r="C31" s="18">
        <v>25.82</v>
      </c>
      <c r="D31" s="31">
        <v>142.6</v>
      </c>
    </row>
    <row r="32" spans="2:4" x14ac:dyDescent="0.45">
      <c r="B32" s="1" t="s">
        <v>10</v>
      </c>
      <c r="C32" s="18">
        <v>3.3010000000000002</v>
      </c>
      <c r="D32" s="31">
        <v>4.0259999999999998</v>
      </c>
    </row>
    <row r="33" spans="2:4" x14ac:dyDescent="0.45">
      <c r="B33" s="1" t="s">
        <v>11</v>
      </c>
      <c r="C33" s="17">
        <v>0.1414</v>
      </c>
      <c r="D33" s="29">
        <v>0.18909999999999999</v>
      </c>
    </row>
    <row r="34" spans="2:4" x14ac:dyDescent="0.45">
      <c r="B34" s="1"/>
      <c r="C34" s="1"/>
      <c r="D34" s="1"/>
    </row>
    <row r="35" spans="2:4" x14ac:dyDescent="0.45">
      <c r="B35" s="1" t="s">
        <v>12</v>
      </c>
      <c r="C35" s="16">
        <f>10^C32</f>
        <v>1999.8618696327464</v>
      </c>
      <c r="D35" s="26">
        <f>10^D32</f>
        <v>10616.955571987242</v>
      </c>
    </row>
    <row r="36" spans="2:4" x14ac:dyDescent="0.45">
      <c r="B36" s="1" t="s">
        <v>13</v>
      </c>
      <c r="C36" s="17">
        <f>(10^(C32+C33))-(10^(C32-C33))</f>
        <v>1325.3821823935607</v>
      </c>
      <c r="D36" s="28">
        <f>(10^(D32+D33))-(10^(D32-D33))</f>
        <v>9540.57321577742</v>
      </c>
    </row>
    <row r="37" spans="2:4" x14ac:dyDescent="0.45">
      <c r="B37" s="1"/>
      <c r="C37" s="1"/>
      <c r="D37" s="1"/>
    </row>
    <row r="38" spans="2:4" x14ac:dyDescent="0.45">
      <c r="B38" s="83" t="s">
        <v>0</v>
      </c>
      <c r="C38" s="115" t="s">
        <v>14</v>
      </c>
      <c r="D38" s="115"/>
    </row>
    <row r="39" spans="2:4" x14ac:dyDescent="0.45">
      <c r="B39" s="84">
        <v>0.2197265625</v>
      </c>
      <c r="C39" s="16">
        <f t="shared" ref="C39:D62" si="0">(C5-C$30)/(C$31-C$30)</f>
        <v>-4.5580925098997381E-2</v>
      </c>
      <c r="D39" s="26">
        <f t="shared" si="0"/>
        <v>-1.3341558236618987E-3</v>
      </c>
    </row>
    <row r="40" spans="2:4" x14ac:dyDescent="0.45">
      <c r="B40" s="84">
        <v>0.439453125</v>
      </c>
      <c r="C40" s="18">
        <f t="shared" si="0"/>
        <v>3.8672171202291689E-2</v>
      </c>
      <c r="D40" s="30">
        <f t="shared" si="0"/>
        <v>-8.5070365960377009E-3</v>
      </c>
    </row>
    <row r="41" spans="2:4" x14ac:dyDescent="0.45">
      <c r="B41" s="84">
        <v>0.87890625</v>
      </c>
      <c r="C41" s="18">
        <f t="shared" si="0"/>
        <v>3.8672171202291689E-2</v>
      </c>
      <c r="D41" s="30">
        <f t="shared" si="0"/>
        <v>5.8387249487139034E-3</v>
      </c>
    </row>
    <row r="42" spans="2:4" x14ac:dyDescent="0.45">
      <c r="B42" s="84">
        <v>1.220703125</v>
      </c>
      <c r="C42" s="18">
        <f t="shared" si="0"/>
        <v>-3.4543769483528458E-3</v>
      </c>
      <c r="D42" s="30">
        <f t="shared" si="0"/>
        <v>-8.5070365960377009E-3</v>
      </c>
    </row>
    <row r="43" spans="2:4" x14ac:dyDescent="0.45">
      <c r="B43" s="84">
        <v>1.7578125</v>
      </c>
      <c r="C43" s="18">
        <f t="shared" si="0"/>
        <v>3.8672171202291689E-2</v>
      </c>
      <c r="D43" s="30">
        <f t="shared" si="0"/>
        <v>-1.3341558236618987E-3</v>
      </c>
    </row>
    <row r="44" spans="2:4" x14ac:dyDescent="0.45">
      <c r="B44" s="84">
        <v>2.44140625</v>
      </c>
      <c r="C44" s="18">
        <f t="shared" si="0"/>
        <v>-3.4543769483528458E-3</v>
      </c>
      <c r="D44" s="30">
        <f t="shared" si="0"/>
        <v>-8.5070365960377009E-3</v>
      </c>
    </row>
    <row r="45" spans="2:4" x14ac:dyDescent="0.45">
      <c r="B45" s="84">
        <v>3.515625</v>
      </c>
      <c r="C45" s="18">
        <f t="shared" si="0"/>
        <v>-3.4543769483528458E-3</v>
      </c>
      <c r="D45" s="30">
        <f t="shared" si="0"/>
        <v>5.8387249487139034E-3</v>
      </c>
    </row>
    <row r="46" spans="2:4" x14ac:dyDescent="0.45">
      <c r="B46" s="84">
        <v>4.8828125</v>
      </c>
      <c r="C46" s="18">
        <f t="shared" si="0"/>
        <v>-3.4543769483528458E-3</v>
      </c>
      <c r="D46" s="30">
        <f t="shared" si="0"/>
        <v>-1.3341558236618987E-3</v>
      </c>
    </row>
    <row r="47" spans="2:4" x14ac:dyDescent="0.45">
      <c r="B47" s="84">
        <v>7.03125</v>
      </c>
      <c r="C47" s="18">
        <f t="shared" si="0"/>
        <v>-3.4543769483528458E-3</v>
      </c>
      <c r="D47" s="30">
        <f t="shared" si="0"/>
        <v>-1.3341558236618987E-3</v>
      </c>
    </row>
    <row r="48" spans="2:4" x14ac:dyDescent="0.45">
      <c r="B48" s="84">
        <v>9.765625</v>
      </c>
      <c r="C48" s="18">
        <f t="shared" si="0"/>
        <v>-4.5580925098997381E-2</v>
      </c>
      <c r="D48" s="30">
        <f t="shared" si="0"/>
        <v>5.8387249487139034E-3</v>
      </c>
    </row>
    <row r="49" spans="2:4" x14ac:dyDescent="0.45">
      <c r="B49" s="84">
        <v>14.0625</v>
      </c>
      <c r="C49" s="18">
        <f t="shared" si="0"/>
        <v>8.0798719352936227E-2</v>
      </c>
      <c r="D49" s="30">
        <f t="shared" si="0"/>
        <v>-1.3341558236618987E-3</v>
      </c>
    </row>
    <row r="50" spans="2:4" x14ac:dyDescent="0.45">
      <c r="B50" s="84">
        <v>19.53125</v>
      </c>
      <c r="C50" s="18">
        <f t="shared" si="0"/>
        <v>-4.5580925098997381E-2</v>
      </c>
      <c r="D50" s="30">
        <f t="shared" si="0"/>
        <v>-1.3341558236618987E-3</v>
      </c>
    </row>
    <row r="51" spans="2:4" x14ac:dyDescent="0.45">
      <c r="B51" s="84">
        <v>28.125</v>
      </c>
      <c r="C51" s="18">
        <f t="shared" si="0"/>
        <v>3.8672171202291689E-2</v>
      </c>
      <c r="D51" s="30">
        <f t="shared" si="0"/>
        <v>5.8387249487139034E-3</v>
      </c>
    </row>
    <row r="52" spans="2:4" x14ac:dyDescent="0.45">
      <c r="B52" s="84">
        <v>39.0625</v>
      </c>
      <c r="C52" s="18">
        <f t="shared" si="0"/>
        <v>-3.4543769483528458E-3</v>
      </c>
      <c r="D52" s="30">
        <f t="shared" si="0"/>
        <v>5.8387249487139034E-3</v>
      </c>
    </row>
    <row r="53" spans="2:4" x14ac:dyDescent="0.45">
      <c r="B53" s="84">
        <v>56.25</v>
      </c>
      <c r="C53" s="18">
        <f t="shared" si="0"/>
        <v>3.8672171202291689E-2</v>
      </c>
      <c r="D53" s="30">
        <f t="shared" si="0"/>
        <v>5.8387249487139034E-3</v>
      </c>
    </row>
    <row r="54" spans="2:4" x14ac:dyDescent="0.45">
      <c r="B54" s="84">
        <v>78.125</v>
      </c>
      <c r="C54" s="18">
        <f t="shared" si="0"/>
        <v>-3.4543769483528458E-3</v>
      </c>
      <c r="D54" s="30">
        <f t="shared" si="0"/>
        <v>1.3011605721089706E-2</v>
      </c>
    </row>
    <row r="55" spans="2:4" x14ac:dyDescent="0.45">
      <c r="B55" s="84">
        <v>112.5</v>
      </c>
      <c r="C55" s="18">
        <f t="shared" si="0"/>
        <v>8.0798719352936227E-2</v>
      </c>
      <c r="D55" s="30">
        <f t="shared" si="0"/>
        <v>1.3011605721089706E-2</v>
      </c>
    </row>
    <row r="56" spans="2:4" x14ac:dyDescent="0.45">
      <c r="B56" s="84">
        <v>156.25</v>
      </c>
      <c r="C56" s="18">
        <f t="shared" si="0"/>
        <v>8.0798719352936227E-2</v>
      </c>
      <c r="D56" s="30">
        <f t="shared" si="0"/>
        <v>2.018448649346551E-2</v>
      </c>
    </row>
    <row r="57" spans="2:4" x14ac:dyDescent="0.45">
      <c r="B57" s="84">
        <v>225</v>
      </c>
      <c r="C57" s="18">
        <f t="shared" si="0"/>
        <v>8.0798719352936227E-2</v>
      </c>
      <c r="D57" s="30">
        <f t="shared" si="0"/>
        <v>2.7357367265841311E-2</v>
      </c>
    </row>
    <row r="58" spans="2:4" x14ac:dyDescent="0.45">
      <c r="B58" s="84">
        <v>312.5</v>
      </c>
      <c r="C58" s="18">
        <f t="shared" si="0"/>
        <v>0.12292526750358077</v>
      </c>
      <c r="D58" s="30">
        <f t="shared" si="0"/>
        <v>2.7357367265841311E-2</v>
      </c>
    </row>
    <row r="59" spans="2:4" x14ac:dyDescent="0.45">
      <c r="B59" s="84">
        <v>450</v>
      </c>
      <c r="C59" s="18">
        <f t="shared" si="0"/>
        <v>0.20717836380486984</v>
      </c>
      <c r="D59" s="30">
        <f t="shared" si="0"/>
        <v>4.1703128810592911E-2</v>
      </c>
    </row>
    <row r="60" spans="2:4" x14ac:dyDescent="0.45">
      <c r="B60" s="84">
        <v>625</v>
      </c>
      <c r="C60" s="18">
        <f t="shared" si="0"/>
        <v>0.20717836380486984</v>
      </c>
      <c r="D60" s="30">
        <f t="shared" si="0"/>
        <v>5.6048890355344522E-2</v>
      </c>
    </row>
    <row r="61" spans="2:4" x14ac:dyDescent="0.45">
      <c r="B61" s="84">
        <v>1250</v>
      </c>
      <c r="C61" s="18">
        <f t="shared" si="0"/>
        <v>0.41781110455809251</v>
      </c>
      <c r="D61" s="30">
        <f t="shared" si="0"/>
        <v>9.9086174989599332E-2</v>
      </c>
    </row>
    <row r="62" spans="2:4" x14ac:dyDescent="0.45">
      <c r="B62" s="84">
        <v>2500</v>
      </c>
      <c r="C62" s="17">
        <f t="shared" si="0"/>
        <v>0.54419074901002606</v>
      </c>
      <c r="D62" s="28">
        <f t="shared" si="0"/>
        <v>0.19233362503048476</v>
      </c>
    </row>
    <row r="63" spans="2:4" x14ac:dyDescent="0.45">
      <c r="B63" s="1"/>
      <c r="C63" s="1"/>
      <c r="D63" s="1"/>
    </row>
    <row r="64" spans="2:4" x14ac:dyDescent="0.45">
      <c r="C64" s="115" t="s">
        <v>15</v>
      </c>
      <c r="D64" s="115"/>
    </row>
    <row r="65" spans="2:4" x14ac:dyDescent="0.45">
      <c r="B65" s="83" t="s">
        <v>0</v>
      </c>
      <c r="C65" s="116" t="s">
        <v>16</v>
      </c>
      <c r="D65" s="116"/>
    </row>
    <row r="66" spans="2:4" x14ac:dyDescent="0.45">
      <c r="B66" s="84">
        <v>0.2197265625</v>
      </c>
      <c r="C66" s="20">
        <f>$B66/((C$35)+$B66)</f>
        <v>1.0985879921998466E-4</v>
      </c>
      <c r="D66" s="32">
        <f>$B66/((D$35)+$B66)</f>
        <v>2.069538802189822E-5</v>
      </c>
    </row>
    <row r="67" spans="2:4" x14ac:dyDescent="0.45">
      <c r="B67" s="84">
        <v>0.439453125</v>
      </c>
      <c r="C67" s="22">
        <f t="shared" ref="C67:D89" si="1">$B67/((C$35)+$B67)</f>
        <v>2.1969346317990789E-4</v>
      </c>
      <c r="D67" s="34">
        <f t="shared" si="1"/>
        <v>4.1389919463352948E-5</v>
      </c>
    </row>
    <row r="68" spans="2:4" x14ac:dyDescent="0.45">
      <c r="B68" s="84">
        <v>0.87890625</v>
      </c>
      <c r="C68" s="22">
        <f t="shared" si="1"/>
        <v>4.3929041712673545E-4</v>
      </c>
      <c r="D68" s="34">
        <f t="shared" si="1"/>
        <v>8.277641281764592E-5</v>
      </c>
    </row>
    <row r="69" spans="2:4" x14ac:dyDescent="0.45">
      <c r="B69" s="84">
        <v>1.220703125</v>
      </c>
      <c r="C69" s="22">
        <f t="shared" si="1"/>
        <v>6.1002136624363067E-4</v>
      </c>
      <c r="D69" s="34">
        <f t="shared" si="1"/>
        <v>1.1496353925308104E-4</v>
      </c>
    </row>
    <row r="70" spans="2:4" x14ac:dyDescent="0.45">
      <c r="B70" s="84">
        <v>1.7578125</v>
      </c>
      <c r="C70" s="22">
        <f t="shared" si="1"/>
        <v>8.7819505158294236E-4</v>
      </c>
      <c r="D70" s="34">
        <f t="shared" si="1"/>
        <v>1.6553912290051716E-4</v>
      </c>
    </row>
    <row r="71" spans="2:4" x14ac:dyDescent="0.45">
      <c r="B71" s="84">
        <v>2.44140625</v>
      </c>
      <c r="C71" s="22">
        <f t="shared" si="1"/>
        <v>1.2192989340856311E-3</v>
      </c>
      <c r="D71" s="34">
        <f t="shared" si="1"/>
        <v>2.2990064831395531E-4</v>
      </c>
    </row>
    <row r="72" spans="2:4" x14ac:dyDescent="0.45">
      <c r="B72" s="84">
        <v>3.515625</v>
      </c>
      <c r="C72" s="22">
        <f t="shared" si="1"/>
        <v>1.7548490034547755E-3</v>
      </c>
      <c r="D72" s="34">
        <f t="shared" si="1"/>
        <v>3.3102344846971509E-4</v>
      </c>
    </row>
    <row r="73" spans="2:4" x14ac:dyDescent="0.45">
      <c r="B73" s="84">
        <v>4.8828125</v>
      </c>
      <c r="C73" s="22">
        <f t="shared" si="1"/>
        <v>2.4356281094136249E-3</v>
      </c>
      <c r="D73" s="34">
        <f t="shared" si="1"/>
        <v>4.5969561230861379E-4</v>
      </c>
    </row>
    <row r="74" spans="2:4" x14ac:dyDescent="0.45">
      <c r="B74" s="84">
        <v>7.03125</v>
      </c>
      <c r="C74" s="22">
        <f t="shared" si="1"/>
        <v>3.503549806023896E-3</v>
      </c>
      <c r="D74" s="34">
        <f t="shared" si="1"/>
        <v>6.6182781641334787E-4</v>
      </c>
    </row>
    <row r="75" spans="2:4" x14ac:dyDescent="0.45">
      <c r="B75" s="84">
        <v>9.765625</v>
      </c>
      <c r="C75" s="22">
        <f t="shared" si="1"/>
        <v>4.8594204777162638E-3</v>
      </c>
      <c r="D75" s="34">
        <f t="shared" si="1"/>
        <v>9.1896877870180978E-4</v>
      </c>
    </row>
    <row r="76" spans="2:4" x14ac:dyDescent="0.45">
      <c r="B76" s="84">
        <v>14.0625</v>
      </c>
      <c r="C76" s="22">
        <f t="shared" si="1"/>
        <v>6.9826356004443193E-3</v>
      </c>
      <c r="D76" s="34">
        <f t="shared" si="1"/>
        <v>1.3227801801084997E-3</v>
      </c>
    </row>
    <row r="77" spans="2:4" x14ac:dyDescent="0.45">
      <c r="B77" s="84">
        <v>19.53125</v>
      </c>
      <c r="C77" s="22">
        <f t="shared" si="1"/>
        <v>9.6718414112216145E-3</v>
      </c>
      <c r="D77" s="34">
        <f t="shared" si="1"/>
        <v>1.8362501008910125E-3</v>
      </c>
    </row>
    <row r="78" spans="2:4" x14ac:dyDescent="0.45">
      <c r="B78" s="84">
        <v>28.125</v>
      </c>
      <c r="C78" s="22">
        <f t="shared" si="1"/>
        <v>1.3868432986991298E-2</v>
      </c>
      <c r="D78" s="34">
        <f t="shared" si="1"/>
        <v>2.6420654883544557E-3</v>
      </c>
    </row>
    <row r="79" spans="2:4" x14ac:dyDescent="0.45">
      <c r="B79" s="84">
        <v>39.0625</v>
      </c>
      <c r="C79" s="22">
        <f t="shared" si="1"/>
        <v>1.9158385951822229E-2</v>
      </c>
      <c r="D79" s="34">
        <f t="shared" si="1"/>
        <v>3.6657689332085779E-3</v>
      </c>
    </row>
    <row r="80" spans="2:4" x14ac:dyDescent="0.45">
      <c r="B80" s="84">
        <v>56.25</v>
      </c>
      <c r="C80" s="22">
        <f t="shared" si="1"/>
        <v>2.7357460861332956E-2</v>
      </c>
      <c r="D80" s="34">
        <f t="shared" si="1"/>
        <v>5.2702067453505273E-3</v>
      </c>
    </row>
    <row r="81" spans="2:4" x14ac:dyDescent="0.45">
      <c r="B81" s="84">
        <v>78.125</v>
      </c>
      <c r="C81" s="22">
        <f t="shared" si="1"/>
        <v>3.7596483953629328E-2</v>
      </c>
      <c r="D81" s="34">
        <f t="shared" si="1"/>
        <v>7.3047603030337591E-3</v>
      </c>
    </row>
    <row r="82" spans="2:4" x14ac:dyDescent="0.45">
      <c r="B82" s="84">
        <v>112.5</v>
      </c>
      <c r="C82" s="22">
        <f t="shared" si="1"/>
        <v>5.325792025376748E-2</v>
      </c>
      <c r="D82" s="34">
        <f t="shared" si="1"/>
        <v>1.0485154558421221E-2</v>
      </c>
    </row>
    <row r="83" spans="2:4" x14ac:dyDescent="0.45">
      <c r="B83" s="84">
        <v>156.25</v>
      </c>
      <c r="C83" s="22">
        <f t="shared" si="1"/>
        <v>7.2468410475665282E-2</v>
      </c>
      <c r="D83" s="34">
        <f t="shared" si="1"/>
        <v>1.4503575463767734E-2</v>
      </c>
    </row>
    <row r="84" spans="2:4" x14ac:dyDescent="0.45">
      <c r="B84" s="84">
        <v>225</v>
      </c>
      <c r="C84" s="22">
        <f t="shared" si="1"/>
        <v>0.10112987375577626</v>
      </c>
      <c r="D84" s="34">
        <f t="shared" si="1"/>
        <v>2.0752713706127034E-2</v>
      </c>
    </row>
    <row r="85" spans="2:4" x14ac:dyDescent="0.45">
      <c r="B85" s="84">
        <v>312.5</v>
      </c>
      <c r="C85" s="22">
        <f t="shared" si="1"/>
        <v>0.13514320751605879</v>
      </c>
      <c r="D85" s="34">
        <f t="shared" si="1"/>
        <v>2.8592458054448166E-2</v>
      </c>
    </row>
    <row r="86" spans="2:4" x14ac:dyDescent="0.45">
      <c r="B86" s="84">
        <v>450</v>
      </c>
      <c r="C86" s="22">
        <f t="shared" si="1"/>
        <v>0.18368382543439418</v>
      </c>
      <c r="D86" s="34">
        <f t="shared" si="1"/>
        <v>4.066158909493079E-2</v>
      </c>
    </row>
    <row r="87" spans="2:4" x14ac:dyDescent="0.45">
      <c r="B87" s="84">
        <v>625</v>
      </c>
      <c r="C87" s="22">
        <f t="shared" si="1"/>
        <v>0.23810776758605048</v>
      </c>
      <c r="D87" s="34">
        <f t="shared" si="1"/>
        <v>5.5595309552492624E-2</v>
      </c>
    </row>
    <row r="88" spans="2:4" x14ac:dyDescent="0.45">
      <c r="B88" s="84">
        <v>1250</v>
      </c>
      <c r="C88" s="22">
        <f t="shared" si="1"/>
        <v>0.38463173209920376</v>
      </c>
      <c r="D88" s="34">
        <f t="shared" si="1"/>
        <v>0.10533451418245049</v>
      </c>
    </row>
    <row r="89" spans="2:4" x14ac:dyDescent="0.45">
      <c r="B89" s="84">
        <v>2500</v>
      </c>
      <c r="C89" s="24">
        <f t="shared" si="1"/>
        <v>0.55557260921078799</v>
      </c>
      <c r="D89" s="36">
        <f t="shared" si="1"/>
        <v>0.19059300660734382</v>
      </c>
    </row>
  </sheetData>
  <mergeCells count="5">
    <mergeCell ref="C1:D1"/>
    <mergeCell ref="C4:D4"/>
    <mergeCell ref="C38:D38"/>
    <mergeCell ref="C64:D64"/>
    <mergeCell ref="C65:D6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D89"/>
  <sheetViews>
    <sheetView topLeftCell="D2" workbookViewId="0">
      <selection activeCell="B4" sqref="B4"/>
    </sheetView>
  </sheetViews>
  <sheetFormatPr defaultColWidth="10.85546875" defaultRowHeight="15.9" x14ac:dyDescent="0.45"/>
  <cols>
    <col min="1" max="1" width="10.640625" customWidth="1"/>
    <col min="2" max="2" width="13.35546875" customWidth="1"/>
    <col min="3" max="3" width="14.140625" customWidth="1"/>
    <col min="4" max="4" width="13.140625" customWidth="1"/>
  </cols>
  <sheetData>
    <row r="1" spans="2:4" ht="17.600000000000001" x14ac:dyDescent="0.45">
      <c r="B1" s="1" t="s">
        <v>6</v>
      </c>
      <c r="C1" s="98" t="s">
        <v>38</v>
      </c>
      <c r="D1" s="99"/>
    </row>
    <row r="2" spans="2:4" ht="102.9" x14ac:dyDescent="0.45">
      <c r="B2" s="1" t="s">
        <v>1</v>
      </c>
      <c r="C2" s="103" t="s">
        <v>4</v>
      </c>
      <c r="D2" s="104" t="s">
        <v>5</v>
      </c>
    </row>
    <row r="3" spans="2:4" x14ac:dyDescent="0.45">
      <c r="B3" s="1"/>
      <c r="C3" s="94"/>
      <c r="D3" s="94"/>
    </row>
    <row r="4" spans="2:4" x14ac:dyDescent="0.45">
      <c r="B4" s="83" t="s">
        <v>0</v>
      </c>
      <c r="C4" s="116" t="s">
        <v>17</v>
      </c>
      <c r="D4" s="116"/>
    </row>
    <row r="5" spans="2:4" x14ac:dyDescent="0.45">
      <c r="B5" s="84">
        <v>0.2197265625</v>
      </c>
      <c r="C5" s="62">
        <v>8</v>
      </c>
      <c r="D5" s="100">
        <v>10</v>
      </c>
    </row>
    <row r="6" spans="2:4" x14ac:dyDescent="0.45">
      <c r="B6" s="84">
        <v>0.439453125</v>
      </c>
      <c r="C6" s="64">
        <v>7</v>
      </c>
      <c r="D6" s="101">
        <v>13</v>
      </c>
    </row>
    <row r="7" spans="2:4" x14ac:dyDescent="0.45">
      <c r="B7" s="84">
        <v>0.87890625</v>
      </c>
      <c r="C7" s="64">
        <v>10</v>
      </c>
      <c r="D7" s="101">
        <v>14</v>
      </c>
    </row>
    <row r="8" spans="2:4" x14ac:dyDescent="0.45">
      <c r="B8" s="84">
        <v>1.7578125</v>
      </c>
      <c r="C8" s="64">
        <v>10</v>
      </c>
      <c r="D8" s="101">
        <v>18</v>
      </c>
    </row>
    <row r="9" spans="2:4" x14ac:dyDescent="0.45">
      <c r="B9" s="84">
        <v>3.515625</v>
      </c>
      <c r="C9" s="64">
        <v>13</v>
      </c>
      <c r="D9" s="101">
        <v>28</v>
      </c>
    </row>
    <row r="10" spans="2:4" x14ac:dyDescent="0.45">
      <c r="B10" s="84">
        <v>4.8828125</v>
      </c>
      <c r="C10" s="64">
        <v>16</v>
      </c>
      <c r="D10" s="101">
        <v>51</v>
      </c>
    </row>
    <row r="11" spans="2:4" x14ac:dyDescent="0.45">
      <c r="B11" s="84">
        <v>7.03125</v>
      </c>
      <c r="C11" s="64">
        <v>20</v>
      </c>
      <c r="D11" s="101">
        <v>50</v>
      </c>
    </row>
    <row r="12" spans="2:4" x14ac:dyDescent="0.45">
      <c r="B12" s="84">
        <v>9.765625</v>
      </c>
      <c r="C12" s="64">
        <v>30</v>
      </c>
      <c r="D12" s="101">
        <v>91</v>
      </c>
    </row>
    <row r="13" spans="2:4" x14ac:dyDescent="0.45">
      <c r="B13" s="84">
        <v>14.0625</v>
      </c>
      <c r="C13" s="64">
        <v>34</v>
      </c>
      <c r="D13" s="101">
        <v>89</v>
      </c>
    </row>
    <row r="14" spans="2:4" x14ac:dyDescent="0.45">
      <c r="B14" s="84">
        <v>19.53125</v>
      </c>
      <c r="C14" s="64">
        <v>57</v>
      </c>
      <c r="D14" s="101">
        <v>137</v>
      </c>
    </row>
    <row r="15" spans="2:4" x14ac:dyDescent="0.45">
      <c r="B15" s="84">
        <v>28.125</v>
      </c>
      <c r="C15" s="64">
        <v>63</v>
      </c>
      <c r="D15" s="101">
        <v>139</v>
      </c>
    </row>
    <row r="16" spans="2:4" x14ac:dyDescent="0.45">
      <c r="B16" s="84">
        <v>39.0625</v>
      </c>
      <c r="C16" s="64">
        <v>86</v>
      </c>
      <c r="D16" s="101">
        <v>171</v>
      </c>
    </row>
    <row r="17" spans="2:4" x14ac:dyDescent="0.45">
      <c r="B17" s="84">
        <v>56.25</v>
      </c>
      <c r="C17" s="64">
        <v>95</v>
      </c>
      <c r="D17" s="101">
        <v>176</v>
      </c>
    </row>
    <row r="18" spans="2:4" x14ac:dyDescent="0.45">
      <c r="B18" s="84">
        <v>78.125</v>
      </c>
      <c r="C18" s="64">
        <v>125</v>
      </c>
      <c r="D18" s="101">
        <v>196</v>
      </c>
    </row>
    <row r="19" spans="2:4" x14ac:dyDescent="0.45">
      <c r="B19" s="84">
        <v>112.5</v>
      </c>
      <c r="C19" s="64">
        <v>124</v>
      </c>
      <c r="D19" s="101">
        <v>199</v>
      </c>
    </row>
    <row r="20" spans="2:4" x14ac:dyDescent="0.45">
      <c r="B20" s="84">
        <v>156.25</v>
      </c>
      <c r="C20" s="64">
        <v>162</v>
      </c>
      <c r="D20" s="101">
        <v>211</v>
      </c>
    </row>
    <row r="21" spans="2:4" x14ac:dyDescent="0.45">
      <c r="B21" s="84">
        <v>225</v>
      </c>
      <c r="C21" s="64">
        <v>176</v>
      </c>
      <c r="D21" s="101">
        <v>211</v>
      </c>
    </row>
    <row r="22" spans="2:4" x14ac:dyDescent="0.45">
      <c r="B22" s="84">
        <v>312.5</v>
      </c>
      <c r="C22" s="64">
        <v>182</v>
      </c>
      <c r="D22" s="101">
        <v>222</v>
      </c>
    </row>
    <row r="23" spans="2:4" x14ac:dyDescent="0.45">
      <c r="B23" s="84">
        <v>450</v>
      </c>
      <c r="C23" s="64">
        <v>197</v>
      </c>
      <c r="D23" s="101">
        <v>218</v>
      </c>
    </row>
    <row r="24" spans="2:4" x14ac:dyDescent="0.45">
      <c r="B24" s="84">
        <v>625</v>
      </c>
      <c r="C24" s="64">
        <v>184</v>
      </c>
      <c r="D24" s="101">
        <v>224</v>
      </c>
    </row>
    <row r="25" spans="2:4" x14ac:dyDescent="0.45">
      <c r="B25" s="84">
        <v>1250</v>
      </c>
      <c r="C25" s="64">
        <v>220</v>
      </c>
      <c r="D25" s="101">
        <v>230</v>
      </c>
    </row>
    <row r="26" spans="2:4" x14ac:dyDescent="0.45">
      <c r="B26" s="84">
        <v>2500</v>
      </c>
      <c r="C26" s="64">
        <v>227</v>
      </c>
      <c r="D26" s="101">
        <v>235</v>
      </c>
    </row>
    <row r="27" spans="2:4" x14ac:dyDescent="0.45">
      <c r="B27" s="84">
        <v>5000</v>
      </c>
      <c r="C27" s="64">
        <v>215</v>
      </c>
      <c r="D27" s="101">
        <v>238</v>
      </c>
    </row>
    <row r="28" spans="2:4" x14ac:dyDescent="0.45">
      <c r="B28" s="84">
        <v>10000</v>
      </c>
      <c r="C28" s="63">
        <v>238</v>
      </c>
      <c r="D28" s="102">
        <v>235</v>
      </c>
    </row>
    <row r="29" spans="2:4" x14ac:dyDescent="0.45">
      <c r="B29" s="1"/>
      <c r="C29" s="1"/>
      <c r="D29" s="1"/>
    </row>
    <row r="30" spans="2:4" x14ac:dyDescent="0.45">
      <c r="B30" s="1" t="s">
        <v>8</v>
      </c>
      <c r="C30" s="62">
        <v>4.2149999999999999</v>
      </c>
      <c r="D30" s="100">
        <v>5.843</v>
      </c>
    </row>
    <row r="31" spans="2:4" x14ac:dyDescent="0.45">
      <c r="B31" s="1" t="s">
        <v>9</v>
      </c>
      <c r="C31" s="64">
        <v>229.4</v>
      </c>
      <c r="D31" s="101">
        <v>231.1</v>
      </c>
    </row>
    <row r="32" spans="2:4" x14ac:dyDescent="0.45">
      <c r="B32" s="1" t="s">
        <v>10</v>
      </c>
      <c r="C32" s="64">
        <v>1.8919999999999999</v>
      </c>
      <c r="D32" s="101">
        <v>1.272</v>
      </c>
    </row>
    <row r="33" spans="2:4" x14ac:dyDescent="0.45">
      <c r="B33" s="1" t="s">
        <v>11</v>
      </c>
      <c r="C33" s="63">
        <v>3.6510000000000001E-2</v>
      </c>
      <c r="D33" s="102">
        <v>3.1570000000000001E-2</v>
      </c>
    </row>
    <row r="34" spans="2:4" x14ac:dyDescent="0.45">
      <c r="B34" s="1"/>
      <c r="C34" s="1"/>
      <c r="D34" s="1"/>
    </row>
    <row r="35" spans="2:4" x14ac:dyDescent="0.45">
      <c r="B35" s="1" t="s">
        <v>12</v>
      </c>
      <c r="C35" s="62">
        <f>10^C32</f>
        <v>77.983011052325892</v>
      </c>
      <c r="D35" s="62">
        <f>10^D32</f>
        <v>18.706821403658012</v>
      </c>
    </row>
    <row r="36" spans="2:4" x14ac:dyDescent="0.45">
      <c r="B36" s="1" t="s">
        <v>13</v>
      </c>
      <c r="C36" s="63">
        <f>(10^(C32+C33))-(10^(C32-C33))</f>
        <v>13.127104631835721</v>
      </c>
      <c r="D36" s="63">
        <f>(10^(D32+D33))-(10^(D32-D33))</f>
        <v>2.7220912729243132</v>
      </c>
    </row>
    <row r="37" spans="2:4" x14ac:dyDescent="0.45">
      <c r="B37" s="1"/>
      <c r="C37" s="1"/>
      <c r="D37" s="1"/>
    </row>
    <row r="38" spans="2:4" x14ac:dyDescent="0.45">
      <c r="B38" s="83" t="s">
        <v>0</v>
      </c>
      <c r="C38" s="115" t="s">
        <v>14</v>
      </c>
      <c r="D38" s="115"/>
    </row>
    <row r="39" spans="2:4" x14ac:dyDescent="0.45">
      <c r="B39" s="84">
        <v>0.2197265625</v>
      </c>
      <c r="C39" s="62">
        <f t="shared" ref="C39:D62" si="0">(C5-C$30)/(C$31-C$30)</f>
        <v>1.6808401980593735E-2</v>
      </c>
      <c r="D39" s="62">
        <f t="shared" si="0"/>
        <v>1.8454476442463497E-2</v>
      </c>
    </row>
    <row r="40" spans="2:4" x14ac:dyDescent="0.45">
      <c r="B40" s="84">
        <v>0.439453125</v>
      </c>
      <c r="C40" s="64">
        <f t="shared" si="0"/>
        <v>1.2367608854941493E-2</v>
      </c>
      <c r="D40" s="64">
        <f t="shared" si="0"/>
        <v>3.1772597521941601E-2</v>
      </c>
    </row>
    <row r="41" spans="2:4" x14ac:dyDescent="0.45">
      <c r="B41" s="84">
        <v>0.87890625</v>
      </c>
      <c r="C41" s="64">
        <f t="shared" si="0"/>
        <v>2.5689988231898216E-2</v>
      </c>
      <c r="D41" s="64">
        <f t="shared" si="0"/>
        <v>3.6211971215100974E-2</v>
      </c>
    </row>
    <row r="42" spans="2:4" x14ac:dyDescent="0.45">
      <c r="B42" s="84">
        <v>1.7578125</v>
      </c>
      <c r="C42" s="64">
        <f t="shared" si="0"/>
        <v>2.5689988231898216E-2</v>
      </c>
      <c r="D42" s="64">
        <f t="shared" si="0"/>
        <v>5.3969465987738448E-2</v>
      </c>
    </row>
    <row r="43" spans="2:4" x14ac:dyDescent="0.45">
      <c r="B43" s="84">
        <v>3.515625</v>
      </c>
      <c r="C43" s="64">
        <f t="shared" si="0"/>
        <v>3.9012367608854945E-2</v>
      </c>
      <c r="D43" s="64">
        <f t="shared" si="0"/>
        <v>9.8363202919332135E-2</v>
      </c>
    </row>
    <row r="44" spans="2:4" x14ac:dyDescent="0.45">
      <c r="B44" s="84">
        <v>4.8828125</v>
      </c>
      <c r="C44" s="64">
        <f t="shared" si="0"/>
        <v>5.2334746985811663E-2</v>
      </c>
      <c r="D44" s="64">
        <f t="shared" si="0"/>
        <v>0.20046879786199762</v>
      </c>
    </row>
    <row r="45" spans="2:4" x14ac:dyDescent="0.45">
      <c r="B45" s="84">
        <v>7.03125</v>
      </c>
      <c r="C45" s="64">
        <f t="shared" si="0"/>
        <v>7.0097919488420632E-2</v>
      </c>
      <c r="D45" s="64">
        <f t="shared" si="0"/>
        <v>0.19602942416883823</v>
      </c>
    </row>
    <row r="46" spans="2:4" x14ac:dyDescent="0.45">
      <c r="B46" s="84">
        <v>9.765625</v>
      </c>
      <c r="C46" s="64">
        <f t="shared" si="0"/>
        <v>0.11450585074494304</v>
      </c>
      <c r="D46" s="64">
        <f t="shared" si="0"/>
        <v>0.37804374558837239</v>
      </c>
    </row>
    <row r="47" spans="2:4" x14ac:dyDescent="0.45">
      <c r="B47" s="84">
        <v>14.0625</v>
      </c>
      <c r="C47" s="64">
        <f t="shared" si="0"/>
        <v>0.13226902324755202</v>
      </c>
      <c r="D47" s="64">
        <f t="shared" si="0"/>
        <v>0.36916499820205362</v>
      </c>
    </row>
    <row r="48" spans="2:4" x14ac:dyDescent="0.45">
      <c r="B48" s="84">
        <v>19.53125</v>
      </c>
      <c r="C48" s="64">
        <f t="shared" si="0"/>
        <v>0.23440726513755356</v>
      </c>
      <c r="D48" s="64">
        <f t="shared" si="0"/>
        <v>0.58225493547370344</v>
      </c>
    </row>
    <row r="49" spans="2:4" x14ac:dyDescent="0.45">
      <c r="B49" s="84">
        <v>28.125</v>
      </c>
      <c r="C49" s="64">
        <f t="shared" si="0"/>
        <v>0.26105202389146698</v>
      </c>
      <c r="D49" s="64">
        <f t="shared" si="0"/>
        <v>0.5911336828600221</v>
      </c>
    </row>
    <row r="50" spans="2:4" x14ac:dyDescent="0.45">
      <c r="B50" s="84">
        <v>39.0625</v>
      </c>
      <c r="C50" s="64">
        <f t="shared" si="0"/>
        <v>0.36319026578146857</v>
      </c>
      <c r="D50" s="64">
        <f t="shared" si="0"/>
        <v>0.73319364104112195</v>
      </c>
    </row>
    <row r="51" spans="2:4" x14ac:dyDescent="0.45">
      <c r="B51" s="84">
        <v>56.25</v>
      </c>
      <c r="C51" s="64">
        <f t="shared" si="0"/>
        <v>0.40315740391233873</v>
      </c>
      <c r="D51" s="64">
        <f t="shared" si="0"/>
        <v>0.75539050950691877</v>
      </c>
    </row>
    <row r="52" spans="2:4" x14ac:dyDescent="0.45">
      <c r="B52" s="84">
        <v>78.125</v>
      </c>
      <c r="C52" s="64">
        <f t="shared" si="0"/>
        <v>0.53638119768190595</v>
      </c>
      <c r="D52" s="64">
        <f t="shared" si="0"/>
        <v>0.84417798337010619</v>
      </c>
    </row>
    <row r="53" spans="2:4" x14ac:dyDescent="0.45">
      <c r="B53" s="84">
        <v>112.5</v>
      </c>
      <c r="C53" s="64">
        <f t="shared" si="0"/>
        <v>0.53194040455625369</v>
      </c>
      <c r="D53" s="64">
        <f t="shared" si="0"/>
        <v>0.85749610444958424</v>
      </c>
    </row>
    <row r="54" spans="2:4" x14ac:dyDescent="0.45">
      <c r="B54" s="84">
        <v>156.25</v>
      </c>
      <c r="C54" s="64">
        <f t="shared" si="0"/>
        <v>0.70069054333103886</v>
      </c>
      <c r="D54" s="64">
        <f t="shared" si="0"/>
        <v>0.91076858876749667</v>
      </c>
    </row>
    <row r="55" spans="2:4" x14ac:dyDescent="0.45">
      <c r="B55" s="84">
        <v>225</v>
      </c>
      <c r="C55" s="64">
        <f t="shared" si="0"/>
        <v>0.76286164709017024</v>
      </c>
      <c r="D55" s="64">
        <f t="shared" si="0"/>
        <v>0.91076858876749667</v>
      </c>
    </row>
    <row r="56" spans="2:4" x14ac:dyDescent="0.45">
      <c r="B56" s="84">
        <v>312.5</v>
      </c>
      <c r="C56" s="64">
        <f t="shared" si="0"/>
        <v>0.78950640584408371</v>
      </c>
      <c r="D56" s="64">
        <f t="shared" si="0"/>
        <v>0.95960169939224982</v>
      </c>
    </row>
    <row r="57" spans="2:4" x14ac:dyDescent="0.45">
      <c r="B57" s="84">
        <v>450</v>
      </c>
      <c r="C57" s="64">
        <f t="shared" si="0"/>
        <v>0.85611830272886735</v>
      </c>
      <c r="D57" s="64">
        <f t="shared" si="0"/>
        <v>0.94184420461961227</v>
      </c>
    </row>
    <row r="58" spans="2:4" x14ac:dyDescent="0.45">
      <c r="B58" s="84">
        <v>625</v>
      </c>
      <c r="C58" s="64">
        <f t="shared" si="0"/>
        <v>0.79838799209538824</v>
      </c>
      <c r="D58" s="64">
        <f t="shared" si="0"/>
        <v>0.96848044677856848</v>
      </c>
    </row>
    <row r="59" spans="2:4" x14ac:dyDescent="0.45">
      <c r="B59" s="84">
        <v>1250</v>
      </c>
      <c r="C59" s="64">
        <f t="shared" si="0"/>
        <v>0.95825654461886889</v>
      </c>
      <c r="D59" s="64">
        <f t="shared" si="0"/>
        <v>0.9951166889375247</v>
      </c>
    </row>
    <row r="60" spans="2:4" x14ac:dyDescent="0.45">
      <c r="B60" s="84">
        <v>2500</v>
      </c>
      <c r="C60" s="64">
        <f t="shared" si="0"/>
        <v>0.98934209649843463</v>
      </c>
      <c r="D60" s="64">
        <f t="shared" si="0"/>
        <v>1.0173135574033216</v>
      </c>
    </row>
    <row r="61" spans="2:4" x14ac:dyDescent="0.45">
      <c r="B61" s="84">
        <v>5000</v>
      </c>
      <c r="C61" s="64">
        <f t="shared" si="0"/>
        <v>0.93605257899060768</v>
      </c>
      <c r="D61" s="64">
        <f t="shared" si="0"/>
        <v>1.0306316784827996</v>
      </c>
    </row>
    <row r="62" spans="2:4" x14ac:dyDescent="0.45">
      <c r="B62" s="84">
        <v>10000</v>
      </c>
      <c r="C62" s="63">
        <f t="shared" si="0"/>
        <v>1.0381908208806092</v>
      </c>
      <c r="D62" s="63">
        <f t="shared" si="0"/>
        <v>1.0173135574033216</v>
      </c>
    </row>
    <row r="63" spans="2:4" x14ac:dyDescent="0.45">
      <c r="B63" s="1"/>
      <c r="C63" s="1"/>
      <c r="D63" s="1"/>
    </row>
    <row r="64" spans="2:4" x14ac:dyDescent="0.45">
      <c r="C64" s="115" t="s">
        <v>15</v>
      </c>
      <c r="D64" s="115"/>
    </row>
    <row r="65" spans="2:4" x14ac:dyDescent="0.45">
      <c r="B65" s="83" t="s">
        <v>0</v>
      </c>
      <c r="C65" s="116" t="s">
        <v>16</v>
      </c>
      <c r="D65" s="116"/>
    </row>
    <row r="66" spans="2:4" x14ac:dyDescent="0.45">
      <c r="B66" s="84">
        <v>0.2197265625</v>
      </c>
      <c r="C66" s="65">
        <f>$B66/((C$35)+$B66)</f>
        <v>2.8097042277755711E-3</v>
      </c>
      <c r="D66" s="65">
        <f t="shared" ref="D66:D81" si="1">$B66/((D$35)+$B66)</f>
        <v>1.1609436802362819E-2</v>
      </c>
    </row>
    <row r="67" spans="2:4" x14ac:dyDescent="0.45">
      <c r="B67" s="84">
        <v>0.439453125</v>
      </c>
      <c r="C67" s="66">
        <f t="shared" ref="C67:D89" si="2">$B67/((C$35)+$B67)</f>
        <v>5.6036638176317098E-3</v>
      </c>
      <c r="D67" s="66">
        <f t="shared" si="1"/>
        <v>2.2952409062255406E-2</v>
      </c>
    </row>
    <row r="68" spans="2:4" x14ac:dyDescent="0.45">
      <c r="B68" s="84">
        <v>0.87890625</v>
      </c>
      <c r="C68" s="66">
        <f t="shared" si="2"/>
        <v>1.1144875499673886E-2</v>
      </c>
      <c r="D68" s="66">
        <f t="shared" si="1"/>
        <v>4.4874832609849313E-2</v>
      </c>
    </row>
    <row r="69" spans="2:4" x14ac:dyDescent="0.45">
      <c r="B69" s="84">
        <v>1.7578125</v>
      </c>
      <c r="C69" s="66">
        <f t="shared" si="2"/>
        <v>2.2044072555214133E-2</v>
      </c>
      <c r="D69" s="66">
        <f t="shared" si="1"/>
        <v>8.589513539676831E-2</v>
      </c>
    </row>
    <row r="70" spans="2:4" x14ac:dyDescent="0.45">
      <c r="B70" s="84">
        <v>3.515625</v>
      </c>
      <c r="C70" s="66">
        <f t="shared" si="2"/>
        <v>4.3137224992855168E-2</v>
      </c>
      <c r="D70" s="66">
        <f t="shared" si="1"/>
        <v>0.15820152903693344</v>
      </c>
    </row>
    <row r="71" spans="2:4" x14ac:dyDescent="0.45">
      <c r="B71" s="84">
        <v>4.8828125</v>
      </c>
      <c r="C71" s="66">
        <f t="shared" si="2"/>
        <v>5.8924322364535875E-2</v>
      </c>
      <c r="D71" s="66">
        <f t="shared" si="1"/>
        <v>0.20698975320862564</v>
      </c>
    </row>
    <row r="72" spans="2:4" x14ac:dyDescent="0.45">
      <c r="B72" s="84">
        <v>7.03125</v>
      </c>
      <c r="C72" s="66">
        <f t="shared" si="2"/>
        <v>8.2706711944156019E-2</v>
      </c>
      <c r="D72" s="66">
        <f t="shared" si="1"/>
        <v>0.27318480432067987</v>
      </c>
    </row>
    <row r="73" spans="2:4" x14ac:dyDescent="0.45">
      <c r="B73" s="84">
        <v>9.765625</v>
      </c>
      <c r="C73" s="66">
        <f t="shared" si="2"/>
        <v>0.1112909036463724</v>
      </c>
      <c r="D73" s="66">
        <f t="shared" si="1"/>
        <v>0.34298510431985069</v>
      </c>
    </row>
    <row r="74" spans="2:4" x14ac:dyDescent="0.45">
      <c r="B74" s="84">
        <v>14.0625</v>
      </c>
      <c r="C74" s="66">
        <f t="shared" si="2"/>
        <v>0.15277768398728073</v>
      </c>
      <c r="D74" s="66">
        <f t="shared" si="1"/>
        <v>0.42913613702205672</v>
      </c>
    </row>
    <row r="75" spans="2:4" x14ac:dyDescent="0.45">
      <c r="B75" s="84">
        <v>19.53125</v>
      </c>
      <c r="C75" s="66">
        <f t="shared" si="2"/>
        <v>0.20029121678437969</v>
      </c>
      <c r="D75" s="66">
        <f t="shared" si="1"/>
        <v>0.51078020629804988</v>
      </c>
    </row>
    <row r="76" spans="2:4" x14ac:dyDescent="0.45">
      <c r="B76" s="84">
        <v>28.125</v>
      </c>
      <c r="C76" s="66">
        <f t="shared" si="2"/>
        <v>0.26506009980839706</v>
      </c>
      <c r="D76" s="66">
        <f t="shared" si="1"/>
        <v>0.60055319560565223</v>
      </c>
    </row>
    <row r="77" spans="2:4" x14ac:dyDescent="0.45">
      <c r="B77" s="84">
        <v>39.0625</v>
      </c>
      <c r="C77" s="66">
        <f t="shared" si="2"/>
        <v>0.33373770295673172</v>
      </c>
      <c r="D77" s="66">
        <f t="shared" si="1"/>
        <v>0.67618069679327275</v>
      </c>
    </row>
    <row r="78" spans="2:4" x14ac:dyDescent="0.45">
      <c r="B78" s="84">
        <v>56.25</v>
      </c>
      <c r="C78" s="66">
        <f t="shared" si="2"/>
        <v>0.41904744264488691</v>
      </c>
      <c r="D78" s="66">
        <f t="shared" si="1"/>
        <v>0.75043203469210762</v>
      </c>
    </row>
    <row r="79" spans="2:4" x14ac:dyDescent="0.45">
      <c r="B79" s="84">
        <v>78.125</v>
      </c>
      <c r="C79" s="66">
        <f t="shared" si="2"/>
        <v>0.50045477790254633</v>
      </c>
      <c r="D79" s="66">
        <f t="shared" si="1"/>
        <v>0.80681122039751985</v>
      </c>
    </row>
    <row r="80" spans="2:4" x14ac:dyDescent="0.45">
      <c r="B80" s="84">
        <v>112.5</v>
      </c>
      <c r="C80" s="66">
        <f t="shared" si="2"/>
        <v>0.59060385164268603</v>
      </c>
      <c r="D80" s="66">
        <f t="shared" si="1"/>
        <v>0.85742493260997121</v>
      </c>
    </row>
    <row r="81" spans="2:4" x14ac:dyDescent="0.45">
      <c r="B81" s="84">
        <v>156.25</v>
      </c>
      <c r="C81" s="66">
        <f t="shared" si="2"/>
        <v>0.66707079116655732</v>
      </c>
      <c r="D81" s="66">
        <f t="shared" si="1"/>
        <v>0.89307749618691412</v>
      </c>
    </row>
    <row r="82" spans="2:4" x14ac:dyDescent="0.45">
      <c r="B82" s="84">
        <v>225</v>
      </c>
      <c r="C82" s="66">
        <f t="shared" si="2"/>
        <v>0.74261589525606098</v>
      </c>
      <c r="D82" s="66">
        <f t="shared" si="2"/>
        <v>0.92324046862572873</v>
      </c>
    </row>
    <row r="83" spans="2:4" x14ac:dyDescent="0.45">
      <c r="B83" s="84">
        <v>312.5</v>
      </c>
      <c r="C83" s="66">
        <f t="shared" si="2"/>
        <v>0.80029089910424833</v>
      </c>
      <c r="D83" s="66">
        <f t="shared" si="2"/>
        <v>0.94351921459715626</v>
      </c>
    </row>
    <row r="84" spans="2:4" x14ac:dyDescent="0.45">
      <c r="B84" s="84">
        <v>450</v>
      </c>
      <c r="C84" s="66">
        <f t="shared" si="2"/>
        <v>0.85230015091414113</v>
      </c>
      <c r="D84" s="66">
        <f t="shared" si="2"/>
        <v>0.96008843791170817</v>
      </c>
    </row>
    <row r="85" spans="2:4" x14ac:dyDescent="0.45">
      <c r="B85" s="84">
        <v>625</v>
      </c>
      <c r="C85" s="66">
        <f t="shared" si="2"/>
        <v>0.88906842722189017</v>
      </c>
      <c r="D85" s="66">
        <f t="shared" si="2"/>
        <v>0.9709389107251245</v>
      </c>
    </row>
    <row r="86" spans="2:4" x14ac:dyDescent="0.45">
      <c r="B86" s="84">
        <v>1250</v>
      </c>
      <c r="C86" s="66">
        <f t="shared" si="2"/>
        <v>0.94127710188812552</v>
      </c>
      <c r="D86" s="66">
        <f t="shared" si="2"/>
        <v>0.98525520546743695</v>
      </c>
    </row>
    <row r="87" spans="2:4" x14ac:dyDescent="0.45">
      <c r="B87" s="84">
        <v>2500</v>
      </c>
      <c r="C87" s="66">
        <f t="shared" si="2"/>
        <v>0.96975037821506305</v>
      </c>
      <c r="D87" s="66">
        <f t="shared" si="2"/>
        <v>0.99257284680984315</v>
      </c>
    </row>
    <row r="88" spans="2:4" x14ac:dyDescent="0.45">
      <c r="B88" s="84">
        <v>5000</v>
      </c>
      <c r="C88" s="66">
        <f t="shared" si="2"/>
        <v>0.98464291611795574</v>
      </c>
      <c r="D88" s="66">
        <f t="shared" si="2"/>
        <v>0.99627258135026386</v>
      </c>
    </row>
    <row r="89" spans="2:4" x14ac:dyDescent="0.45">
      <c r="B89" s="84">
        <v>10000</v>
      </c>
      <c r="C89" s="67">
        <f t="shared" si="2"/>
        <v>0.99226204182257471</v>
      </c>
      <c r="D89" s="67">
        <f t="shared" si="2"/>
        <v>0.99813281077716609</v>
      </c>
    </row>
  </sheetData>
  <mergeCells count="4">
    <mergeCell ref="C4:D4"/>
    <mergeCell ref="C38:D38"/>
    <mergeCell ref="C64:D64"/>
    <mergeCell ref="C65:D6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89"/>
  <sheetViews>
    <sheetView workbookViewId="0">
      <selection activeCell="B4" sqref="B4"/>
    </sheetView>
  </sheetViews>
  <sheetFormatPr defaultColWidth="10.85546875" defaultRowHeight="15.9" x14ac:dyDescent="0.45"/>
  <cols>
    <col min="1" max="1" width="10.640625" customWidth="1"/>
    <col min="2" max="2" width="12.85546875" customWidth="1"/>
  </cols>
  <sheetData>
    <row r="1" spans="2:6" x14ac:dyDescent="0.45">
      <c r="B1" s="1" t="s">
        <v>6</v>
      </c>
      <c r="C1" s="80" t="s">
        <v>7</v>
      </c>
      <c r="D1" s="1"/>
      <c r="E1" s="1"/>
      <c r="F1" s="1"/>
    </row>
    <row r="2" spans="2:6" ht="106.75" x14ac:dyDescent="0.45">
      <c r="B2" s="1" t="s">
        <v>1</v>
      </c>
      <c r="C2" s="82" t="s">
        <v>2</v>
      </c>
      <c r="D2" s="82" t="s">
        <v>4</v>
      </c>
      <c r="E2" s="82" t="s">
        <v>5</v>
      </c>
      <c r="F2" s="82" t="s">
        <v>3</v>
      </c>
    </row>
    <row r="3" spans="2:6" x14ac:dyDescent="0.45">
      <c r="B3" s="1"/>
    </row>
    <row r="4" spans="2:6" x14ac:dyDescent="0.45">
      <c r="B4" s="83" t="s">
        <v>0</v>
      </c>
      <c r="C4" s="114" t="s">
        <v>17</v>
      </c>
      <c r="D4" s="114"/>
      <c r="E4" s="114"/>
      <c r="F4" s="114"/>
    </row>
    <row r="5" spans="2:6" x14ac:dyDescent="0.45">
      <c r="B5" s="84">
        <v>0.2197265625</v>
      </c>
      <c r="C5" s="85">
        <v>6</v>
      </c>
      <c r="D5" s="85">
        <v>4</v>
      </c>
      <c r="E5" s="4">
        <v>6</v>
      </c>
      <c r="F5" s="85">
        <v>6</v>
      </c>
    </row>
    <row r="6" spans="2:6" x14ac:dyDescent="0.45">
      <c r="B6" s="84">
        <v>0.439453125</v>
      </c>
      <c r="C6" s="86">
        <v>7</v>
      </c>
      <c r="D6" s="86">
        <v>9</v>
      </c>
      <c r="E6" s="6">
        <v>8</v>
      </c>
      <c r="F6" s="86">
        <v>9</v>
      </c>
    </row>
    <row r="7" spans="2:6" x14ac:dyDescent="0.45">
      <c r="B7" s="84">
        <v>0.87890625</v>
      </c>
      <c r="C7" s="86">
        <v>9</v>
      </c>
      <c r="D7" s="86">
        <v>12</v>
      </c>
      <c r="E7" s="6">
        <v>11</v>
      </c>
      <c r="F7" s="86">
        <v>9</v>
      </c>
    </row>
    <row r="8" spans="2:6" x14ac:dyDescent="0.45">
      <c r="B8" s="84">
        <v>1.220703125</v>
      </c>
      <c r="C8" s="86">
        <v>7</v>
      </c>
      <c r="D8" s="86">
        <v>16</v>
      </c>
      <c r="E8" s="6">
        <v>12</v>
      </c>
      <c r="F8" s="86">
        <v>9</v>
      </c>
    </row>
    <row r="9" spans="2:6" x14ac:dyDescent="0.45">
      <c r="B9" s="84">
        <v>1.7578125</v>
      </c>
      <c r="C9" s="86">
        <v>9</v>
      </c>
      <c r="D9" s="86">
        <v>19</v>
      </c>
      <c r="E9" s="6">
        <v>15</v>
      </c>
      <c r="F9" s="86">
        <v>10</v>
      </c>
    </row>
    <row r="10" spans="2:6" x14ac:dyDescent="0.45">
      <c r="B10" s="84">
        <v>2.44140625</v>
      </c>
      <c r="C10" s="86">
        <v>9</v>
      </c>
      <c r="D10" s="86">
        <v>26</v>
      </c>
      <c r="E10" s="6">
        <v>18</v>
      </c>
      <c r="F10" s="86">
        <v>12</v>
      </c>
    </row>
    <row r="11" spans="2:6" x14ac:dyDescent="0.45">
      <c r="B11" s="84">
        <v>3.515625</v>
      </c>
      <c r="C11" s="86">
        <v>12</v>
      </c>
      <c r="D11" s="86">
        <v>29</v>
      </c>
      <c r="E11" s="6">
        <v>21</v>
      </c>
      <c r="F11" s="86">
        <v>13</v>
      </c>
    </row>
    <row r="12" spans="2:6" x14ac:dyDescent="0.45">
      <c r="B12" s="84">
        <v>4.8828125</v>
      </c>
      <c r="C12" s="86">
        <v>12</v>
      </c>
      <c r="D12" s="86">
        <v>41</v>
      </c>
      <c r="E12" s="6">
        <v>27</v>
      </c>
      <c r="F12" s="86">
        <v>15</v>
      </c>
    </row>
    <row r="13" spans="2:6" x14ac:dyDescent="0.45">
      <c r="B13" s="84">
        <v>7.03125</v>
      </c>
      <c r="C13" s="86">
        <v>16</v>
      </c>
      <c r="D13" s="86">
        <v>49</v>
      </c>
      <c r="E13" s="6">
        <v>36</v>
      </c>
      <c r="F13" s="86">
        <v>19</v>
      </c>
    </row>
    <row r="14" spans="2:6" x14ac:dyDescent="0.45">
      <c r="B14" s="84">
        <v>9.765625</v>
      </c>
      <c r="C14" s="86">
        <v>18</v>
      </c>
      <c r="D14" s="86">
        <v>62</v>
      </c>
      <c r="E14" s="6">
        <v>42</v>
      </c>
      <c r="F14" s="86">
        <v>23</v>
      </c>
    </row>
    <row r="15" spans="2:6" x14ac:dyDescent="0.45">
      <c r="B15" s="84">
        <v>14.0625</v>
      </c>
      <c r="C15" s="86">
        <v>24</v>
      </c>
      <c r="D15" s="86">
        <v>76</v>
      </c>
      <c r="E15" s="6">
        <v>58</v>
      </c>
      <c r="F15" s="86">
        <v>29</v>
      </c>
    </row>
    <row r="16" spans="2:6" x14ac:dyDescent="0.45">
      <c r="B16" s="84">
        <v>19.53125</v>
      </c>
      <c r="C16" s="86">
        <v>28</v>
      </c>
      <c r="D16" s="86">
        <v>89</v>
      </c>
      <c r="E16" s="6">
        <v>67</v>
      </c>
      <c r="F16" s="86">
        <v>38</v>
      </c>
    </row>
    <row r="17" spans="2:6" x14ac:dyDescent="0.45">
      <c r="B17" s="84">
        <v>28.125</v>
      </c>
      <c r="C17" s="86">
        <v>40</v>
      </c>
      <c r="D17" s="86">
        <v>103</v>
      </c>
      <c r="E17" s="6">
        <v>89</v>
      </c>
      <c r="F17" s="86">
        <v>49</v>
      </c>
    </row>
    <row r="18" spans="2:6" x14ac:dyDescent="0.45">
      <c r="B18" s="84">
        <v>39.0625</v>
      </c>
      <c r="C18" s="86">
        <v>45</v>
      </c>
      <c r="D18" s="86">
        <v>116</v>
      </c>
      <c r="E18" s="6">
        <v>97</v>
      </c>
      <c r="F18" s="86">
        <v>59</v>
      </c>
    </row>
    <row r="19" spans="2:6" x14ac:dyDescent="0.45">
      <c r="B19" s="84">
        <v>56.25</v>
      </c>
      <c r="C19" s="86">
        <v>64</v>
      </c>
      <c r="D19" s="86">
        <v>128</v>
      </c>
      <c r="E19" s="6">
        <v>120</v>
      </c>
      <c r="F19" s="86">
        <v>78</v>
      </c>
    </row>
    <row r="20" spans="2:6" x14ac:dyDescent="0.45">
      <c r="B20" s="84">
        <v>78.125</v>
      </c>
      <c r="C20" s="86">
        <v>75</v>
      </c>
      <c r="D20" s="86">
        <v>140</v>
      </c>
      <c r="E20" s="6">
        <v>127</v>
      </c>
      <c r="F20" s="86">
        <v>89</v>
      </c>
    </row>
    <row r="21" spans="2:6" x14ac:dyDescent="0.45">
      <c r="B21" s="84">
        <v>112.5</v>
      </c>
      <c r="C21" s="86">
        <v>99</v>
      </c>
      <c r="D21" s="86">
        <v>149</v>
      </c>
      <c r="E21" s="6">
        <v>148</v>
      </c>
      <c r="F21" s="86">
        <v>111</v>
      </c>
    </row>
    <row r="22" spans="2:6" x14ac:dyDescent="0.45">
      <c r="B22" s="84">
        <v>156.25</v>
      </c>
      <c r="C22" s="86">
        <v>111</v>
      </c>
      <c r="D22" s="86">
        <v>159</v>
      </c>
      <c r="E22" s="6">
        <v>151</v>
      </c>
      <c r="F22" s="86">
        <v>123</v>
      </c>
    </row>
    <row r="23" spans="2:6" x14ac:dyDescent="0.45">
      <c r="B23" s="84">
        <v>225</v>
      </c>
      <c r="C23" s="86">
        <v>134</v>
      </c>
      <c r="D23" s="86">
        <v>165</v>
      </c>
      <c r="E23" s="6">
        <v>168</v>
      </c>
      <c r="F23" s="86">
        <v>143</v>
      </c>
    </row>
    <row r="24" spans="2:6" x14ac:dyDescent="0.45">
      <c r="B24" s="84">
        <v>312.5</v>
      </c>
      <c r="C24" s="86">
        <v>145</v>
      </c>
      <c r="D24" s="86">
        <v>174</v>
      </c>
      <c r="E24" s="6">
        <v>170</v>
      </c>
      <c r="F24" s="86">
        <v>150</v>
      </c>
    </row>
    <row r="25" spans="2:6" x14ac:dyDescent="0.45">
      <c r="B25" s="84">
        <v>450</v>
      </c>
      <c r="C25" s="86">
        <v>163</v>
      </c>
      <c r="D25" s="86">
        <v>175</v>
      </c>
      <c r="E25" s="6">
        <v>178</v>
      </c>
      <c r="F25" s="86">
        <v>164</v>
      </c>
    </row>
    <row r="26" spans="2:6" x14ac:dyDescent="0.45">
      <c r="B26" s="84">
        <v>625</v>
      </c>
      <c r="C26" s="86">
        <v>174</v>
      </c>
      <c r="D26" s="86">
        <v>183</v>
      </c>
      <c r="E26" s="6">
        <v>182</v>
      </c>
      <c r="F26" s="86">
        <v>171</v>
      </c>
    </row>
    <row r="27" spans="2:6" x14ac:dyDescent="0.45">
      <c r="B27" s="84">
        <v>1250</v>
      </c>
      <c r="C27" s="86">
        <v>192</v>
      </c>
      <c r="D27" s="86">
        <v>192</v>
      </c>
      <c r="E27" s="6">
        <v>191</v>
      </c>
      <c r="F27" s="86">
        <v>185</v>
      </c>
    </row>
    <row r="28" spans="2:6" x14ac:dyDescent="0.45">
      <c r="B28" s="84">
        <v>2500</v>
      </c>
      <c r="C28" s="87">
        <v>205</v>
      </c>
      <c r="D28" s="87">
        <v>199</v>
      </c>
      <c r="E28" s="7">
        <v>197</v>
      </c>
      <c r="F28" s="87">
        <v>194</v>
      </c>
    </row>
    <row r="29" spans="2:6" x14ac:dyDescent="0.45">
      <c r="B29" s="1"/>
      <c r="C29" s="1"/>
      <c r="D29" s="1"/>
      <c r="E29" s="1"/>
      <c r="F29" s="1"/>
    </row>
    <row r="30" spans="2:6" x14ac:dyDescent="0.45">
      <c r="B30" s="1" t="s">
        <v>8</v>
      </c>
      <c r="C30" s="2">
        <v>6.0830000000000002</v>
      </c>
      <c r="D30" s="2">
        <v>8.1080000000000005</v>
      </c>
      <c r="E30" s="4">
        <v>6.6289999999999996</v>
      </c>
      <c r="F30" s="2">
        <v>6.6369999999999996</v>
      </c>
    </row>
    <row r="31" spans="2:6" x14ac:dyDescent="0.45">
      <c r="B31" s="1" t="s">
        <v>9</v>
      </c>
      <c r="C31" s="5">
        <v>216</v>
      </c>
      <c r="D31" s="5">
        <v>189.1</v>
      </c>
      <c r="E31" s="6">
        <v>194.9</v>
      </c>
      <c r="F31" s="5">
        <v>199.7</v>
      </c>
    </row>
    <row r="32" spans="2:6" x14ac:dyDescent="0.45">
      <c r="B32" s="1" t="s">
        <v>10</v>
      </c>
      <c r="C32" s="5">
        <v>2.1840000000000002</v>
      </c>
      <c r="D32" s="5">
        <v>1.415</v>
      </c>
      <c r="E32" s="6">
        <v>1.6040000000000001</v>
      </c>
      <c r="F32" s="5">
        <v>2.004</v>
      </c>
    </row>
    <row r="33" spans="2:6" x14ac:dyDescent="0.45">
      <c r="B33" s="1" t="s">
        <v>11</v>
      </c>
      <c r="C33" s="3">
        <v>1.0489999999999999E-2</v>
      </c>
      <c r="D33" s="3">
        <v>2.7380000000000002E-2</v>
      </c>
      <c r="E33" s="7">
        <v>1.601E-2</v>
      </c>
      <c r="F33" s="3">
        <v>9.273E-3</v>
      </c>
    </row>
    <row r="34" spans="2:6" x14ac:dyDescent="0.45">
      <c r="B34" s="1"/>
      <c r="C34" s="1"/>
      <c r="D34" s="1"/>
      <c r="E34" s="1"/>
      <c r="F34" s="1"/>
    </row>
    <row r="35" spans="2:6" x14ac:dyDescent="0.45">
      <c r="B35" s="1" t="s">
        <v>12</v>
      </c>
      <c r="C35" s="2">
        <f>10^C32</f>
        <v>152.75660582380735</v>
      </c>
      <c r="D35" s="2">
        <f>10^D32</f>
        <v>26.001595631652727</v>
      </c>
      <c r="E35" s="2">
        <f>10^E32</f>
        <v>40.179081084894008</v>
      </c>
      <c r="F35" s="2">
        <f>10^F32</f>
        <v>100.92528860766851</v>
      </c>
    </row>
    <row r="36" spans="2:6" x14ac:dyDescent="0.45">
      <c r="B36" s="1" t="s">
        <v>13</v>
      </c>
      <c r="C36" s="3">
        <f>(10^(C32+C33))-(10^(C32-C33))</f>
        <v>7.3801196213921116</v>
      </c>
      <c r="D36" s="3">
        <f>(10^(D32+D33))-(10^(D32-D33))</f>
        <v>3.2807020077223612</v>
      </c>
      <c r="E36" s="3">
        <f>(10^(E32+E33))-(10^(E32-E33))</f>
        <v>2.9630254265654514</v>
      </c>
      <c r="F36" s="3">
        <f>(10^(F32+F33))-(10^(F32-F33))</f>
        <v>4.3102150893231652</v>
      </c>
    </row>
    <row r="37" spans="2:6" x14ac:dyDescent="0.45">
      <c r="B37" s="1"/>
      <c r="C37" s="1"/>
      <c r="D37" s="1"/>
      <c r="E37" s="1"/>
      <c r="F37" s="1"/>
    </row>
    <row r="38" spans="2:6" x14ac:dyDescent="0.45">
      <c r="B38" s="83" t="s">
        <v>0</v>
      </c>
      <c r="C38" s="115" t="s">
        <v>14</v>
      </c>
      <c r="D38" s="115"/>
      <c r="E38" s="115"/>
      <c r="F38" s="115"/>
    </row>
    <row r="39" spans="2:6" x14ac:dyDescent="0.45">
      <c r="B39" s="84">
        <v>0.2197265625</v>
      </c>
      <c r="C39" s="2">
        <f t="shared" ref="C39:F62" si="0">(C5-C$30)/(C$31-C$30)</f>
        <v>-3.9539437015582437E-4</v>
      </c>
      <c r="D39" s="2">
        <f t="shared" si="0"/>
        <v>-2.2697135785007077E-2</v>
      </c>
      <c r="E39" s="4">
        <f t="shared" si="0"/>
        <v>-3.3409287675743981E-3</v>
      </c>
      <c r="F39" s="2">
        <f t="shared" si="0"/>
        <v>-3.2994411150764238E-3</v>
      </c>
    </row>
    <row r="40" spans="2:6" x14ac:dyDescent="0.45">
      <c r="B40" s="84">
        <v>0.439453125</v>
      </c>
      <c r="C40" s="5">
        <f t="shared" si="0"/>
        <v>4.3683932220830125E-3</v>
      </c>
      <c r="D40" s="5">
        <f t="shared" si="0"/>
        <v>4.928394625176801E-3</v>
      </c>
      <c r="E40" s="6">
        <f t="shared" si="0"/>
        <v>7.2820561849674158E-3</v>
      </c>
      <c r="F40" s="5">
        <f t="shared" si="0"/>
        <v>1.2239528029710511E-2</v>
      </c>
    </row>
    <row r="41" spans="2:6" x14ac:dyDescent="0.45">
      <c r="B41" s="84">
        <v>0.87890625</v>
      </c>
      <c r="C41" s="5">
        <f t="shared" si="0"/>
        <v>1.3895968406560688E-2</v>
      </c>
      <c r="D41" s="5">
        <f t="shared" si="0"/>
        <v>2.1503712871287127E-2</v>
      </c>
      <c r="E41" s="6">
        <f t="shared" si="0"/>
        <v>2.3216533613780135E-2</v>
      </c>
      <c r="F41" s="5">
        <f t="shared" si="0"/>
        <v>1.2239528029710511E-2</v>
      </c>
    </row>
    <row r="42" spans="2:6" x14ac:dyDescent="0.45">
      <c r="B42" s="84">
        <v>1.220703125</v>
      </c>
      <c r="C42" s="5">
        <f t="shared" si="0"/>
        <v>4.3683932220830125E-3</v>
      </c>
      <c r="D42" s="5">
        <f t="shared" si="0"/>
        <v>4.3604137199434227E-2</v>
      </c>
      <c r="E42" s="6">
        <f t="shared" si="0"/>
        <v>2.8528026090051044E-2</v>
      </c>
      <c r="F42" s="5">
        <f t="shared" si="0"/>
        <v>1.2239528029710511E-2</v>
      </c>
    </row>
    <row r="43" spans="2:6" x14ac:dyDescent="0.45">
      <c r="B43" s="84">
        <v>1.7578125</v>
      </c>
      <c r="C43" s="5">
        <f t="shared" si="0"/>
        <v>1.3895968406560688E-2</v>
      </c>
      <c r="D43" s="5">
        <f t="shared" si="0"/>
        <v>6.0179455445544552E-2</v>
      </c>
      <c r="E43" s="6">
        <f t="shared" si="0"/>
        <v>4.4462503518863765E-2</v>
      </c>
      <c r="F43" s="5">
        <f t="shared" si="0"/>
        <v>1.7419184411306157E-2</v>
      </c>
    </row>
    <row r="44" spans="2:6" x14ac:dyDescent="0.45">
      <c r="B44" s="84">
        <v>2.44140625</v>
      </c>
      <c r="C44" s="5">
        <f t="shared" si="0"/>
        <v>1.3895968406560688E-2</v>
      </c>
      <c r="D44" s="5">
        <f t="shared" si="0"/>
        <v>9.8855198019801985E-2</v>
      </c>
      <c r="E44" s="6">
        <f t="shared" si="0"/>
        <v>6.0396980947676482E-2</v>
      </c>
      <c r="F44" s="5">
        <f t="shared" si="0"/>
        <v>2.7778497174497447E-2</v>
      </c>
    </row>
    <row r="45" spans="2:6" x14ac:dyDescent="0.45">
      <c r="B45" s="84">
        <v>3.515625</v>
      </c>
      <c r="C45" s="5">
        <f t="shared" si="0"/>
        <v>2.8187331183277198E-2</v>
      </c>
      <c r="D45" s="5">
        <f t="shared" si="0"/>
        <v>0.1154305162659123</v>
      </c>
      <c r="E45" s="6">
        <f t="shared" si="0"/>
        <v>7.6331458376489206E-2</v>
      </c>
      <c r="F45" s="5">
        <f t="shared" si="0"/>
        <v>3.2958153556093092E-2</v>
      </c>
    </row>
    <row r="46" spans="2:6" x14ac:dyDescent="0.45">
      <c r="B46" s="84">
        <v>4.8828125</v>
      </c>
      <c r="C46" s="5">
        <f t="shared" si="0"/>
        <v>2.8187331183277198E-2</v>
      </c>
      <c r="D46" s="5">
        <f t="shared" si="0"/>
        <v>0.1817317892503536</v>
      </c>
      <c r="E46" s="6">
        <f t="shared" si="0"/>
        <v>0.10820041323411465</v>
      </c>
      <c r="F46" s="5">
        <f t="shared" si="0"/>
        <v>4.3317466319284376E-2</v>
      </c>
    </row>
    <row r="47" spans="2:6" x14ac:dyDescent="0.45">
      <c r="B47" s="84">
        <v>7.03125</v>
      </c>
      <c r="C47" s="5">
        <f t="shared" si="0"/>
        <v>4.7242481552232547E-2</v>
      </c>
      <c r="D47" s="5">
        <f t="shared" si="0"/>
        <v>0.2259326379066478</v>
      </c>
      <c r="E47" s="6">
        <f t="shared" si="0"/>
        <v>0.15600384552055283</v>
      </c>
      <c r="F47" s="5">
        <f t="shared" si="0"/>
        <v>6.4036091845666956E-2</v>
      </c>
    </row>
    <row r="48" spans="2:6" x14ac:dyDescent="0.45">
      <c r="B48" s="84">
        <v>9.765625</v>
      </c>
      <c r="C48" s="5">
        <f t="shared" si="0"/>
        <v>5.677005673671022E-2</v>
      </c>
      <c r="D48" s="5">
        <f t="shared" si="0"/>
        <v>0.2977590169731259</v>
      </c>
      <c r="E48" s="6">
        <f t="shared" si="0"/>
        <v>0.18787280037817827</v>
      </c>
      <c r="F48" s="5">
        <f t="shared" si="0"/>
        <v>8.4754717372049537E-2</v>
      </c>
    </row>
    <row r="49" spans="2:6" x14ac:dyDescent="0.45">
      <c r="B49" s="84">
        <v>14.0625</v>
      </c>
      <c r="C49" s="5">
        <f t="shared" si="0"/>
        <v>8.5352782290143259E-2</v>
      </c>
      <c r="D49" s="5">
        <f t="shared" si="0"/>
        <v>0.37511050212164071</v>
      </c>
      <c r="E49" s="6">
        <f t="shared" si="0"/>
        <v>0.27285667999851276</v>
      </c>
      <c r="F49" s="5">
        <f t="shared" si="0"/>
        <v>0.11583265566162342</v>
      </c>
    </row>
    <row r="50" spans="2:6" x14ac:dyDescent="0.45">
      <c r="B50" s="84">
        <v>19.53125</v>
      </c>
      <c r="C50" s="5">
        <f t="shared" si="0"/>
        <v>0.1044079326590986</v>
      </c>
      <c r="D50" s="5">
        <f t="shared" si="0"/>
        <v>0.44693688118811881</v>
      </c>
      <c r="E50" s="6">
        <f t="shared" si="0"/>
        <v>0.32066011228495095</v>
      </c>
      <c r="F50" s="5">
        <f t="shared" si="0"/>
        <v>0.16244956309598421</v>
      </c>
    </row>
    <row r="51" spans="2:6" x14ac:dyDescent="0.45">
      <c r="B51" s="84">
        <v>28.125</v>
      </c>
      <c r="C51" s="5">
        <f t="shared" si="0"/>
        <v>0.16157338376596464</v>
      </c>
      <c r="D51" s="5">
        <f t="shared" si="0"/>
        <v>0.52428836633663367</v>
      </c>
      <c r="E51" s="6">
        <f t="shared" si="0"/>
        <v>0.43751294676291086</v>
      </c>
      <c r="F51" s="5">
        <f t="shared" si="0"/>
        <v>0.21942578329353632</v>
      </c>
    </row>
    <row r="52" spans="2:6" x14ac:dyDescent="0.45">
      <c r="B52" s="84">
        <v>39.0625</v>
      </c>
      <c r="C52" s="5">
        <f t="shared" si="0"/>
        <v>0.18539232172715883</v>
      </c>
      <c r="D52" s="5">
        <f t="shared" si="0"/>
        <v>0.59611474540311171</v>
      </c>
      <c r="E52" s="6">
        <f t="shared" si="0"/>
        <v>0.4800048865730781</v>
      </c>
      <c r="F52" s="5">
        <f t="shared" si="0"/>
        <v>0.27122234710949278</v>
      </c>
    </row>
    <row r="53" spans="2:6" x14ac:dyDescent="0.45">
      <c r="B53" s="84">
        <v>56.25</v>
      </c>
      <c r="C53" s="5">
        <f t="shared" si="0"/>
        <v>0.27590428597969674</v>
      </c>
      <c r="D53" s="5">
        <f t="shared" si="0"/>
        <v>0.66241601838755304</v>
      </c>
      <c r="E53" s="6">
        <f t="shared" si="0"/>
        <v>0.60216921352730901</v>
      </c>
      <c r="F53" s="5">
        <f t="shared" si="0"/>
        <v>0.36963581835981002</v>
      </c>
    </row>
    <row r="54" spans="2:6" x14ac:dyDescent="0.45">
      <c r="B54" s="84">
        <v>78.125</v>
      </c>
      <c r="C54" s="5">
        <f t="shared" si="0"/>
        <v>0.32830594949432396</v>
      </c>
      <c r="D54" s="5">
        <f t="shared" si="0"/>
        <v>0.72871729137199437</v>
      </c>
      <c r="E54" s="6">
        <f t="shared" si="0"/>
        <v>0.63934966086120526</v>
      </c>
      <c r="F54" s="5">
        <f t="shared" si="0"/>
        <v>0.42661203855736213</v>
      </c>
    </row>
    <row r="55" spans="2:6" x14ac:dyDescent="0.45">
      <c r="B55" s="84">
        <v>112.5</v>
      </c>
      <c r="C55" s="5">
        <f t="shared" si="0"/>
        <v>0.44263685170805606</v>
      </c>
      <c r="D55" s="5">
        <f t="shared" si="0"/>
        <v>0.77844324611032534</v>
      </c>
      <c r="E55" s="6">
        <f t="shared" si="0"/>
        <v>0.75089100286289445</v>
      </c>
      <c r="F55" s="5">
        <f t="shared" si="0"/>
        <v>0.54056447895246629</v>
      </c>
    </row>
    <row r="56" spans="2:6" x14ac:dyDescent="0.45">
      <c r="B56" s="84">
        <v>156.25</v>
      </c>
      <c r="C56" s="5">
        <f t="shared" si="0"/>
        <v>0.49980230281492211</v>
      </c>
      <c r="D56" s="5">
        <f t="shared" si="0"/>
        <v>0.83369430693069313</v>
      </c>
      <c r="E56" s="6">
        <f t="shared" si="0"/>
        <v>0.76682548029170716</v>
      </c>
      <c r="F56" s="5">
        <f t="shared" si="0"/>
        <v>0.60272035553161407</v>
      </c>
    </row>
    <row r="57" spans="2:6" x14ac:dyDescent="0.45">
      <c r="B57" s="84">
        <v>225</v>
      </c>
      <c r="C57" s="5">
        <f t="shared" si="0"/>
        <v>0.60936941743641537</v>
      </c>
      <c r="D57" s="5">
        <f t="shared" si="0"/>
        <v>0.86684494342291374</v>
      </c>
      <c r="E57" s="6">
        <f t="shared" si="0"/>
        <v>0.85712085238831259</v>
      </c>
      <c r="F57" s="5">
        <f t="shared" si="0"/>
        <v>0.70631348316352693</v>
      </c>
    </row>
    <row r="58" spans="2:6" x14ac:dyDescent="0.45">
      <c r="B58" s="84">
        <v>312.5</v>
      </c>
      <c r="C58" s="5">
        <f t="shared" si="0"/>
        <v>0.66177108095104253</v>
      </c>
      <c r="D58" s="5">
        <f t="shared" si="0"/>
        <v>0.91657089816124471</v>
      </c>
      <c r="E58" s="6">
        <f t="shared" si="0"/>
        <v>0.86774383734085436</v>
      </c>
      <c r="F58" s="5">
        <f t="shared" si="0"/>
        <v>0.74257107783469645</v>
      </c>
    </row>
    <row r="59" spans="2:6" x14ac:dyDescent="0.45">
      <c r="B59" s="84">
        <v>450</v>
      </c>
      <c r="C59" s="5">
        <f t="shared" si="0"/>
        <v>0.74751925761134164</v>
      </c>
      <c r="D59" s="5">
        <f t="shared" si="0"/>
        <v>0.92209600424328153</v>
      </c>
      <c r="E59" s="6">
        <f t="shared" si="0"/>
        <v>0.91023577715102166</v>
      </c>
      <c r="F59" s="5">
        <f t="shared" si="0"/>
        <v>0.81508626717703547</v>
      </c>
    </row>
    <row r="60" spans="2:6" x14ac:dyDescent="0.45">
      <c r="B60" s="84">
        <v>625</v>
      </c>
      <c r="C60" s="5">
        <f t="shared" si="0"/>
        <v>0.7999209211259688</v>
      </c>
      <c r="D60" s="5">
        <f t="shared" si="0"/>
        <v>0.96629685289957568</v>
      </c>
      <c r="E60" s="6">
        <f t="shared" si="0"/>
        <v>0.93148174705610531</v>
      </c>
      <c r="F60" s="5">
        <f t="shared" si="0"/>
        <v>0.85134386184820499</v>
      </c>
    </row>
    <row r="61" spans="2:6" x14ac:dyDescent="0.45">
      <c r="B61" s="84">
        <v>1250</v>
      </c>
      <c r="C61" s="5">
        <f t="shared" si="0"/>
        <v>0.8856690977862679</v>
      </c>
      <c r="D61" s="5">
        <f t="shared" si="0"/>
        <v>1.0160228076379068</v>
      </c>
      <c r="E61" s="6">
        <f t="shared" si="0"/>
        <v>0.97928517934254344</v>
      </c>
      <c r="F61" s="5">
        <f t="shared" si="0"/>
        <v>0.92385905119054412</v>
      </c>
    </row>
    <row r="62" spans="2:6" x14ac:dyDescent="0.45">
      <c r="B62" s="84">
        <v>2500</v>
      </c>
      <c r="C62" s="3">
        <f t="shared" si="0"/>
        <v>0.94759833648537284</v>
      </c>
      <c r="D62" s="3">
        <f t="shared" si="0"/>
        <v>1.0546985502121642</v>
      </c>
      <c r="E62" s="7">
        <f t="shared" si="0"/>
        <v>1.0111541342001689</v>
      </c>
      <c r="F62" s="3">
        <f t="shared" si="0"/>
        <v>0.97047595862490488</v>
      </c>
    </row>
    <row r="63" spans="2:6" x14ac:dyDescent="0.45">
      <c r="B63" s="88"/>
    </row>
    <row r="64" spans="2:6" x14ac:dyDescent="0.45">
      <c r="B64" s="88"/>
      <c r="C64" s="115" t="s">
        <v>15</v>
      </c>
      <c r="D64" s="115"/>
      <c r="E64" s="115"/>
      <c r="F64" s="115"/>
    </row>
    <row r="65" spans="2:6" x14ac:dyDescent="0.45">
      <c r="B65" s="83" t="s">
        <v>0</v>
      </c>
      <c r="C65" s="116" t="s">
        <v>16</v>
      </c>
      <c r="D65" s="116"/>
      <c r="E65" s="116"/>
      <c r="F65" s="116"/>
    </row>
    <row r="66" spans="2:6" x14ac:dyDescent="0.45">
      <c r="B66" s="84">
        <v>0.2197265625</v>
      </c>
      <c r="C66" s="11">
        <f>$B66/((C$35)+$B66)</f>
        <v>1.436343511917451E-3</v>
      </c>
      <c r="D66" s="11">
        <f>$B66/((D$35)+$B66)</f>
        <v>8.3796904241921991E-3</v>
      </c>
      <c r="E66" s="8">
        <f>$B66/((E$35)+$B66)</f>
        <v>5.4389368225369848E-3</v>
      </c>
      <c r="F66" s="11">
        <f>$B66/((F$35)+$B66)</f>
        <v>2.1723914137570439E-3</v>
      </c>
    </row>
    <row r="67" spans="2:6" x14ac:dyDescent="0.45">
      <c r="B67" s="84">
        <v>0.439453125</v>
      </c>
      <c r="C67" s="12">
        <f t="shared" ref="C67:C89" si="1">$B67/((C$35)+$B67)</f>
        <v>2.8685667765568925E-3</v>
      </c>
      <c r="D67" s="12">
        <f t="shared" ref="D67:F89" si="2">$B67/((D$35)+$B67)</f>
        <v>1.6620109476158013E-2</v>
      </c>
      <c r="E67" s="9">
        <f t="shared" si="2"/>
        <v>1.0819029626454526E-2</v>
      </c>
      <c r="F67" s="12">
        <f t="shared" si="2"/>
        <v>4.3353647184242771E-3</v>
      </c>
    </row>
    <row r="68" spans="2:6" x14ac:dyDescent="0.45">
      <c r="B68" s="84">
        <v>0.87890625</v>
      </c>
      <c r="C68" s="12">
        <f t="shared" si="1"/>
        <v>5.720723276385271E-3</v>
      </c>
      <c r="D68" s="12">
        <f t="shared" si="2"/>
        <v>3.2696794645783643E-2</v>
      </c>
      <c r="E68" s="9">
        <f t="shared" si="2"/>
        <v>2.1406462105195371E-2</v>
      </c>
      <c r="F68" s="12">
        <f t="shared" si="2"/>
        <v>8.6333009285991663E-3</v>
      </c>
    </row>
    <row r="69" spans="2:6" x14ac:dyDescent="0.45">
      <c r="B69" s="84">
        <v>1.220703125</v>
      </c>
      <c r="C69" s="12">
        <f t="shared" si="1"/>
        <v>7.9278117882021545E-3</v>
      </c>
      <c r="D69" s="12">
        <f t="shared" si="2"/>
        <v>4.4842029540274525E-2</v>
      </c>
      <c r="E69" s="9">
        <f t="shared" si="2"/>
        <v>2.948573641860355E-2</v>
      </c>
      <c r="F69" s="12">
        <f t="shared" si="2"/>
        <v>1.1950572942644334E-2</v>
      </c>
    </row>
    <row r="70" spans="2:6" x14ac:dyDescent="0.45">
      <c r="B70" s="84">
        <v>1.7578125</v>
      </c>
      <c r="C70" s="12">
        <f t="shared" si="1"/>
        <v>1.1376365513775221E-2</v>
      </c>
      <c r="D70" s="12">
        <f t="shared" si="2"/>
        <v>6.3323126043009922E-2</v>
      </c>
      <c r="E70" s="9">
        <f t="shared" si="2"/>
        <v>4.1915658260228833E-2</v>
      </c>
      <c r="F70" s="12">
        <f t="shared" si="2"/>
        <v>1.7118810018766802E-2</v>
      </c>
    </row>
    <row r="71" spans="2:6" x14ac:dyDescent="0.45">
      <c r="B71" s="84">
        <v>2.44140625</v>
      </c>
      <c r="C71" s="12">
        <f t="shared" si="1"/>
        <v>1.5730911867859125E-2</v>
      </c>
      <c r="D71" s="12">
        <f t="shared" si="2"/>
        <v>8.5835041609122101E-2</v>
      </c>
      <c r="E71" s="9">
        <f t="shared" si="2"/>
        <v>5.7282457396989582E-2</v>
      </c>
      <c r="F71" s="12">
        <f t="shared" si="2"/>
        <v>2.3618886657464588E-2</v>
      </c>
    </row>
    <row r="72" spans="2:6" x14ac:dyDescent="0.45">
      <c r="B72" s="84">
        <v>3.515625</v>
      </c>
      <c r="C72" s="12">
        <f t="shared" si="1"/>
        <v>2.249679921677045E-2</v>
      </c>
      <c r="D72" s="12">
        <f t="shared" si="2"/>
        <v>0.11910420170895179</v>
      </c>
      <c r="E72" s="9">
        <f t="shared" si="2"/>
        <v>8.0458831629843838E-2</v>
      </c>
      <c r="F72" s="12">
        <f t="shared" si="2"/>
        <v>3.3661377314319736E-2</v>
      </c>
    </row>
    <row r="73" spans="2:6" x14ac:dyDescent="0.45">
      <c r="B73" s="84">
        <v>4.8828125</v>
      </c>
      <c r="C73" s="12">
        <f t="shared" si="1"/>
        <v>3.097456557452025E-2</v>
      </c>
      <c r="D73" s="12">
        <f t="shared" si="2"/>
        <v>0.15809959767354961</v>
      </c>
      <c r="E73" s="9">
        <f t="shared" si="2"/>
        <v>0.10835790756997513</v>
      </c>
      <c r="F73" s="12">
        <f t="shared" si="2"/>
        <v>4.6147813342112001E-2</v>
      </c>
    </row>
    <row r="74" spans="2:6" x14ac:dyDescent="0.45">
      <c r="B74" s="84">
        <v>7.03125</v>
      </c>
      <c r="C74" s="12">
        <f t="shared" si="1"/>
        <v>4.4003656997269686E-2</v>
      </c>
      <c r="D74" s="12">
        <f t="shared" si="2"/>
        <v>0.21285632120238884</v>
      </c>
      <c r="E74" s="9">
        <f t="shared" si="2"/>
        <v>0.14893456238119465</v>
      </c>
      <c r="F74" s="12">
        <f t="shared" si="2"/>
        <v>6.5130376452256389E-2</v>
      </c>
    </row>
    <row r="75" spans="2:6" x14ac:dyDescent="0.45">
      <c r="B75" s="84">
        <v>9.765625</v>
      </c>
      <c r="C75" s="12">
        <f t="shared" si="1"/>
        <v>6.0087933512228568E-2</v>
      </c>
      <c r="D75" s="12">
        <f t="shared" si="2"/>
        <v>0.27303281685124192</v>
      </c>
      <c r="E75" s="9">
        <f t="shared" si="2"/>
        <v>0.19552873098103296</v>
      </c>
      <c r="F75" s="12">
        <f t="shared" si="2"/>
        <v>8.8224269560310611E-2</v>
      </c>
    </row>
    <row r="76" spans="2:6" x14ac:dyDescent="0.45">
      <c r="B76" s="84">
        <v>14.0625</v>
      </c>
      <c r="C76" s="12">
        <f t="shared" si="1"/>
        <v>8.4297898196700985E-2</v>
      </c>
      <c r="D76" s="12">
        <f t="shared" si="2"/>
        <v>0.35100006073492623</v>
      </c>
      <c r="E76" s="9">
        <f t="shared" si="2"/>
        <v>0.25925682324766031</v>
      </c>
      <c r="F76" s="12">
        <f t="shared" si="2"/>
        <v>0.1222955947781587</v>
      </c>
    </row>
    <row r="77" spans="2:6" x14ac:dyDescent="0.45">
      <c r="B77" s="84">
        <v>19.53125</v>
      </c>
      <c r="C77" s="12">
        <f t="shared" si="1"/>
        <v>0.11336405521219042</v>
      </c>
      <c r="D77" s="12">
        <f t="shared" si="2"/>
        <v>0.42894859148496989</v>
      </c>
      <c r="E77" s="9">
        <f t="shared" si="2"/>
        <v>0.32710001175895626</v>
      </c>
      <c r="F77" s="12">
        <f t="shared" si="2"/>
        <v>0.16214354343697371</v>
      </c>
    </row>
    <row r="78" spans="2:6" x14ac:dyDescent="0.45">
      <c r="B78" s="84">
        <v>28.125</v>
      </c>
      <c r="C78" s="12">
        <f t="shared" si="1"/>
        <v>0.15548844710830312</v>
      </c>
      <c r="D78" s="12">
        <f t="shared" si="2"/>
        <v>0.5196151664774713</v>
      </c>
      <c r="E78" s="9">
        <f t="shared" si="2"/>
        <v>0.41176163346731659</v>
      </c>
      <c r="F78" s="12">
        <f t="shared" si="2"/>
        <v>0.21793829601965523</v>
      </c>
    </row>
    <row r="79" spans="2:6" x14ac:dyDescent="0.45">
      <c r="B79" s="84">
        <v>39.0625</v>
      </c>
      <c r="C79" s="12">
        <f t="shared" si="1"/>
        <v>0.2036423839650274</v>
      </c>
      <c r="D79" s="12">
        <f t="shared" si="2"/>
        <v>0.60036952209624928</v>
      </c>
      <c r="E79" s="9">
        <f t="shared" si="2"/>
        <v>0.49295457593344977</v>
      </c>
      <c r="F79" s="12">
        <f t="shared" si="2"/>
        <v>0.27904219638383632</v>
      </c>
    </row>
    <row r="80" spans="2:6" x14ac:dyDescent="0.45">
      <c r="B80" s="84">
        <v>56.25</v>
      </c>
      <c r="C80" s="12">
        <f t="shared" si="1"/>
        <v>0.26913024963152971</v>
      </c>
      <c r="D80" s="12">
        <f t="shared" si="2"/>
        <v>0.68387731044032685</v>
      </c>
      <c r="E80" s="9">
        <f t="shared" si="2"/>
        <v>0.58333025024347951</v>
      </c>
      <c r="F80" s="12">
        <f t="shared" si="2"/>
        <v>0.35788068530548633</v>
      </c>
    </row>
    <row r="81" spans="2:6" x14ac:dyDescent="0.45">
      <c r="B81" s="84">
        <v>78.125</v>
      </c>
      <c r="C81" s="12">
        <f t="shared" si="1"/>
        <v>0.33837689113969316</v>
      </c>
      <c r="D81" s="12">
        <f t="shared" si="2"/>
        <v>0.75028862247995487</v>
      </c>
      <c r="E81" s="9">
        <f t="shared" si="2"/>
        <v>0.66037451357183663</v>
      </c>
      <c r="F81" s="12">
        <f t="shared" si="2"/>
        <v>0.4363299305883051</v>
      </c>
    </row>
    <row r="82" spans="2:6" x14ac:dyDescent="0.45">
      <c r="B82" s="84">
        <v>112.5</v>
      </c>
      <c r="C82" s="12">
        <f t="shared" si="1"/>
        <v>0.42411761867573017</v>
      </c>
      <c r="D82" s="12">
        <f t="shared" si="2"/>
        <v>0.81226501028331544</v>
      </c>
      <c r="E82" s="9">
        <f t="shared" si="2"/>
        <v>0.73683964561881754</v>
      </c>
      <c r="F82" s="12">
        <f t="shared" si="2"/>
        <v>0.52711654150227916</v>
      </c>
    </row>
    <row r="83" spans="2:6" x14ac:dyDescent="0.45">
      <c r="B83" s="84">
        <v>156.25</v>
      </c>
      <c r="C83" s="12">
        <f t="shared" si="1"/>
        <v>0.50565262054330407</v>
      </c>
      <c r="D83" s="12">
        <f t="shared" si="2"/>
        <v>0.85733131421134801</v>
      </c>
      <c r="E83" s="9">
        <f t="shared" si="2"/>
        <v>0.7954524815623959</v>
      </c>
      <c r="F83" s="12">
        <f t="shared" si="2"/>
        <v>0.60756226170067917</v>
      </c>
    </row>
    <row r="84" spans="2:6" x14ac:dyDescent="0.45">
      <c r="B84" s="84">
        <v>225</v>
      </c>
      <c r="C84" s="12">
        <f t="shared" si="1"/>
        <v>0.59562161595909757</v>
      </c>
      <c r="D84" s="12">
        <f t="shared" si="2"/>
        <v>0.89640864407168819</v>
      </c>
      <c r="E84" s="9">
        <f t="shared" si="2"/>
        <v>0.84848321775415181</v>
      </c>
      <c r="F84" s="12">
        <f t="shared" si="2"/>
        <v>0.69034225899188517</v>
      </c>
    </row>
    <row r="85" spans="2:6" x14ac:dyDescent="0.45">
      <c r="B85" s="84">
        <v>312.5</v>
      </c>
      <c r="C85" s="12">
        <f t="shared" si="1"/>
        <v>0.67167235475715892</v>
      </c>
      <c r="D85" s="12">
        <f t="shared" si="2"/>
        <v>0.92318619478548369</v>
      </c>
      <c r="E85" s="9">
        <f t="shared" si="2"/>
        <v>0.88607466889928066</v>
      </c>
      <c r="F85" s="12">
        <f t="shared" si="2"/>
        <v>0.75588022458044557</v>
      </c>
    </row>
    <row r="86" spans="2:6" x14ac:dyDescent="0.45">
      <c r="B86" s="84">
        <v>450</v>
      </c>
      <c r="C86" s="12">
        <f t="shared" si="1"/>
        <v>0.74657000131084439</v>
      </c>
      <c r="D86" s="12">
        <f t="shared" si="2"/>
        <v>0.94537498220536698</v>
      </c>
      <c r="E86" s="9">
        <f t="shared" si="2"/>
        <v>0.91803183237447172</v>
      </c>
      <c r="F86" s="12">
        <f t="shared" si="2"/>
        <v>0.81680766758278056</v>
      </c>
    </row>
    <row r="87" spans="2:6" x14ac:dyDescent="0.45">
      <c r="B87" s="84">
        <v>625</v>
      </c>
      <c r="C87" s="12">
        <f t="shared" si="1"/>
        <v>0.80359330325197809</v>
      </c>
      <c r="D87" s="12">
        <f t="shared" si="2"/>
        <v>0.96005909078237517</v>
      </c>
      <c r="E87" s="9">
        <f t="shared" si="2"/>
        <v>0.93959659552227237</v>
      </c>
      <c r="F87" s="12">
        <f t="shared" si="2"/>
        <v>0.86097014363386593</v>
      </c>
    </row>
    <row r="88" spans="2:6" x14ac:dyDescent="0.45">
      <c r="B88" s="84">
        <v>1250</v>
      </c>
      <c r="C88" s="12">
        <f t="shared" si="1"/>
        <v>0.89110255821315709</v>
      </c>
      <c r="D88" s="12">
        <f t="shared" si="2"/>
        <v>0.97962259943822305</v>
      </c>
      <c r="E88" s="9">
        <f t="shared" si="2"/>
        <v>0.96885774876220443</v>
      </c>
      <c r="F88" s="12">
        <f t="shared" si="2"/>
        <v>0.92529173192716885</v>
      </c>
    </row>
    <row r="89" spans="2:6" x14ac:dyDescent="0.45">
      <c r="B89" s="84">
        <v>2500</v>
      </c>
      <c r="C89" s="13">
        <f t="shared" si="1"/>
        <v>0.94241589843242746</v>
      </c>
      <c r="D89" s="13">
        <f t="shared" si="2"/>
        <v>0.98970642153329647</v>
      </c>
      <c r="E89" s="10">
        <f t="shared" si="2"/>
        <v>0.9841825793369916</v>
      </c>
      <c r="F89" s="13">
        <f t="shared" si="2"/>
        <v>0.9611963907422747</v>
      </c>
    </row>
  </sheetData>
  <mergeCells count="4">
    <mergeCell ref="C4:F4"/>
    <mergeCell ref="C38:F38"/>
    <mergeCell ref="C64:F64"/>
    <mergeCell ref="C65:F65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F54"/>
  <sheetViews>
    <sheetView topLeftCell="D2" workbookViewId="0">
      <selection activeCell="Q2" sqref="Q2"/>
    </sheetView>
  </sheetViews>
  <sheetFormatPr defaultColWidth="10.85546875" defaultRowHeight="15.9" x14ac:dyDescent="0.45"/>
  <cols>
    <col min="1" max="1" width="10.640625" customWidth="1"/>
    <col min="2" max="2" width="13.85546875" style="1" customWidth="1"/>
    <col min="3" max="3" width="10.35546875" style="1" customWidth="1"/>
    <col min="4" max="5" width="11" style="1" bestFit="1" customWidth="1"/>
    <col min="6" max="6" width="11.5" style="1" customWidth="1"/>
  </cols>
  <sheetData>
    <row r="1" spans="2:6" x14ac:dyDescent="0.45">
      <c r="B1" s="1" t="s">
        <v>6</v>
      </c>
      <c r="C1" s="119" t="s">
        <v>36</v>
      </c>
      <c r="D1" s="119"/>
    </row>
    <row r="2" spans="2:6" ht="132.9" x14ac:dyDescent="0.45">
      <c r="B2" s="1" t="s">
        <v>1</v>
      </c>
      <c r="C2" s="105" t="s">
        <v>32</v>
      </c>
      <c r="D2" s="105" t="s">
        <v>33</v>
      </c>
      <c r="E2" s="105" t="s">
        <v>34</v>
      </c>
      <c r="F2" s="106" t="s">
        <v>35</v>
      </c>
    </row>
    <row r="3" spans="2:6" x14ac:dyDescent="0.45">
      <c r="C3" s="94"/>
      <c r="D3" s="94"/>
      <c r="E3" s="94"/>
      <c r="F3" s="94"/>
    </row>
    <row r="4" spans="2:6" x14ac:dyDescent="0.45">
      <c r="B4" s="83" t="s">
        <v>0</v>
      </c>
      <c r="C4" s="116" t="s">
        <v>17</v>
      </c>
      <c r="D4" s="116"/>
      <c r="E4" s="116"/>
      <c r="F4" s="107"/>
    </row>
    <row r="5" spans="2:6" x14ac:dyDescent="0.45">
      <c r="B5" s="84">
        <v>1.220703125</v>
      </c>
      <c r="C5" s="44">
        <v>22</v>
      </c>
      <c r="D5" s="44">
        <v>12</v>
      </c>
      <c r="E5" s="44">
        <v>8</v>
      </c>
      <c r="F5" s="48">
        <v>20</v>
      </c>
    </row>
    <row r="6" spans="2:6" x14ac:dyDescent="0.45">
      <c r="B6" s="84">
        <v>2.44140625</v>
      </c>
      <c r="C6" s="47">
        <v>36</v>
      </c>
      <c r="D6" s="47">
        <v>25</v>
      </c>
      <c r="E6" s="47">
        <v>23</v>
      </c>
      <c r="F6" s="48">
        <v>22</v>
      </c>
    </row>
    <row r="7" spans="2:6" x14ac:dyDescent="0.45">
      <c r="B7" s="84">
        <v>4.8828125</v>
      </c>
      <c r="C7" s="47">
        <v>56</v>
      </c>
      <c r="D7" s="47">
        <v>42</v>
      </c>
      <c r="E7" s="47">
        <v>46</v>
      </c>
      <c r="F7" s="48">
        <v>22</v>
      </c>
    </row>
    <row r="8" spans="2:6" x14ac:dyDescent="0.45">
      <c r="B8" s="84">
        <v>9.765625</v>
      </c>
      <c r="C8" s="47">
        <v>96</v>
      </c>
      <c r="D8" s="47">
        <v>87</v>
      </c>
      <c r="E8" s="47">
        <v>91</v>
      </c>
      <c r="F8" s="48">
        <v>25</v>
      </c>
    </row>
    <row r="9" spans="2:6" x14ac:dyDescent="0.45">
      <c r="B9" s="84">
        <v>19.53125</v>
      </c>
      <c r="C9" s="47">
        <v>149</v>
      </c>
      <c r="D9" s="47">
        <v>147</v>
      </c>
      <c r="E9" s="47">
        <v>155</v>
      </c>
      <c r="F9" s="48">
        <v>23</v>
      </c>
    </row>
    <row r="10" spans="2:6" x14ac:dyDescent="0.45">
      <c r="B10" s="84">
        <v>39.0625</v>
      </c>
      <c r="C10" s="47">
        <v>196</v>
      </c>
      <c r="D10" s="47">
        <v>197</v>
      </c>
      <c r="E10" s="47">
        <v>206</v>
      </c>
      <c r="F10" s="48">
        <v>22</v>
      </c>
    </row>
    <row r="11" spans="2:6" x14ac:dyDescent="0.45">
      <c r="B11" s="84">
        <v>78.125</v>
      </c>
      <c r="C11" s="47">
        <v>225</v>
      </c>
      <c r="D11" s="47">
        <v>229</v>
      </c>
      <c r="E11" s="47">
        <v>238</v>
      </c>
      <c r="F11" s="48">
        <v>23</v>
      </c>
    </row>
    <row r="12" spans="2:6" x14ac:dyDescent="0.45">
      <c r="B12" s="84">
        <v>156.25</v>
      </c>
      <c r="C12" s="47">
        <v>246</v>
      </c>
      <c r="D12" s="47">
        <v>249</v>
      </c>
      <c r="E12" s="47">
        <v>249</v>
      </c>
      <c r="F12" s="48">
        <v>25</v>
      </c>
    </row>
    <row r="13" spans="2:6" x14ac:dyDescent="0.45">
      <c r="B13" s="84">
        <v>312.5</v>
      </c>
      <c r="C13" s="47">
        <v>271</v>
      </c>
      <c r="D13" s="47">
        <v>268</v>
      </c>
      <c r="E13" s="47">
        <v>263</v>
      </c>
      <c r="F13" s="48">
        <v>26</v>
      </c>
    </row>
    <row r="14" spans="2:6" x14ac:dyDescent="0.45">
      <c r="B14" s="84">
        <v>625</v>
      </c>
      <c r="C14" s="47">
        <v>289</v>
      </c>
      <c r="D14" s="47">
        <v>288</v>
      </c>
      <c r="E14" s="47">
        <v>274</v>
      </c>
      <c r="F14" s="48">
        <v>28</v>
      </c>
    </row>
    <row r="15" spans="2:6" x14ac:dyDescent="0.45">
      <c r="B15" s="84">
        <v>1250</v>
      </c>
      <c r="C15" s="47">
        <v>301</v>
      </c>
      <c r="D15" s="47">
        <v>305</v>
      </c>
      <c r="E15" s="47">
        <v>283</v>
      </c>
      <c r="F15" s="48">
        <v>35</v>
      </c>
    </row>
    <row r="16" spans="2:6" x14ac:dyDescent="0.45">
      <c r="B16" s="84">
        <v>2500</v>
      </c>
      <c r="C16" s="45">
        <v>320</v>
      </c>
      <c r="D16" s="45">
        <v>314</v>
      </c>
      <c r="E16" s="45">
        <v>291</v>
      </c>
      <c r="F16" s="49">
        <v>51</v>
      </c>
    </row>
    <row r="18" spans="2:6" x14ac:dyDescent="0.45">
      <c r="B18" s="1" t="s">
        <v>8</v>
      </c>
      <c r="C18" s="44">
        <v>10.41</v>
      </c>
      <c r="D18" s="44">
        <v>-5.7889999999999997</v>
      </c>
      <c r="E18" s="44">
        <v>-18.989999999999998</v>
      </c>
      <c r="F18" s="46">
        <v>22.15</v>
      </c>
    </row>
    <row r="19" spans="2:6" x14ac:dyDescent="0.45">
      <c r="B19" s="1" t="s">
        <v>9</v>
      </c>
      <c r="C19" s="47">
        <v>302.60000000000002</v>
      </c>
      <c r="D19" s="47">
        <v>301.7</v>
      </c>
      <c r="E19" s="47">
        <v>284.89999999999998</v>
      </c>
      <c r="F19" s="48">
        <v>8027</v>
      </c>
    </row>
    <row r="20" spans="2:6" x14ac:dyDescent="0.45">
      <c r="B20" s="1" t="s">
        <v>10</v>
      </c>
      <c r="C20" s="47">
        <v>1.3919999999999999</v>
      </c>
      <c r="D20" s="47">
        <v>1.35</v>
      </c>
      <c r="E20" s="47">
        <v>1.1950000000000001</v>
      </c>
      <c r="F20" s="48">
        <v>5.8520000000000003</v>
      </c>
    </row>
    <row r="21" spans="2:6" x14ac:dyDescent="0.45">
      <c r="B21" s="1" t="s">
        <v>11</v>
      </c>
      <c r="C21" s="45">
        <v>5.9310000000000002E-2</v>
      </c>
      <c r="D21" s="45">
        <v>5.3409999999999999E-2</v>
      </c>
      <c r="E21" s="45">
        <v>3.9239999999999997E-2</v>
      </c>
      <c r="F21" s="49">
        <v>22.83</v>
      </c>
    </row>
    <row r="23" spans="2:6" x14ac:dyDescent="0.45">
      <c r="B23" s="1" t="s">
        <v>12</v>
      </c>
      <c r="C23" s="44">
        <f>10^C20</f>
        <v>24.660393372343396</v>
      </c>
      <c r="D23" s="44">
        <f>10^D20</f>
        <v>22.387211385683404</v>
      </c>
      <c r="E23" s="44">
        <f>10^E20</f>
        <v>15.6675107010815</v>
      </c>
      <c r="F23" s="44">
        <f>10^F20</f>
        <v>711213.51365333074</v>
      </c>
    </row>
    <row r="24" spans="2:6" x14ac:dyDescent="0.45">
      <c r="B24" s="1" t="s">
        <v>13</v>
      </c>
      <c r="C24" s="45">
        <f>(10^(C20+C21))-(10^(C20-C21))</f>
        <v>6.756514735059401</v>
      </c>
      <c r="D24" s="45">
        <f>(10^(D20+D21))-(10^(D20-D21))</f>
        <v>5.520297043396809</v>
      </c>
      <c r="E24" s="45">
        <f>(10^(E20+E21))-(10^(E20-E21))</f>
        <v>2.8350807544090806</v>
      </c>
      <c r="F24" s="45">
        <f>(10^(F20+F21))-(10^(F20-F21))</f>
        <v>4.8083934844973071E+28</v>
      </c>
    </row>
    <row r="26" spans="2:6" x14ac:dyDescent="0.45">
      <c r="B26" s="83" t="s">
        <v>0</v>
      </c>
      <c r="C26" s="116" t="s">
        <v>14</v>
      </c>
      <c r="D26" s="116"/>
      <c r="E26" s="116"/>
      <c r="F26" s="107"/>
    </row>
    <row r="27" spans="2:6" x14ac:dyDescent="0.45">
      <c r="B27" s="84">
        <v>1.220703125</v>
      </c>
      <c r="C27" s="44">
        <f t="shared" ref="C27:F38" si="0">(C5-C$18)/(C$19-C$18)</f>
        <v>3.9665970772442591E-2</v>
      </c>
      <c r="D27" s="44">
        <f t="shared" si="0"/>
        <v>5.7852476023532558E-2</v>
      </c>
      <c r="E27" s="44">
        <f t="shared" si="0"/>
        <v>8.8815031754911317E-2</v>
      </c>
      <c r="F27" s="46">
        <f t="shared" si="0"/>
        <v>-2.6858716902877609E-4</v>
      </c>
    </row>
    <row r="28" spans="2:6" x14ac:dyDescent="0.45">
      <c r="B28" s="84">
        <v>2.44140625</v>
      </c>
      <c r="C28" s="47">
        <f t="shared" si="0"/>
        <v>8.7579999315513885E-2</v>
      </c>
      <c r="D28" s="47">
        <f t="shared" si="0"/>
        <v>0.10013041116918005</v>
      </c>
      <c r="E28" s="47">
        <f t="shared" si="0"/>
        <v>0.13817499753200171</v>
      </c>
      <c r="F28" s="48">
        <f t="shared" si="0"/>
        <v>-1.873863969968189E-5</v>
      </c>
    </row>
    <row r="29" spans="2:6" x14ac:dyDescent="0.45">
      <c r="B29" s="84">
        <v>4.8828125</v>
      </c>
      <c r="C29" s="47">
        <f t="shared" si="0"/>
        <v>0.15602861151990144</v>
      </c>
      <c r="D29" s="47">
        <f t="shared" si="0"/>
        <v>0.15541694174425755</v>
      </c>
      <c r="E29" s="47">
        <f t="shared" si="0"/>
        <v>0.21386027839020696</v>
      </c>
      <c r="F29" s="48">
        <f t="shared" si="0"/>
        <v>-1.873863969968189E-5</v>
      </c>
    </row>
    <row r="30" spans="2:6" x14ac:dyDescent="0.45">
      <c r="B30" s="84">
        <v>9.765625</v>
      </c>
      <c r="C30" s="47">
        <f t="shared" si="0"/>
        <v>0.29292583592867655</v>
      </c>
      <c r="D30" s="47">
        <f t="shared" si="0"/>
        <v>0.30176364032534497</v>
      </c>
      <c r="E30" s="47">
        <f t="shared" si="0"/>
        <v>0.36194017572147819</v>
      </c>
      <c r="F30" s="48">
        <f t="shared" si="0"/>
        <v>3.5603415429395947E-4</v>
      </c>
    </row>
    <row r="31" spans="2:6" x14ac:dyDescent="0.45">
      <c r="B31" s="84">
        <v>19.53125</v>
      </c>
      <c r="C31" s="47">
        <f t="shared" si="0"/>
        <v>0.47431465827030356</v>
      </c>
      <c r="D31" s="47">
        <f t="shared" si="0"/>
        <v>0.49689257176679491</v>
      </c>
      <c r="E31" s="47">
        <f t="shared" si="0"/>
        <v>0.57254269637039723</v>
      </c>
      <c r="F31" s="48">
        <f t="shared" si="0"/>
        <v>1.0618562496486522E-4</v>
      </c>
    </row>
    <row r="32" spans="2:6" x14ac:dyDescent="0.45">
      <c r="B32" s="84">
        <v>39.0625</v>
      </c>
      <c r="C32" s="47">
        <f t="shared" si="0"/>
        <v>0.63516889695061429</v>
      </c>
      <c r="D32" s="47">
        <f t="shared" si="0"/>
        <v>0.6595000146346699</v>
      </c>
      <c r="E32" s="47">
        <f t="shared" si="0"/>
        <v>0.74036658001250455</v>
      </c>
      <c r="F32" s="48">
        <f t="shared" si="0"/>
        <v>-1.873863969968189E-5</v>
      </c>
    </row>
    <row r="33" spans="2:6" x14ac:dyDescent="0.45">
      <c r="B33" s="84">
        <v>78.125</v>
      </c>
      <c r="C33" s="47">
        <f t="shared" si="0"/>
        <v>0.73441938464697631</v>
      </c>
      <c r="D33" s="47">
        <f t="shared" si="0"/>
        <v>0.76356877807010981</v>
      </c>
      <c r="E33" s="47">
        <f t="shared" si="0"/>
        <v>0.84566784033696407</v>
      </c>
      <c r="F33" s="48">
        <f t="shared" si="0"/>
        <v>1.0618562496486522E-4</v>
      </c>
    </row>
    <row r="34" spans="2:6" x14ac:dyDescent="0.45">
      <c r="B34" s="84">
        <v>156.25</v>
      </c>
      <c r="C34" s="47">
        <f t="shared" si="0"/>
        <v>0.80629042746158319</v>
      </c>
      <c r="D34" s="47">
        <f t="shared" si="0"/>
        <v>0.82861175521725983</v>
      </c>
      <c r="E34" s="47">
        <f t="shared" si="0"/>
        <v>0.88186514857349707</v>
      </c>
      <c r="F34" s="48">
        <f t="shared" si="0"/>
        <v>3.5603415429395947E-4</v>
      </c>
    </row>
    <row r="35" spans="2:6" x14ac:dyDescent="0.45">
      <c r="B35" s="84">
        <v>312.5</v>
      </c>
      <c r="C35" s="47">
        <f t="shared" si="0"/>
        <v>0.89185119271706759</v>
      </c>
      <c r="D35" s="47">
        <f t="shared" si="0"/>
        <v>0.89040258350705226</v>
      </c>
      <c r="E35" s="47">
        <f t="shared" si="0"/>
        <v>0.92793444996544805</v>
      </c>
      <c r="F35" s="48">
        <f t="shared" si="0"/>
        <v>4.8095841895850658E-4</v>
      </c>
    </row>
    <row r="36" spans="2:6" x14ac:dyDescent="0.45">
      <c r="B36" s="84">
        <v>625</v>
      </c>
      <c r="C36" s="47">
        <f t="shared" si="0"/>
        <v>0.95345494370101636</v>
      </c>
      <c r="D36" s="47">
        <f t="shared" si="0"/>
        <v>0.95544556065420227</v>
      </c>
      <c r="E36" s="47">
        <f t="shared" si="0"/>
        <v>0.96413175820198105</v>
      </c>
      <c r="F36" s="48">
        <f t="shared" si="0"/>
        <v>7.3080694828760076E-4</v>
      </c>
    </row>
    <row r="37" spans="2:6" x14ac:dyDescent="0.45">
      <c r="B37" s="84">
        <v>1250</v>
      </c>
      <c r="C37" s="47">
        <f t="shared" si="0"/>
        <v>0.9945241110236489</v>
      </c>
      <c r="D37" s="47">
        <f t="shared" si="0"/>
        <v>1.0107320912292799</v>
      </c>
      <c r="E37" s="47">
        <f t="shared" si="0"/>
        <v>0.99374773766823532</v>
      </c>
      <c r="F37" s="48">
        <f t="shared" si="0"/>
        <v>1.6052768009394305E-3</v>
      </c>
    </row>
    <row r="38" spans="2:6" x14ac:dyDescent="0.45">
      <c r="B38" s="84">
        <v>2500</v>
      </c>
      <c r="C38" s="45">
        <f t="shared" si="0"/>
        <v>1.0595502926178171</v>
      </c>
      <c r="D38" s="45">
        <f t="shared" si="0"/>
        <v>1.0400014309454972</v>
      </c>
      <c r="E38" s="45">
        <f t="shared" si="0"/>
        <v>1.0200730527493502</v>
      </c>
      <c r="F38" s="49">
        <f t="shared" si="0"/>
        <v>3.6040650355721846E-3</v>
      </c>
    </row>
    <row r="41" spans="2:6" x14ac:dyDescent="0.45">
      <c r="C41" s="115" t="s">
        <v>15</v>
      </c>
      <c r="D41" s="115"/>
      <c r="E41" s="115"/>
    </row>
    <row r="42" spans="2:6" x14ac:dyDescent="0.45">
      <c r="B42" s="83" t="s">
        <v>0</v>
      </c>
      <c r="C42" s="116" t="s">
        <v>16</v>
      </c>
      <c r="D42" s="116"/>
      <c r="E42" s="116"/>
    </row>
    <row r="43" spans="2:6" x14ac:dyDescent="0.45">
      <c r="B43" s="84">
        <v>1.220703125</v>
      </c>
      <c r="C43" s="50">
        <f>$B43/((C$23)+$B43)</f>
        <v>4.7165819466934135E-2</v>
      </c>
      <c r="D43" s="50">
        <f t="shared" ref="D43:F54" si="1">$B43/((D$23)+$B43)</f>
        <v>5.1707368071313091E-2</v>
      </c>
      <c r="E43" s="50">
        <f t="shared" si="1"/>
        <v>7.2281363652252767E-2</v>
      </c>
      <c r="F43" s="51">
        <f t="shared" si="1"/>
        <v>1.7163636606946226E-6</v>
      </c>
    </row>
    <row r="44" spans="2:6" x14ac:dyDescent="0.45">
      <c r="B44" s="84">
        <v>2.44140625</v>
      </c>
      <c r="C44" s="52">
        <f t="shared" ref="C44:C54" si="2">$B44/((C$23)+$B44)</f>
        <v>9.0082809408244757E-2</v>
      </c>
      <c r="D44" s="52">
        <f t="shared" si="1"/>
        <v>9.8330333400891354E-2</v>
      </c>
      <c r="E44" s="52">
        <f t="shared" si="1"/>
        <v>0.13481790526706205</v>
      </c>
      <c r="F44" s="53">
        <f t="shared" si="1"/>
        <v>3.4327214295909265E-6</v>
      </c>
    </row>
    <row r="45" spans="2:6" x14ac:dyDescent="0.45">
      <c r="B45" s="84">
        <v>4.8828125</v>
      </c>
      <c r="C45" s="52">
        <f t="shared" si="2"/>
        <v>0.16527700213371227</v>
      </c>
      <c r="D45" s="52">
        <f t="shared" si="1"/>
        <v>0.17905420693685006</v>
      </c>
      <c r="E45" s="52">
        <f t="shared" si="1"/>
        <v>0.23760271078087145</v>
      </c>
      <c r="F45" s="53">
        <f t="shared" si="1"/>
        <v>6.8654192921099259E-6</v>
      </c>
    </row>
    <row r="46" spans="2:6" x14ac:dyDescent="0.45">
      <c r="B46" s="84">
        <v>9.765625</v>
      </c>
      <c r="C46" s="52">
        <f t="shared" si="2"/>
        <v>0.28366989450761887</v>
      </c>
      <c r="D46" s="52">
        <f t="shared" si="1"/>
        <v>0.30372514831532288</v>
      </c>
      <c r="E46" s="52">
        <f t="shared" si="1"/>
        <v>0.38397251187492126</v>
      </c>
      <c r="F46" s="53">
        <f t="shared" si="1"/>
        <v>1.3730744316902923E-5</v>
      </c>
    </row>
    <row r="47" spans="2:6" x14ac:dyDescent="0.45">
      <c r="B47" s="84">
        <v>19.53125</v>
      </c>
      <c r="C47" s="52">
        <f t="shared" si="2"/>
        <v>0.44196704420870914</v>
      </c>
      <c r="D47" s="52">
        <f t="shared" si="1"/>
        <v>0.46593432474290658</v>
      </c>
      <c r="E47" s="52">
        <f t="shared" si="1"/>
        <v>0.55488459283738056</v>
      </c>
      <c r="F47" s="53">
        <f t="shared" si="1"/>
        <v>2.7461111572304188E-5</v>
      </c>
    </row>
    <row r="48" spans="2:6" x14ac:dyDescent="0.45">
      <c r="B48" s="84">
        <v>39.0625</v>
      </c>
      <c r="C48" s="52">
        <f t="shared" si="2"/>
        <v>0.61300574931134022</v>
      </c>
      <c r="D48" s="52">
        <f t="shared" si="1"/>
        <v>0.63568239978911945</v>
      </c>
      <c r="E48" s="52">
        <f t="shared" si="1"/>
        <v>0.71373090375127779</v>
      </c>
      <c r="F48" s="53">
        <f t="shared" si="1"/>
        <v>5.4920714960727208E-5</v>
      </c>
    </row>
    <row r="49" spans="2:6" x14ac:dyDescent="0.45">
      <c r="B49" s="84">
        <v>78.125</v>
      </c>
      <c r="C49" s="52">
        <f t="shared" si="2"/>
        <v>0.76007881506071273</v>
      </c>
      <c r="D49" s="52">
        <f t="shared" si="1"/>
        <v>0.77726874101118271</v>
      </c>
      <c r="E49" s="52">
        <f t="shared" si="1"/>
        <v>0.83295563170268305</v>
      </c>
      <c r="F49" s="53">
        <f t="shared" si="1"/>
        <v>1.0983539768288568E-4</v>
      </c>
    </row>
    <row r="50" spans="2:6" x14ac:dyDescent="0.45">
      <c r="B50" s="84">
        <v>156.25</v>
      </c>
      <c r="C50" s="52">
        <f t="shared" si="2"/>
        <v>0.86368724918093431</v>
      </c>
      <c r="D50" s="52">
        <f t="shared" si="1"/>
        <v>0.87467778290969456</v>
      </c>
      <c r="E50" s="52">
        <f t="shared" si="1"/>
        <v>0.90886611470123535</v>
      </c>
      <c r="F50" s="53">
        <f t="shared" si="1"/>
        <v>2.1964667038637975E-4</v>
      </c>
    </row>
    <row r="51" spans="2:6" x14ac:dyDescent="0.45">
      <c r="B51" s="84">
        <v>312.5</v>
      </c>
      <c r="C51" s="52">
        <f t="shared" si="2"/>
        <v>0.92685856981691905</v>
      </c>
      <c r="D51" s="52">
        <f t="shared" si="1"/>
        <v>0.93314999610450788</v>
      </c>
      <c r="E51" s="52">
        <f t="shared" si="1"/>
        <v>0.95225758129557014</v>
      </c>
      <c r="F51" s="53">
        <f t="shared" si="1"/>
        <v>4.3919687264203956E-4</v>
      </c>
    </row>
    <row r="52" spans="2:6" x14ac:dyDescent="0.45">
      <c r="B52" s="84">
        <v>625</v>
      </c>
      <c r="C52" s="52">
        <f t="shared" si="2"/>
        <v>0.96204110082141081</v>
      </c>
      <c r="D52" s="52">
        <f t="shared" si="1"/>
        <v>0.96541913248832145</v>
      </c>
      <c r="E52" s="52">
        <f t="shared" si="1"/>
        <v>0.97554502071763161</v>
      </c>
      <c r="F52" s="53">
        <f t="shared" si="1"/>
        <v>8.7800812686060763E-4</v>
      </c>
    </row>
    <row r="53" spans="2:6" x14ac:dyDescent="0.45">
      <c r="B53" s="84">
        <v>1250</v>
      </c>
      <c r="C53" s="52">
        <f t="shared" si="2"/>
        <v>0.98065336186754826</v>
      </c>
      <c r="D53" s="52">
        <f t="shared" si="1"/>
        <v>0.98240534706309812</v>
      </c>
      <c r="E53" s="52">
        <f t="shared" si="1"/>
        <v>0.98762114807513479</v>
      </c>
      <c r="F53" s="53">
        <f t="shared" si="1"/>
        <v>1.7544758097019168E-3</v>
      </c>
    </row>
    <row r="54" spans="2:6" x14ac:dyDescent="0.45">
      <c r="B54" s="84">
        <v>2500</v>
      </c>
      <c r="C54" s="54">
        <f t="shared" si="2"/>
        <v>0.99023219382809613</v>
      </c>
      <c r="D54" s="54">
        <f t="shared" si="1"/>
        <v>0.99112459368465289</v>
      </c>
      <c r="E54" s="54">
        <f t="shared" si="1"/>
        <v>0.99377202645642337</v>
      </c>
      <c r="F54" s="55">
        <f t="shared" si="1"/>
        <v>3.5028060309564421E-3</v>
      </c>
    </row>
  </sheetData>
  <mergeCells count="5">
    <mergeCell ref="C42:E42"/>
    <mergeCell ref="C4:E4"/>
    <mergeCell ref="C1:D1"/>
    <mergeCell ref="C41:E41"/>
    <mergeCell ref="C26:E2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F53"/>
  <sheetViews>
    <sheetView topLeftCell="E2" workbookViewId="0">
      <selection activeCell="F5" sqref="F5:F21"/>
    </sheetView>
  </sheetViews>
  <sheetFormatPr defaultColWidth="10.85546875" defaultRowHeight="15.9" x14ac:dyDescent="0.45"/>
  <cols>
    <col min="1" max="1" width="10.640625" customWidth="1"/>
    <col min="2" max="2" width="13" customWidth="1"/>
    <col min="3" max="3" width="11" customWidth="1"/>
    <col min="4" max="4" width="12.5" customWidth="1"/>
    <col min="5" max="5" width="10.640625" customWidth="1"/>
    <col min="6" max="6" width="10" customWidth="1"/>
  </cols>
  <sheetData>
    <row r="1" spans="2:6" ht="17.600000000000001" x14ac:dyDescent="0.45">
      <c r="B1" s="1" t="s">
        <v>6</v>
      </c>
      <c r="C1" s="108" t="s">
        <v>39</v>
      </c>
      <c r="D1" s="109"/>
      <c r="E1" s="1"/>
      <c r="F1" s="1"/>
    </row>
    <row r="2" spans="2:6" ht="132.9" x14ac:dyDescent="0.45">
      <c r="B2" s="1" t="s">
        <v>1</v>
      </c>
      <c r="C2" s="110" t="s">
        <v>32</v>
      </c>
      <c r="D2" s="110" t="s">
        <v>33</v>
      </c>
      <c r="E2" s="110" t="s">
        <v>34</v>
      </c>
      <c r="F2" s="111" t="s">
        <v>35</v>
      </c>
    </row>
    <row r="3" spans="2:6" x14ac:dyDescent="0.45">
      <c r="B3" s="1"/>
      <c r="C3" s="94"/>
      <c r="D3" s="94"/>
      <c r="E3" s="94"/>
      <c r="F3" s="94"/>
    </row>
    <row r="4" spans="2:6" x14ac:dyDescent="0.45">
      <c r="B4" s="83" t="s">
        <v>0</v>
      </c>
      <c r="C4" s="116" t="s">
        <v>17</v>
      </c>
      <c r="D4" s="116"/>
      <c r="E4" s="116"/>
      <c r="F4" s="107"/>
    </row>
    <row r="5" spans="2:6" x14ac:dyDescent="0.45">
      <c r="B5" s="84">
        <v>1.220703125</v>
      </c>
      <c r="C5" s="68">
        <v>35</v>
      </c>
      <c r="D5" s="68">
        <v>12</v>
      </c>
      <c r="E5" s="68">
        <v>11</v>
      </c>
      <c r="F5" s="72">
        <v>23</v>
      </c>
    </row>
    <row r="6" spans="2:6" x14ac:dyDescent="0.45">
      <c r="B6" s="84">
        <v>2.44140625</v>
      </c>
      <c r="C6" s="71">
        <v>58</v>
      </c>
      <c r="D6" s="71">
        <v>22</v>
      </c>
      <c r="E6" s="71">
        <v>29</v>
      </c>
      <c r="F6" s="72">
        <v>25</v>
      </c>
    </row>
    <row r="7" spans="2:6" x14ac:dyDescent="0.45">
      <c r="B7" s="84">
        <v>4.8828125</v>
      </c>
      <c r="C7" s="71">
        <v>94</v>
      </c>
      <c r="D7" s="71">
        <v>38</v>
      </c>
      <c r="E7" s="71">
        <v>51</v>
      </c>
      <c r="F7" s="72">
        <v>21</v>
      </c>
    </row>
    <row r="8" spans="2:6" x14ac:dyDescent="0.45">
      <c r="B8" s="84">
        <v>9.765625</v>
      </c>
      <c r="C8" s="71">
        <v>149</v>
      </c>
      <c r="D8" s="71">
        <v>78</v>
      </c>
      <c r="E8" s="71">
        <v>106</v>
      </c>
      <c r="F8" s="72">
        <v>24</v>
      </c>
    </row>
    <row r="9" spans="2:6" x14ac:dyDescent="0.45">
      <c r="B9" s="84">
        <v>19.53125</v>
      </c>
      <c r="C9" s="71">
        <v>189</v>
      </c>
      <c r="D9" s="71">
        <v>155</v>
      </c>
      <c r="E9" s="71">
        <v>186</v>
      </c>
      <c r="F9" s="72">
        <v>24</v>
      </c>
    </row>
    <row r="10" spans="2:6" x14ac:dyDescent="0.45">
      <c r="B10" s="84">
        <v>39.0625</v>
      </c>
      <c r="C10" s="71">
        <v>215</v>
      </c>
      <c r="D10" s="71">
        <v>209</v>
      </c>
      <c r="E10" s="71">
        <v>219</v>
      </c>
      <c r="F10" s="72">
        <v>27</v>
      </c>
    </row>
    <row r="11" spans="2:6" x14ac:dyDescent="0.45">
      <c r="B11" s="84">
        <v>78.125</v>
      </c>
      <c r="C11" s="71">
        <v>226</v>
      </c>
      <c r="D11" s="71">
        <v>223</v>
      </c>
      <c r="E11" s="71">
        <v>232</v>
      </c>
      <c r="F11" s="72">
        <v>27</v>
      </c>
    </row>
    <row r="12" spans="2:6" x14ac:dyDescent="0.45">
      <c r="B12" s="84">
        <v>156.25</v>
      </c>
      <c r="C12" s="71">
        <v>233</v>
      </c>
      <c r="D12" s="71">
        <v>235</v>
      </c>
      <c r="E12" s="71">
        <v>232</v>
      </c>
      <c r="F12" s="72">
        <v>29</v>
      </c>
    </row>
    <row r="13" spans="2:6" x14ac:dyDescent="0.45">
      <c r="B13" s="84">
        <v>312.5</v>
      </c>
      <c r="C13" s="71">
        <v>240</v>
      </c>
      <c r="D13" s="71">
        <v>245</v>
      </c>
      <c r="E13" s="71">
        <v>242</v>
      </c>
      <c r="F13" s="72">
        <v>30</v>
      </c>
    </row>
    <row r="14" spans="2:6" x14ac:dyDescent="0.45">
      <c r="B14" s="84">
        <v>625</v>
      </c>
      <c r="C14" s="71">
        <v>254</v>
      </c>
      <c r="D14" s="71">
        <v>260</v>
      </c>
      <c r="E14" s="71">
        <v>245</v>
      </c>
      <c r="F14" s="72">
        <v>43</v>
      </c>
    </row>
    <row r="15" spans="2:6" x14ac:dyDescent="0.45">
      <c r="B15" s="84">
        <v>1250</v>
      </c>
      <c r="C15" s="71">
        <v>274</v>
      </c>
      <c r="D15" s="71">
        <v>278</v>
      </c>
      <c r="E15" s="71">
        <v>253</v>
      </c>
      <c r="F15" s="72">
        <v>81</v>
      </c>
    </row>
    <row r="16" spans="2:6" x14ac:dyDescent="0.45">
      <c r="B16" s="84">
        <v>2500</v>
      </c>
      <c r="C16" s="69">
        <v>293</v>
      </c>
      <c r="D16" s="69">
        <v>289</v>
      </c>
      <c r="E16" s="69">
        <v>266</v>
      </c>
      <c r="F16" s="73">
        <v>131</v>
      </c>
    </row>
    <row r="17" spans="2:6" x14ac:dyDescent="0.45">
      <c r="B17" s="1"/>
      <c r="C17" s="1"/>
      <c r="D17" s="1"/>
      <c r="E17" s="1"/>
      <c r="F17" s="1"/>
    </row>
    <row r="18" spans="2:6" x14ac:dyDescent="0.45">
      <c r="B18" s="1" t="s">
        <v>8</v>
      </c>
      <c r="C18" s="68">
        <v>2.819</v>
      </c>
      <c r="D18" s="68">
        <v>-18.07</v>
      </c>
      <c r="E18" s="68">
        <v>-34.200000000000003</v>
      </c>
      <c r="F18" s="70">
        <v>22.32</v>
      </c>
    </row>
    <row r="19" spans="2:6" x14ac:dyDescent="0.45">
      <c r="B19" s="1" t="s">
        <v>9</v>
      </c>
      <c r="C19" s="71">
        <v>263.60000000000002</v>
      </c>
      <c r="D19" s="71">
        <v>274.89999999999998</v>
      </c>
      <c r="E19" s="71">
        <v>257.60000000000002</v>
      </c>
      <c r="F19" s="77">
        <v>587000000</v>
      </c>
    </row>
    <row r="20" spans="2:6" x14ac:dyDescent="0.45">
      <c r="B20" s="1" t="s">
        <v>10</v>
      </c>
      <c r="C20" s="71">
        <v>0.93959999999999999</v>
      </c>
      <c r="D20" s="71">
        <v>1.2050000000000001</v>
      </c>
      <c r="E20" s="71">
        <v>0.94920000000000004</v>
      </c>
      <c r="F20" s="72">
        <v>10.130000000000001</v>
      </c>
    </row>
    <row r="21" spans="2:6" x14ac:dyDescent="0.45">
      <c r="B21" s="1" t="s">
        <v>11</v>
      </c>
      <c r="C21" s="69">
        <v>0.1084</v>
      </c>
      <c r="D21" s="69">
        <v>8.1439999999999999E-2</v>
      </c>
      <c r="E21" s="69">
        <v>8.7050000000000002E-2</v>
      </c>
      <c r="F21" s="73">
        <v>346603</v>
      </c>
    </row>
    <row r="22" spans="2:6" x14ac:dyDescent="0.45">
      <c r="B22" s="1"/>
      <c r="C22" s="1"/>
      <c r="D22" s="1"/>
      <c r="E22" s="1"/>
      <c r="F22" s="1"/>
    </row>
    <row r="23" spans="2:6" x14ac:dyDescent="0.45">
      <c r="B23" s="1" t="s">
        <v>12</v>
      </c>
      <c r="C23" s="68">
        <f>10^C20</f>
        <v>8.7016177215199804</v>
      </c>
      <c r="D23" s="68">
        <f>10^D20</f>
        <v>16.032453906900422</v>
      </c>
      <c r="E23" s="68">
        <f>10^E20</f>
        <v>8.8961070440922931</v>
      </c>
      <c r="F23" s="68">
        <f>10^F20</f>
        <v>13489628825.916573</v>
      </c>
    </row>
    <row r="24" spans="2:6" x14ac:dyDescent="0.45">
      <c r="B24" s="1" t="s">
        <v>13</v>
      </c>
      <c r="C24" s="69">
        <f>(10^(C20+C21))-(10^(C20-C21))</f>
        <v>4.3890960285636638</v>
      </c>
      <c r="D24" s="69">
        <f>(10^(D20+D21))-(10^(D20-D21))</f>
        <v>6.0481949093644367</v>
      </c>
      <c r="E24" s="69">
        <f>(10^(E20+E21))-(10^(E20-E21))</f>
        <v>3.5901998632612306</v>
      </c>
      <c r="F24" s="69" t="e">
        <f>(10^(F20+F21))-(10^(F20-F21))</f>
        <v>#NUM!</v>
      </c>
    </row>
    <row r="25" spans="2:6" x14ac:dyDescent="0.45">
      <c r="B25" s="1"/>
      <c r="C25" s="1"/>
      <c r="D25" s="1"/>
      <c r="E25" s="1"/>
      <c r="F25" s="1"/>
    </row>
    <row r="26" spans="2:6" x14ac:dyDescent="0.45">
      <c r="B26" s="83" t="s">
        <v>0</v>
      </c>
      <c r="C26" s="116" t="s">
        <v>14</v>
      </c>
      <c r="D26" s="116"/>
      <c r="E26" s="116"/>
      <c r="F26" s="107"/>
    </row>
    <row r="27" spans="2:6" x14ac:dyDescent="0.45">
      <c r="B27" s="84">
        <v>1.220703125</v>
      </c>
      <c r="C27" s="68">
        <f t="shared" ref="C27:F38" si="0">(C5-C$18)/(C$19-C$18)</f>
        <v>0.1234023951131409</v>
      </c>
      <c r="D27" s="68">
        <f t="shared" si="0"/>
        <v>0.10263849540908626</v>
      </c>
      <c r="E27" s="68">
        <f t="shared" si="0"/>
        <v>0.15490061686086362</v>
      </c>
      <c r="F27" s="70">
        <f t="shared" si="0"/>
        <v>1.1584327527363182E-9</v>
      </c>
    </row>
    <row r="28" spans="2:6" x14ac:dyDescent="0.45">
      <c r="B28" s="84">
        <v>2.44140625</v>
      </c>
      <c r="C28" s="71">
        <f t="shared" si="0"/>
        <v>0.21159900452870414</v>
      </c>
      <c r="D28" s="71">
        <f t="shared" si="0"/>
        <v>0.13677168310748541</v>
      </c>
      <c r="E28" s="71">
        <f t="shared" si="0"/>
        <v>0.21658670322138451</v>
      </c>
      <c r="F28" s="72">
        <f t="shared" si="0"/>
        <v>4.5655879078431383E-9</v>
      </c>
    </row>
    <row r="29" spans="2:6" x14ac:dyDescent="0.45">
      <c r="B29" s="84">
        <v>4.8828125</v>
      </c>
      <c r="C29" s="71">
        <f t="shared" si="0"/>
        <v>0.34964587144002052</v>
      </c>
      <c r="D29" s="71">
        <f t="shared" si="0"/>
        <v>0.19138478342492407</v>
      </c>
      <c r="E29" s="71">
        <f t="shared" si="0"/>
        <v>0.29198080877313226</v>
      </c>
      <c r="F29" s="72">
        <f t="shared" si="0"/>
        <v>-2.2487224023705015E-9</v>
      </c>
    </row>
    <row r="30" spans="2:6" x14ac:dyDescent="0.45">
      <c r="B30" s="84">
        <v>9.765625</v>
      </c>
      <c r="C30" s="71">
        <f t="shared" si="0"/>
        <v>0.56055080699897619</v>
      </c>
      <c r="D30" s="71">
        <f t="shared" si="0"/>
        <v>0.32791753421852066</v>
      </c>
      <c r="E30" s="71">
        <f t="shared" si="0"/>
        <v>0.48046607265250163</v>
      </c>
      <c r="F30" s="72">
        <f t="shared" si="0"/>
        <v>2.862010330289728E-9</v>
      </c>
    </row>
    <row r="31" spans="2:6" x14ac:dyDescent="0.45">
      <c r="B31" s="84">
        <v>19.53125</v>
      </c>
      <c r="C31" s="71">
        <f t="shared" si="0"/>
        <v>0.71393621467821666</v>
      </c>
      <c r="D31" s="71">
        <f t="shared" si="0"/>
        <v>0.5907430794961942</v>
      </c>
      <c r="E31" s="71">
        <f t="shared" si="0"/>
        <v>0.75462645647703896</v>
      </c>
      <c r="F31" s="72">
        <f t="shared" si="0"/>
        <v>2.862010330289728E-9</v>
      </c>
    </row>
    <row r="32" spans="2:6" x14ac:dyDescent="0.45">
      <c r="B32" s="84">
        <v>39.0625</v>
      </c>
      <c r="C32" s="71">
        <f t="shared" si="0"/>
        <v>0.81363672966972289</v>
      </c>
      <c r="D32" s="71">
        <f t="shared" si="0"/>
        <v>0.77506229306754959</v>
      </c>
      <c r="E32" s="71">
        <f t="shared" si="0"/>
        <v>0.8677176148046607</v>
      </c>
      <c r="F32" s="72">
        <f t="shared" si="0"/>
        <v>7.9727430629499572E-9</v>
      </c>
    </row>
    <row r="33" spans="2:6" x14ac:dyDescent="0.45">
      <c r="B33" s="84">
        <v>78.125</v>
      </c>
      <c r="C33" s="71">
        <f t="shared" si="0"/>
        <v>0.85581771678151397</v>
      </c>
      <c r="D33" s="71">
        <f t="shared" si="0"/>
        <v>0.82284875584530848</v>
      </c>
      <c r="E33" s="71">
        <f t="shared" si="0"/>
        <v>0.91226867717614801</v>
      </c>
      <c r="F33" s="72">
        <f t="shared" si="0"/>
        <v>7.9727430629499572E-9</v>
      </c>
    </row>
    <row r="34" spans="2:6" x14ac:dyDescent="0.45">
      <c r="B34" s="84">
        <v>156.25</v>
      </c>
      <c r="C34" s="71">
        <f t="shared" si="0"/>
        <v>0.88266016312538109</v>
      </c>
      <c r="D34" s="71">
        <f t="shared" si="0"/>
        <v>0.86380858108338743</v>
      </c>
      <c r="E34" s="71">
        <f t="shared" si="0"/>
        <v>0.91226867717614801</v>
      </c>
      <c r="F34" s="72">
        <f t="shared" si="0"/>
        <v>1.1379898218056778E-8</v>
      </c>
    </row>
    <row r="35" spans="2:6" x14ac:dyDescent="0.45">
      <c r="B35" s="84">
        <v>312.5</v>
      </c>
      <c r="C35" s="71">
        <f t="shared" si="0"/>
        <v>0.90950260946924821</v>
      </c>
      <c r="D35" s="71">
        <f t="shared" si="0"/>
        <v>0.89794176878178655</v>
      </c>
      <c r="E35" s="71">
        <f t="shared" si="0"/>
        <v>0.94653872515421511</v>
      </c>
      <c r="F35" s="72">
        <f t="shared" si="0"/>
        <v>1.3083475795610187E-8</v>
      </c>
    </row>
    <row r="36" spans="2:6" x14ac:dyDescent="0.45">
      <c r="B36" s="84">
        <v>625</v>
      </c>
      <c r="C36" s="71">
        <f t="shared" si="0"/>
        <v>0.96318750215698234</v>
      </c>
      <c r="D36" s="71">
        <f t="shared" si="0"/>
        <v>0.9491415503293853</v>
      </c>
      <c r="E36" s="71">
        <f t="shared" si="0"/>
        <v>0.95681973954763533</v>
      </c>
      <c r="F36" s="72">
        <f t="shared" si="0"/>
        <v>3.522998430380452E-8</v>
      </c>
    </row>
    <row r="37" spans="2:6" x14ac:dyDescent="0.45">
      <c r="B37" s="84">
        <v>1250</v>
      </c>
      <c r="C37" s="71">
        <f t="shared" si="0"/>
        <v>1.0398802059966024</v>
      </c>
      <c r="D37" s="71">
        <f t="shared" si="0"/>
        <v>1.0105812881865037</v>
      </c>
      <c r="E37" s="71">
        <f t="shared" si="0"/>
        <v>0.98423577793008898</v>
      </c>
      <c r="F37" s="72">
        <f t="shared" si="0"/>
        <v>9.9965932250834092E-8</v>
      </c>
    </row>
    <row r="38" spans="2:6" x14ac:dyDescent="0.45">
      <c r="B38" s="84">
        <v>2500</v>
      </c>
      <c r="C38" s="69">
        <f t="shared" si="0"/>
        <v>1.1127382746442416</v>
      </c>
      <c r="D38" s="69">
        <f t="shared" si="0"/>
        <v>1.0481277946547429</v>
      </c>
      <c r="E38" s="69">
        <f t="shared" si="0"/>
        <v>1.0287868403015763</v>
      </c>
      <c r="F38" s="73">
        <f t="shared" si="0"/>
        <v>1.851448111285046E-7</v>
      </c>
    </row>
    <row r="39" spans="2:6" x14ac:dyDescent="0.45">
      <c r="B39" s="1"/>
      <c r="C39" s="1"/>
      <c r="D39" s="1"/>
      <c r="E39" s="1"/>
      <c r="F39" s="1"/>
    </row>
    <row r="40" spans="2:6" x14ac:dyDescent="0.45">
      <c r="C40" s="115" t="s">
        <v>15</v>
      </c>
      <c r="D40" s="115"/>
      <c r="E40" s="115"/>
      <c r="F40" s="1"/>
    </row>
    <row r="41" spans="2:6" x14ac:dyDescent="0.45">
      <c r="B41" s="83" t="s">
        <v>0</v>
      </c>
      <c r="C41" s="116" t="s">
        <v>16</v>
      </c>
      <c r="D41" s="116"/>
      <c r="E41" s="116"/>
      <c r="F41" s="1"/>
    </row>
    <row r="42" spans="2:6" x14ac:dyDescent="0.45">
      <c r="B42" s="84">
        <v>1.220703125</v>
      </c>
      <c r="C42" s="74">
        <f>$B42/((C$23)+$B42)</f>
        <v>0.12302596780350362</v>
      </c>
      <c r="D42" s="74">
        <f t="shared" ref="D42:F53" si="1">$B42/((D$23)+$B42)</f>
        <v>7.075244969618992E-2</v>
      </c>
      <c r="E42" s="74">
        <f t="shared" si="1"/>
        <v>0.1206608708275807</v>
      </c>
      <c r="F42" s="75">
        <f t="shared" si="1"/>
        <v>9.0491972806864362E-11</v>
      </c>
    </row>
    <row r="43" spans="2:6" x14ac:dyDescent="0.45">
      <c r="B43" s="84">
        <v>2.44140625</v>
      </c>
      <c r="C43" s="76">
        <f t="shared" ref="C43:C53" si="2">$B43/((C$23)+$B43)</f>
        <v>0.21909728061609621</v>
      </c>
      <c r="D43" s="76">
        <f t="shared" si="1"/>
        <v>0.13215463521239643</v>
      </c>
      <c r="E43" s="76">
        <f t="shared" si="1"/>
        <v>0.2153387772671595</v>
      </c>
      <c r="F43" s="77">
        <f t="shared" si="1"/>
        <v>1.8098394559735114E-10</v>
      </c>
    </row>
    <row r="44" spans="2:6" x14ac:dyDescent="0.45">
      <c r="B44" s="84">
        <v>4.8828125</v>
      </c>
      <c r="C44" s="76">
        <f t="shared" si="2"/>
        <v>0.35944183306744942</v>
      </c>
      <c r="D44" s="76">
        <f t="shared" si="1"/>
        <v>0.23345686375713814</v>
      </c>
      <c r="E44" s="76">
        <f t="shared" si="1"/>
        <v>0.35436831490125831</v>
      </c>
      <c r="F44" s="77">
        <f t="shared" si="1"/>
        <v>3.6196789112919191E-10</v>
      </c>
    </row>
    <row r="45" spans="2:6" x14ac:dyDescent="0.45">
      <c r="B45" s="84">
        <v>9.765625</v>
      </c>
      <c r="C45" s="76">
        <f t="shared" si="2"/>
        <v>0.52880796268627928</v>
      </c>
      <c r="D45" s="76">
        <f t="shared" si="1"/>
        <v>0.37854078341422193</v>
      </c>
      <c r="E45" s="76">
        <f t="shared" si="1"/>
        <v>0.52329681815849904</v>
      </c>
      <c r="F45" s="77">
        <f t="shared" si="1"/>
        <v>7.239357819963423E-10</v>
      </c>
    </row>
    <row r="46" spans="2:6" x14ac:dyDescent="0.45">
      <c r="B46" s="84">
        <v>19.53125</v>
      </c>
      <c r="C46" s="76">
        <f t="shared" si="2"/>
        <v>0.69179121981691805</v>
      </c>
      <c r="D46" s="76">
        <f t="shared" si="1"/>
        <v>0.5491905469444186</v>
      </c>
      <c r="E46" s="76">
        <f t="shared" si="1"/>
        <v>0.68705824356819478</v>
      </c>
      <c r="F46" s="77">
        <f t="shared" si="1"/>
        <v>1.4478715629445186E-9</v>
      </c>
    </row>
    <row r="47" spans="2:6" x14ac:dyDescent="0.45">
      <c r="B47" s="84">
        <v>39.0625</v>
      </c>
      <c r="C47" s="76">
        <f t="shared" si="2"/>
        <v>0.81782103100379278</v>
      </c>
      <c r="D47" s="76">
        <f t="shared" si="1"/>
        <v>0.70900322497787915</v>
      </c>
      <c r="E47" s="76">
        <f t="shared" si="1"/>
        <v>0.81450447391198477</v>
      </c>
      <c r="F47" s="77">
        <f t="shared" si="1"/>
        <v>2.8957431216963729E-9</v>
      </c>
    </row>
    <row r="48" spans="2:6" x14ac:dyDescent="0.45">
      <c r="B48" s="84">
        <v>78.125</v>
      </c>
      <c r="C48" s="76">
        <f t="shared" si="2"/>
        <v>0.89978168043549989</v>
      </c>
      <c r="D48" s="76">
        <f t="shared" si="1"/>
        <v>0.82972719374131809</v>
      </c>
      <c r="E48" s="76">
        <f t="shared" si="1"/>
        <v>0.89777069786546426</v>
      </c>
      <c r="F48" s="77">
        <f t="shared" si="1"/>
        <v>5.7914862266220899E-9</v>
      </c>
    </row>
    <row r="49" spans="2:6" x14ac:dyDescent="0.45">
      <c r="B49" s="84">
        <v>156.25</v>
      </c>
      <c r="C49" s="76">
        <f t="shared" si="2"/>
        <v>0.94724745448565095</v>
      </c>
      <c r="D49" s="76">
        <f t="shared" si="1"/>
        <v>0.90694087794010525</v>
      </c>
      <c r="E49" s="76">
        <f t="shared" si="1"/>
        <v>0.94613189978667112</v>
      </c>
      <c r="F49" s="77">
        <f t="shared" si="1"/>
        <v>1.1582972386161554E-8</v>
      </c>
    </row>
    <row r="50" spans="2:6" x14ac:dyDescent="0.45">
      <c r="B50" s="84">
        <v>312.5</v>
      </c>
      <c r="C50" s="76">
        <f t="shared" si="2"/>
        <v>0.97290917217900119</v>
      </c>
      <c r="D50" s="76">
        <f t="shared" si="1"/>
        <v>0.95119978645566727</v>
      </c>
      <c r="E50" s="76">
        <f t="shared" si="1"/>
        <v>0.97232042688410092</v>
      </c>
      <c r="F50" s="77">
        <f t="shared" si="1"/>
        <v>2.3165944503992613E-8</v>
      </c>
    </row>
    <row r="51" spans="2:6" x14ac:dyDescent="0.45">
      <c r="B51" s="84">
        <v>625</v>
      </c>
      <c r="C51" s="76">
        <f t="shared" si="2"/>
        <v>0.98626858843629484</v>
      </c>
      <c r="D51" s="76">
        <f t="shared" si="1"/>
        <v>0.97498963771773584</v>
      </c>
      <c r="E51" s="76">
        <f t="shared" si="1"/>
        <v>0.98596598567930072</v>
      </c>
      <c r="F51" s="77">
        <f t="shared" si="1"/>
        <v>4.6331887934663278E-8</v>
      </c>
    </row>
    <row r="52" spans="2:6" x14ac:dyDescent="0.45">
      <c r="B52" s="84">
        <v>1250</v>
      </c>
      <c r="C52" s="76">
        <f t="shared" si="2"/>
        <v>0.99308683042985868</v>
      </c>
      <c r="D52" s="76">
        <f t="shared" si="1"/>
        <v>0.987336458984582</v>
      </c>
      <c r="E52" s="76">
        <f t="shared" si="1"/>
        <v>0.99293340650247897</v>
      </c>
      <c r="F52" s="77">
        <f t="shared" si="1"/>
        <v>9.2663771576039081E-8</v>
      </c>
    </row>
    <row r="53" spans="2:6" x14ac:dyDescent="0.45">
      <c r="B53" s="84">
        <v>2500</v>
      </c>
      <c r="C53" s="78">
        <f t="shared" si="2"/>
        <v>0.99653142579410336</v>
      </c>
      <c r="D53" s="78">
        <f t="shared" si="1"/>
        <v>0.99362788270794944</v>
      </c>
      <c r="E53" s="78">
        <f t="shared" si="1"/>
        <v>0.99645417479858367</v>
      </c>
      <c r="F53" s="79">
        <f t="shared" si="1"/>
        <v>1.8532752597893062E-7</v>
      </c>
    </row>
  </sheetData>
  <mergeCells count="4">
    <mergeCell ref="C41:E41"/>
    <mergeCell ref="C26:E26"/>
    <mergeCell ref="C4:E4"/>
    <mergeCell ref="C40:E4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D53"/>
  <sheetViews>
    <sheetView topLeftCell="G1" workbookViewId="0">
      <selection activeCell="B2" sqref="B2"/>
    </sheetView>
  </sheetViews>
  <sheetFormatPr defaultColWidth="10.85546875" defaultRowHeight="15.9" x14ac:dyDescent="0.45"/>
  <cols>
    <col min="1" max="1" width="10.640625" customWidth="1"/>
    <col min="2" max="2" width="13" customWidth="1"/>
    <col min="3" max="3" width="13.85546875" customWidth="1"/>
    <col min="4" max="4" width="14.140625" customWidth="1"/>
  </cols>
  <sheetData>
    <row r="1" spans="2:4" x14ac:dyDescent="0.45">
      <c r="B1" s="1" t="s">
        <v>1</v>
      </c>
      <c r="C1" s="113" t="s">
        <v>32</v>
      </c>
      <c r="D1" s="99"/>
    </row>
    <row r="2" spans="2:4" ht="64.75" x14ac:dyDescent="0.45">
      <c r="B2" s="1" t="s">
        <v>6</v>
      </c>
      <c r="C2" s="105" t="s">
        <v>28</v>
      </c>
      <c r="D2" s="110" t="s">
        <v>37</v>
      </c>
    </row>
    <row r="3" spans="2:4" x14ac:dyDescent="0.45">
      <c r="B3" s="1"/>
      <c r="C3" s="94"/>
      <c r="D3" s="94"/>
    </row>
    <row r="4" spans="2:4" x14ac:dyDescent="0.45">
      <c r="B4" s="83" t="s">
        <v>0</v>
      </c>
      <c r="C4" s="116" t="s">
        <v>17</v>
      </c>
      <c r="D4" s="116"/>
    </row>
    <row r="5" spans="2:4" x14ac:dyDescent="0.45">
      <c r="B5" s="84">
        <v>1.220703125</v>
      </c>
      <c r="C5" s="44">
        <v>22</v>
      </c>
      <c r="D5" s="68">
        <v>35</v>
      </c>
    </row>
    <row r="6" spans="2:4" x14ac:dyDescent="0.45">
      <c r="B6" s="84">
        <v>2.44140625</v>
      </c>
      <c r="C6" s="47">
        <v>36</v>
      </c>
      <c r="D6" s="71">
        <v>58</v>
      </c>
    </row>
    <row r="7" spans="2:4" x14ac:dyDescent="0.45">
      <c r="B7" s="84">
        <v>4.8828125</v>
      </c>
      <c r="C7" s="47">
        <v>56</v>
      </c>
      <c r="D7" s="71">
        <v>94</v>
      </c>
    </row>
    <row r="8" spans="2:4" x14ac:dyDescent="0.45">
      <c r="B8" s="84">
        <v>9.765625</v>
      </c>
      <c r="C8" s="47">
        <v>96</v>
      </c>
      <c r="D8" s="71">
        <v>149</v>
      </c>
    </row>
    <row r="9" spans="2:4" x14ac:dyDescent="0.45">
      <c r="B9" s="84">
        <v>19.53125</v>
      </c>
      <c r="C9" s="47">
        <v>149</v>
      </c>
      <c r="D9" s="71">
        <v>189</v>
      </c>
    </row>
    <row r="10" spans="2:4" x14ac:dyDescent="0.45">
      <c r="B10" s="84">
        <v>39.0625</v>
      </c>
      <c r="C10" s="47">
        <v>196</v>
      </c>
      <c r="D10" s="71">
        <v>215</v>
      </c>
    </row>
    <row r="11" spans="2:4" x14ac:dyDescent="0.45">
      <c r="B11" s="84">
        <v>78.125</v>
      </c>
      <c r="C11" s="47">
        <v>225</v>
      </c>
      <c r="D11" s="71">
        <v>226</v>
      </c>
    </row>
    <row r="12" spans="2:4" x14ac:dyDescent="0.45">
      <c r="B12" s="84">
        <v>156.25</v>
      </c>
      <c r="C12" s="47">
        <v>246</v>
      </c>
      <c r="D12" s="71">
        <v>233</v>
      </c>
    </row>
    <row r="13" spans="2:4" x14ac:dyDescent="0.45">
      <c r="B13" s="84">
        <v>312.5</v>
      </c>
      <c r="C13" s="47">
        <v>271</v>
      </c>
      <c r="D13" s="71">
        <v>240</v>
      </c>
    </row>
    <row r="14" spans="2:4" x14ac:dyDescent="0.45">
      <c r="B14" s="84">
        <v>625</v>
      </c>
      <c r="C14" s="47">
        <v>289</v>
      </c>
      <c r="D14" s="71">
        <v>254</v>
      </c>
    </row>
    <row r="15" spans="2:4" x14ac:dyDescent="0.45">
      <c r="B15" s="84">
        <v>1250</v>
      </c>
      <c r="C15" s="47">
        <v>301</v>
      </c>
      <c r="D15" s="71">
        <v>274</v>
      </c>
    </row>
    <row r="16" spans="2:4" x14ac:dyDescent="0.45">
      <c r="B16" s="84">
        <v>2500</v>
      </c>
      <c r="C16" s="45">
        <v>320</v>
      </c>
      <c r="D16" s="69">
        <v>293</v>
      </c>
    </row>
    <row r="17" spans="2:4" x14ac:dyDescent="0.45">
      <c r="B17" s="1"/>
      <c r="C17" s="1"/>
      <c r="D17" s="1"/>
    </row>
    <row r="18" spans="2:4" x14ac:dyDescent="0.45">
      <c r="B18" s="1" t="s">
        <v>8</v>
      </c>
      <c r="C18" s="44">
        <v>10.41</v>
      </c>
      <c r="D18" s="68">
        <v>2.819</v>
      </c>
    </row>
    <row r="19" spans="2:4" x14ac:dyDescent="0.45">
      <c r="B19" s="1" t="s">
        <v>9</v>
      </c>
      <c r="C19" s="47">
        <v>302.60000000000002</v>
      </c>
      <c r="D19" s="71">
        <v>263.60000000000002</v>
      </c>
    </row>
    <row r="20" spans="2:4" x14ac:dyDescent="0.45">
      <c r="B20" s="1" t="s">
        <v>10</v>
      </c>
      <c r="C20" s="47">
        <v>1.3919999999999999</v>
      </c>
      <c r="D20" s="71">
        <v>0.93959999999999999</v>
      </c>
    </row>
    <row r="21" spans="2:4" x14ac:dyDescent="0.45">
      <c r="B21" s="1" t="s">
        <v>11</v>
      </c>
      <c r="C21" s="45">
        <v>5.9310000000000002E-2</v>
      </c>
      <c r="D21" s="69">
        <v>0.1084</v>
      </c>
    </row>
    <row r="22" spans="2:4" x14ac:dyDescent="0.45">
      <c r="B22" s="1"/>
      <c r="C22" s="1"/>
      <c r="D22" s="1"/>
    </row>
    <row r="23" spans="2:4" x14ac:dyDescent="0.45">
      <c r="B23" s="1" t="s">
        <v>12</v>
      </c>
      <c r="C23" s="44">
        <f>10^C20</f>
        <v>24.660393372343396</v>
      </c>
      <c r="D23" s="68">
        <f>10^D20</f>
        <v>8.7016177215199804</v>
      </c>
    </row>
    <row r="24" spans="2:4" x14ac:dyDescent="0.45">
      <c r="B24" s="1" t="s">
        <v>13</v>
      </c>
      <c r="C24" s="45">
        <f>(10^(C20+C21))-(10^(C20-C21))</f>
        <v>6.756514735059401</v>
      </c>
      <c r="D24" s="69">
        <f>(10^(D20+D21))-(10^(D20-D21))</f>
        <v>4.3890960285636638</v>
      </c>
    </row>
    <row r="25" spans="2:4" x14ac:dyDescent="0.45">
      <c r="B25" s="1"/>
      <c r="C25" s="1"/>
      <c r="D25" s="1"/>
    </row>
    <row r="26" spans="2:4" x14ac:dyDescent="0.45">
      <c r="B26" s="83" t="s">
        <v>0</v>
      </c>
      <c r="C26" s="116" t="s">
        <v>14</v>
      </c>
      <c r="D26" s="116"/>
    </row>
    <row r="27" spans="2:4" x14ac:dyDescent="0.45">
      <c r="B27" s="84">
        <v>1.220703125</v>
      </c>
      <c r="C27" s="44">
        <f t="shared" ref="C27:D38" si="0">(C5-C$18)/(C$19-C$18)</f>
        <v>3.9665970772442591E-2</v>
      </c>
      <c r="D27" s="68">
        <f t="shared" si="0"/>
        <v>0.1234023951131409</v>
      </c>
    </row>
    <row r="28" spans="2:4" x14ac:dyDescent="0.45">
      <c r="B28" s="84">
        <v>2.44140625</v>
      </c>
      <c r="C28" s="47">
        <f t="shared" si="0"/>
        <v>8.7579999315513885E-2</v>
      </c>
      <c r="D28" s="71">
        <f t="shared" si="0"/>
        <v>0.21159900452870414</v>
      </c>
    </row>
    <row r="29" spans="2:4" x14ac:dyDescent="0.45">
      <c r="B29" s="84">
        <v>4.8828125</v>
      </c>
      <c r="C29" s="47">
        <f t="shared" si="0"/>
        <v>0.15602861151990144</v>
      </c>
      <c r="D29" s="71">
        <f t="shared" si="0"/>
        <v>0.34964587144002052</v>
      </c>
    </row>
    <row r="30" spans="2:4" x14ac:dyDescent="0.45">
      <c r="B30" s="84">
        <v>9.765625</v>
      </c>
      <c r="C30" s="47">
        <f t="shared" si="0"/>
        <v>0.29292583592867655</v>
      </c>
      <c r="D30" s="71">
        <f t="shared" si="0"/>
        <v>0.56055080699897619</v>
      </c>
    </row>
    <row r="31" spans="2:4" x14ac:dyDescent="0.45">
      <c r="B31" s="84">
        <v>19.53125</v>
      </c>
      <c r="C31" s="47">
        <f t="shared" si="0"/>
        <v>0.47431465827030356</v>
      </c>
      <c r="D31" s="71">
        <f t="shared" si="0"/>
        <v>0.71393621467821666</v>
      </c>
    </row>
    <row r="32" spans="2:4" x14ac:dyDescent="0.45">
      <c r="B32" s="84">
        <v>39.0625</v>
      </c>
      <c r="C32" s="47">
        <f t="shared" si="0"/>
        <v>0.63516889695061429</v>
      </c>
      <c r="D32" s="71">
        <f t="shared" si="0"/>
        <v>0.81363672966972289</v>
      </c>
    </row>
    <row r="33" spans="2:4" x14ac:dyDescent="0.45">
      <c r="B33" s="84">
        <v>78.125</v>
      </c>
      <c r="C33" s="47">
        <f t="shared" si="0"/>
        <v>0.73441938464697631</v>
      </c>
      <c r="D33" s="71">
        <f t="shared" si="0"/>
        <v>0.85581771678151397</v>
      </c>
    </row>
    <row r="34" spans="2:4" x14ac:dyDescent="0.45">
      <c r="B34" s="84">
        <v>156.25</v>
      </c>
      <c r="C34" s="47">
        <f t="shared" si="0"/>
        <v>0.80629042746158319</v>
      </c>
      <c r="D34" s="71">
        <f t="shared" si="0"/>
        <v>0.88266016312538109</v>
      </c>
    </row>
    <row r="35" spans="2:4" x14ac:dyDescent="0.45">
      <c r="B35" s="84">
        <v>312.5</v>
      </c>
      <c r="C35" s="47">
        <f t="shared" si="0"/>
        <v>0.89185119271706759</v>
      </c>
      <c r="D35" s="71">
        <f t="shared" si="0"/>
        <v>0.90950260946924821</v>
      </c>
    </row>
    <row r="36" spans="2:4" x14ac:dyDescent="0.45">
      <c r="B36" s="84">
        <v>625</v>
      </c>
      <c r="C36" s="47">
        <f t="shared" si="0"/>
        <v>0.95345494370101636</v>
      </c>
      <c r="D36" s="71">
        <f t="shared" si="0"/>
        <v>0.96318750215698234</v>
      </c>
    </row>
    <row r="37" spans="2:4" x14ac:dyDescent="0.45">
      <c r="B37" s="84">
        <v>1250</v>
      </c>
      <c r="C37" s="47">
        <f t="shared" si="0"/>
        <v>0.9945241110236489</v>
      </c>
      <c r="D37" s="71">
        <f t="shared" si="0"/>
        <v>1.0398802059966024</v>
      </c>
    </row>
    <row r="38" spans="2:4" x14ac:dyDescent="0.45">
      <c r="B38" s="84">
        <v>2500</v>
      </c>
      <c r="C38" s="45">
        <f t="shared" si="0"/>
        <v>1.0595502926178171</v>
      </c>
      <c r="D38" s="69">
        <f t="shared" si="0"/>
        <v>1.1127382746442416</v>
      </c>
    </row>
    <row r="39" spans="2:4" x14ac:dyDescent="0.45">
      <c r="B39" s="1"/>
      <c r="C39" s="1"/>
      <c r="D39" s="1"/>
    </row>
    <row r="40" spans="2:4" x14ac:dyDescent="0.45">
      <c r="C40" s="115" t="s">
        <v>15</v>
      </c>
      <c r="D40" s="115"/>
    </row>
    <row r="41" spans="2:4" x14ac:dyDescent="0.45">
      <c r="B41" s="83" t="s">
        <v>0</v>
      </c>
      <c r="C41" s="116" t="s">
        <v>16</v>
      </c>
      <c r="D41" s="116"/>
    </row>
    <row r="42" spans="2:4" x14ac:dyDescent="0.45">
      <c r="B42" s="84">
        <v>1.220703125</v>
      </c>
      <c r="C42" s="50">
        <f>$B42/((C$23)+$B42)</f>
        <v>4.7165819466934135E-2</v>
      </c>
      <c r="D42" s="74">
        <f t="shared" ref="D42:D53" si="1">$B42/((D$23)+$B42)</f>
        <v>0.12302596780350362</v>
      </c>
    </row>
    <row r="43" spans="2:4" x14ac:dyDescent="0.45">
      <c r="B43" s="84">
        <v>2.44140625</v>
      </c>
      <c r="C43" s="52">
        <f t="shared" ref="C43:C53" si="2">$B43/((C$23)+$B43)</f>
        <v>9.0082809408244757E-2</v>
      </c>
      <c r="D43" s="76">
        <f t="shared" si="1"/>
        <v>0.21909728061609621</v>
      </c>
    </row>
    <row r="44" spans="2:4" x14ac:dyDescent="0.45">
      <c r="B44" s="84">
        <v>4.8828125</v>
      </c>
      <c r="C44" s="52">
        <f t="shared" si="2"/>
        <v>0.16527700213371227</v>
      </c>
      <c r="D44" s="76">
        <f t="shared" si="1"/>
        <v>0.35944183306744942</v>
      </c>
    </row>
    <row r="45" spans="2:4" x14ac:dyDescent="0.45">
      <c r="B45" s="84">
        <v>9.765625</v>
      </c>
      <c r="C45" s="52">
        <f t="shared" si="2"/>
        <v>0.28366989450761887</v>
      </c>
      <c r="D45" s="76">
        <f t="shared" si="1"/>
        <v>0.52880796268627928</v>
      </c>
    </row>
    <row r="46" spans="2:4" x14ac:dyDescent="0.45">
      <c r="B46" s="84">
        <v>19.53125</v>
      </c>
      <c r="C46" s="52">
        <f t="shared" si="2"/>
        <v>0.44196704420870914</v>
      </c>
      <c r="D46" s="76">
        <f t="shared" si="1"/>
        <v>0.69179121981691805</v>
      </c>
    </row>
    <row r="47" spans="2:4" x14ac:dyDescent="0.45">
      <c r="B47" s="84">
        <v>39.0625</v>
      </c>
      <c r="C47" s="52">
        <f t="shared" si="2"/>
        <v>0.61300574931134022</v>
      </c>
      <c r="D47" s="76">
        <f t="shared" si="1"/>
        <v>0.81782103100379278</v>
      </c>
    </row>
    <row r="48" spans="2:4" x14ac:dyDescent="0.45">
      <c r="B48" s="84">
        <v>78.125</v>
      </c>
      <c r="C48" s="52">
        <f t="shared" si="2"/>
        <v>0.76007881506071273</v>
      </c>
      <c r="D48" s="76">
        <f t="shared" si="1"/>
        <v>0.89978168043549989</v>
      </c>
    </row>
    <row r="49" spans="2:4" x14ac:dyDescent="0.45">
      <c r="B49" s="84">
        <v>156.25</v>
      </c>
      <c r="C49" s="52">
        <f t="shared" si="2"/>
        <v>0.86368724918093431</v>
      </c>
      <c r="D49" s="76">
        <f t="shared" si="1"/>
        <v>0.94724745448565095</v>
      </c>
    </row>
    <row r="50" spans="2:4" x14ac:dyDescent="0.45">
      <c r="B50" s="84">
        <v>312.5</v>
      </c>
      <c r="C50" s="52">
        <f t="shared" si="2"/>
        <v>0.92685856981691905</v>
      </c>
      <c r="D50" s="76">
        <f t="shared" si="1"/>
        <v>0.97290917217900119</v>
      </c>
    </row>
    <row r="51" spans="2:4" x14ac:dyDescent="0.45">
      <c r="B51" s="84">
        <v>625</v>
      </c>
      <c r="C51" s="52">
        <f t="shared" si="2"/>
        <v>0.96204110082141081</v>
      </c>
      <c r="D51" s="76">
        <f t="shared" si="1"/>
        <v>0.98626858843629484</v>
      </c>
    </row>
    <row r="52" spans="2:4" x14ac:dyDescent="0.45">
      <c r="B52" s="84">
        <v>1250</v>
      </c>
      <c r="C52" s="52">
        <f t="shared" si="2"/>
        <v>0.98065336186754826</v>
      </c>
      <c r="D52" s="76">
        <f t="shared" si="1"/>
        <v>0.99308683042985868</v>
      </c>
    </row>
    <row r="53" spans="2:4" x14ac:dyDescent="0.45">
      <c r="B53" s="84">
        <v>2500</v>
      </c>
      <c r="C53" s="54">
        <f t="shared" si="2"/>
        <v>0.99023219382809613</v>
      </c>
      <c r="D53" s="78">
        <f t="shared" si="1"/>
        <v>0.99653142579410336</v>
      </c>
    </row>
  </sheetData>
  <mergeCells count="4">
    <mergeCell ref="C4:D4"/>
    <mergeCell ref="C26:D26"/>
    <mergeCell ref="C40:D40"/>
    <mergeCell ref="C41:D4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D53"/>
  <sheetViews>
    <sheetView topLeftCell="C1" workbookViewId="0">
      <selection activeCell="G23" sqref="G23"/>
    </sheetView>
  </sheetViews>
  <sheetFormatPr defaultColWidth="10.85546875" defaultRowHeight="15.9" x14ac:dyDescent="0.45"/>
  <cols>
    <col min="1" max="1" width="10.640625" customWidth="1"/>
    <col min="2" max="2" width="13" customWidth="1"/>
    <col min="3" max="3" width="13.85546875" customWidth="1"/>
    <col min="4" max="4" width="14.140625" customWidth="1"/>
  </cols>
  <sheetData>
    <row r="1" spans="2:4" x14ac:dyDescent="0.45">
      <c r="B1" s="1" t="s">
        <v>1</v>
      </c>
      <c r="C1" s="113" t="s">
        <v>33</v>
      </c>
      <c r="D1" s="99"/>
    </row>
    <row r="2" spans="2:4" ht="64.75" x14ac:dyDescent="0.45">
      <c r="B2" s="1" t="s">
        <v>6</v>
      </c>
      <c r="C2" s="105" t="s">
        <v>28</v>
      </c>
      <c r="D2" s="110" t="s">
        <v>37</v>
      </c>
    </row>
    <row r="3" spans="2:4" x14ac:dyDescent="0.45">
      <c r="B3" s="1"/>
      <c r="C3" s="94"/>
      <c r="D3" s="94"/>
    </row>
    <row r="4" spans="2:4" x14ac:dyDescent="0.45">
      <c r="B4" s="83" t="s">
        <v>0</v>
      </c>
      <c r="C4" s="116" t="s">
        <v>17</v>
      </c>
      <c r="D4" s="116"/>
    </row>
    <row r="5" spans="2:4" x14ac:dyDescent="0.45">
      <c r="B5" s="84">
        <v>1.220703125</v>
      </c>
      <c r="C5" s="44">
        <v>12</v>
      </c>
      <c r="D5" s="68">
        <v>12</v>
      </c>
    </row>
    <row r="6" spans="2:4" x14ac:dyDescent="0.45">
      <c r="B6" s="84">
        <v>2.44140625</v>
      </c>
      <c r="C6" s="47">
        <v>25</v>
      </c>
      <c r="D6" s="71">
        <v>22</v>
      </c>
    </row>
    <row r="7" spans="2:4" x14ac:dyDescent="0.45">
      <c r="B7" s="84">
        <v>4.8828125</v>
      </c>
      <c r="C7" s="47">
        <v>42</v>
      </c>
      <c r="D7" s="71">
        <v>38</v>
      </c>
    </row>
    <row r="8" spans="2:4" x14ac:dyDescent="0.45">
      <c r="B8" s="84">
        <v>9.765625</v>
      </c>
      <c r="C8" s="47">
        <v>87</v>
      </c>
      <c r="D8" s="71">
        <v>78</v>
      </c>
    </row>
    <row r="9" spans="2:4" x14ac:dyDescent="0.45">
      <c r="B9" s="84">
        <v>19.53125</v>
      </c>
      <c r="C9" s="47">
        <v>147</v>
      </c>
      <c r="D9" s="71">
        <v>155</v>
      </c>
    </row>
    <row r="10" spans="2:4" x14ac:dyDescent="0.45">
      <c r="B10" s="84">
        <v>39.0625</v>
      </c>
      <c r="C10" s="47">
        <v>197</v>
      </c>
      <c r="D10" s="71">
        <v>209</v>
      </c>
    </row>
    <row r="11" spans="2:4" x14ac:dyDescent="0.45">
      <c r="B11" s="84">
        <v>78.125</v>
      </c>
      <c r="C11" s="47">
        <v>229</v>
      </c>
      <c r="D11" s="71">
        <v>223</v>
      </c>
    </row>
    <row r="12" spans="2:4" x14ac:dyDescent="0.45">
      <c r="B12" s="84">
        <v>156.25</v>
      </c>
      <c r="C12" s="47">
        <v>249</v>
      </c>
      <c r="D12" s="71">
        <v>235</v>
      </c>
    </row>
    <row r="13" spans="2:4" x14ac:dyDescent="0.45">
      <c r="B13" s="84">
        <v>312.5</v>
      </c>
      <c r="C13" s="47">
        <v>268</v>
      </c>
      <c r="D13" s="71">
        <v>245</v>
      </c>
    </row>
    <row r="14" spans="2:4" x14ac:dyDescent="0.45">
      <c r="B14" s="84">
        <v>625</v>
      </c>
      <c r="C14" s="47">
        <v>288</v>
      </c>
      <c r="D14" s="71">
        <v>260</v>
      </c>
    </row>
    <row r="15" spans="2:4" x14ac:dyDescent="0.45">
      <c r="B15" s="84">
        <v>1250</v>
      </c>
      <c r="C15" s="47">
        <v>305</v>
      </c>
      <c r="D15" s="71">
        <v>278</v>
      </c>
    </row>
    <row r="16" spans="2:4" x14ac:dyDescent="0.45">
      <c r="B16" s="84">
        <v>2500</v>
      </c>
      <c r="C16" s="45">
        <v>314</v>
      </c>
      <c r="D16" s="69">
        <v>289</v>
      </c>
    </row>
    <row r="17" spans="2:4" x14ac:dyDescent="0.45">
      <c r="B17" s="1"/>
      <c r="C17" s="1"/>
      <c r="D17" s="1"/>
    </row>
    <row r="18" spans="2:4" x14ac:dyDescent="0.45">
      <c r="B18" s="1" t="s">
        <v>8</v>
      </c>
      <c r="C18" s="44">
        <v>-5.7889999999999997</v>
      </c>
      <c r="D18" s="68">
        <v>-18.07</v>
      </c>
    </row>
    <row r="19" spans="2:4" x14ac:dyDescent="0.45">
      <c r="B19" s="1" t="s">
        <v>9</v>
      </c>
      <c r="C19" s="47">
        <v>301.7</v>
      </c>
      <c r="D19" s="71">
        <v>274.89999999999998</v>
      </c>
    </row>
    <row r="20" spans="2:4" x14ac:dyDescent="0.45">
      <c r="B20" s="1" t="s">
        <v>10</v>
      </c>
      <c r="C20" s="47">
        <v>1.35</v>
      </c>
      <c r="D20" s="71">
        <v>1.2050000000000001</v>
      </c>
    </row>
    <row r="21" spans="2:4" x14ac:dyDescent="0.45">
      <c r="B21" s="1" t="s">
        <v>11</v>
      </c>
      <c r="C21" s="45">
        <v>5.3409999999999999E-2</v>
      </c>
      <c r="D21" s="69">
        <v>8.1439999999999999E-2</v>
      </c>
    </row>
    <row r="22" spans="2:4" x14ac:dyDescent="0.45">
      <c r="B22" s="1"/>
      <c r="C22" s="1"/>
      <c r="D22" s="1"/>
    </row>
    <row r="23" spans="2:4" x14ac:dyDescent="0.45">
      <c r="B23" s="1" t="s">
        <v>12</v>
      </c>
      <c r="C23" s="44">
        <f>10^C20</f>
        <v>22.387211385683404</v>
      </c>
      <c r="D23" s="68">
        <f>10^D20</f>
        <v>16.032453906900422</v>
      </c>
    </row>
    <row r="24" spans="2:4" x14ac:dyDescent="0.45">
      <c r="B24" s="1" t="s">
        <v>13</v>
      </c>
      <c r="C24" s="45">
        <f>(10^(C20+C21))-(10^(C20-C21))</f>
        <v>5.520297043396809</v>
      </c>
      <c r="D24" s="69">
        <f>(10^(D20+D21))-(10^(D20-D21))</f>
        <v>6.0481949093644367</v>
      </c>
    </row>
    <row r="25" spans="2:4" x14ac:dyDescent="0.45">
      <c r="B25" s="1"/>
      <c r="C25" s="1"/>
      <c r="D25" s="1"/>
    </row>
    <row r="26" spans="2:4" x14ac:dyDescent="0.45">
      <c r="B26" s="83" t="s">
        <v>0</v>
      </c>
      <c r="C26" s="116" t="s">
        <v>14</v>
      </c>
      <c r="D26" s="116"/>
    </row>
    <row r="27" spans="2:4" x14ac:dyDescent="0.45">
      <c r="B27" s="84">
        <v>1.220703125</v>
      </c>
      <c r="C27" s="44">
        <f t="shared" ref="C27:D38" si="0">(C5-C$18)/(C$19-C$18)</f>
        <v>5.7852476023532558E-2</v>
      </c>
      <c r="D27" s="68">
        <f t="shared" si="0"/>
        <v>0.10263849540908626</v>
      </c>
    </row>
    <row r="28" spans="2:4" x14ac:dyDescent="0.45">
      <c r="B28" s="84">
        <v>2.44140625</v>
      </c>
      <c r="C28" s="47">
        <f t="shared" si="0"/>
        <v>0.10013041116918005</v>
      </c>
      <c r="D28" s="71">
        <f t="shared" si="0"/>
        <v>0.13677168310748541</v>
      </c>
    </row>
    <row r="29" spans="2:4" x14ac:dyDescent="0.45">
      <c r="B29" s="84">
        <v>4.8828125</v>
      </c>
      <c r="C29" s="47">
        <f t="shared" si="0"/>
        <v>0.15541694174425755</v>
      </c>
      <c r="D29" s="71">
        <f t="shared" si="0"/>
        <v>0.19138478342492407</v>
      </c>
    </row>
    <row r="30" spans="2:4" x14ac:dyDescent="0.45">
      <c r="B30" s="84">
        <v>9.765625</v>
      </c>
      <c r="C30" s="47">
        <f t="shared" si="0"/>
        <v>0.30176364032534497</v>
      </c>
      <c r="D30" s="71">
        <f t="shared" si="0"/>
        <v>0.32791753421852066</v>
      </c>
    </row>
    <row r="31" spans="2:4" x14ac:dyDescent="0.45">
      <c r="B31" s="84">
        <v>19.53125</v>
      </c>
      <c r="C31" s="47">
        <f t="shared" si="0"/>
        <v>0.49689257176679491</v>
      </c>
      <c r="D31" s="71">
        <f t="shared" si="0"/>
        <v>0.5907430794961942</v>
      </c>
    </row>
    <row r="32" spans="2:4" x14ac:dyDescent="0.45">
      <c r="B32" s="84">
        <v>39.0625</v>
      </c>
      <c r="C32" s="47">
        <f t="shared" si="0"/>
        <v>0.6595000146346699</v>
      </c>
      <c r="D32" s="71">
        <f t="shared" si="0"/>
        <v>0.77506229306754959</v>
      </c>
    </row>
    <row r="33" spans="2:4" x14ac:dyDescent="0.45">
      <c r="B33" s="84">
        <v>78.125</v>
      </c>
      <c r="C33" s="47">
        <f t="shared" si="0"/>
        <v>0.76356877807010981</v>
      </c>
      <c r="D33" s="71">
        <f t="shared" si="0"/>
        <v>0.82284875584530848</v>
      </c>
    </row>
    <row r="34" spans="2:4" x14ac:dyDescent="0.45">
      <c r="B34" s="84">
        <v>156.25</v>
      </c>
      <c r="C34" s="47">
        <f t="shared" si="0"/>
        <v>0.82861175521725983</v>
      </c>
      <c r="D34" s="71">
        <f t="shared" si="0"/>
        <v>0.86380858108338743</v>
      </c>
    </row>
    <row r="35" spans="2:4" x14ac:dyDescent="0.45">
      <c r="B35" s="84">
        <v>312.5</v>
      </c>
      <c r="C35" s="47">
        <f t="shared" si="0"/>
        <v>0.89040258350705226</v>
      </c>
      <c r="D35" s="71">
        <f t="shared" si="0"/>
        <v>0.89794176878178655</v>
      </c>
    </row>
    <row r="36" spans="2:4" x14ac:dyDescent="0.45">
      <c r="B36" s="84">
        <v>625</v>
      </c>
      <c r="C36" s="47">
        <f t="shared" si="0"/>
        <v>0.95544556065420227</v>
      </c>
      <c r="D36" s="71">
        <f t="shared" si="0"/>
        <v>0.9491415503293853</v>
      </c>
    </row>
    <row r="37" spans="2:4" x14ac:dyDescent="0.45">
      <c r="B37" s="84">
        <v>1250</v>
      </c>
      <c r="C37" s="47">
        <f t="shared" si="0"/>
        <v>1.0107320912292799</v>
      </c>
      <c r="D37" s="71">
        <f t="shared" si="0"/>
        <v>1.0105812881865037</v>
      </c>
    </row>
    <row r="38" spans="2:4" x14ac:dyDescent="0.45">
      <c r="B38" s="84">
        <v>2500</v>
      </c>
      <c r="C38" s="45">
        <f t="shared" si="0"/>
        <v>1.0400014309454972</v>
      </c>
      <c r="D38" s="69">
        <f t="shared" si="0"/>
        <v>1.0481277946547429</v>
      </c>
    </row>
    <row r="39" spans="2:4" x14ac:dyDescent="0.45">
      <c r="B39" s="1"/>
      <c r="C39" s="1"/>
      <c r="D39" s="1"/>
    </row>
    <row r="40" spans="2:4" x14ac:dyDescent="0.45">
      <c r="C40" s="115" t="s">
        <v>15</v>
      </c>
      <c r="D40" s="115"/>
    </row>
    <row r="41" spans="2:4" x14ac:dyDescent="0.45">
      <c r="B41" s="83" t="s">
        <v>0</v>
      </c>
      <c r="C41" s="116" t="s">
        <v>16</v>
      </c>
      <c r="D41" s="116"/>
    </row>
    <row r="42" spans="2:4" x14ac:dyDescent="0.45">
      <c r="B42" s="84">
        <v>1.220703125</v>
      </c>
      <c r="C42" s="50">
        <f>$B42/((C$23)+$B42)</f>
        <v>5.1707368071313091E-2</v>
      </c>
      <c r="D42" s="74">
        <f t="shared" ref="D42:D53" si="1">$B42/((D$23)+$B42)</f>
        <v>7.075244969618992E-2</v>
      </c>
    </row>
    <row r="43" spans="2:4" x14ac:dyDescent="0.45">
      <c r="B43" s="84">
        <v>2.44140625</v>
      </c>
      <c r="C43" s="52">
        <f t="shared" ref="C43:C53" si="2">$B43/((C$23)+$B43)</f>
        <v>9.8330333400891354E-2</v>
      </c>
      <c r="D43" s="76">
        <f t="shared" si="1"/>
        <v>0.13215463521239643</v>
      </c>
    </row>
    <row r="44" spans="2:4" x14ac:dyDescent="0.45">
      <c r="B44" s="84">
        <v>4.8828125</v>
      </c>
      <c r="C44" s="52">
        <f t="shared" si="2"/>
        <v>0.17905420693685006</v>
      </c>
      <c r="D44" s="76">
        <f t="shared" si="1"/>
        <v>0.23345686375713814</v>
      </c>
    </row>
    <row r="45" spans="2:4" x14ac:dyDescent="0.45">
      <c r="B45" s="84">
        <v>9.765625</v>
      </c>
      <c r="C45" s="52">
        <f t="shared" si="2"/>
        <v>0.30372514831532288</v>
      </c>
      <c r="D45" s="76">
        <f t="shared" si="1"/>
        <v>0.37854078341422193</v>
      </c>
    </row>
    <row r="46" spans="2:4" x14ac:dyDescent="0.45">
      <c r="B46" s="84">
        <v>19.53125</v>
      </c>
      <c r="C46" s="52">
        <f t="shared" si="2"/>
        <v>0.46593432474290658</v>
      </c>
      <c r="D46" s="76">
        <f t="shared" si="1"/>
        <v>0.5491905469444186</v>
      </c>
    </row>
    <row r="47" spans="2:4" x14ac:dyDescent="0.45">
      <c r="B47" s="84">
        <v>39.0625</v>
      </c>
      <c r="C47" s="52">
        <f t="shared" si="2"/>
        <v>0.63568239978911945</v>
      </c>
      <c r="D47" s="76">
        <f t="shared" si="1"/>
        <v>0.70900322497787915</v>
      </c>
    </row>
    <row r="48" spans="2:4" x14ac:dyDescent="0.45">
      <c r="B48" s="84">
        <v>78.125</v>
      </c>
      <c r="C48" s="52">
        <f t="shared" si="2"/>
        <v>0.77726874101118271</v>
      </c>
      <c r="D48" s="76">
        <f t="shared" si="1"/>
        <v>0.82972719374131809</v>
      </c>
    </row>
    <row r="49" spans="2:4" x14ac:dyDescent="0.45">
      <c r="B49" s="84">
        <v>156.25</v>
      </c>
      <c r="C49" s="52">
        <f t="shared" si="2"/>
        <v>0.87467778290969456</v>
      </c>
      <c r="D49" s="76">
        <f t="shared" si="1"/>
        <v>0.90694087794010525</v>
      </c>
    </row>
    <row r="50" spans="2:4" x14ac:dyDescent="0.45">
      <c r="B50" s="84">
        <v>312.5</v>
      </c>
      <c r="C50" s="52">
        <f t="shared" si="2"/>
        <v>0.93314999610450788</v>
      </c>
      <c r="D50" s="76">
        <f t="shared" si="1"/>
        <v>0.95119978645566727</v>
      </c>
    </row>
    <row r="51" spans="2:4" x14ac:dyDescent="0.45">
      <c r="B51" s="84">
        <v>625</v>
      </c>
      <c r="C51" s="52">
        <f t="shared" si="2"/>
        <v>0.96541913248832145</v>
      </c>
      <c r="D51" s="76">
        <f t="shared" si="1"/>
        <v>0.97498963771773584</v>
      </c>
    </row>
    <row r="52" spans="2:4" x14ac:dyDescent="0.45">
      <c r="B52" s="84">
        <v>1250</v>
      </c>
      <c r="C52" s="52">
        <f t="shared" si="2"/>
        <v>0.98240534706309812</v>
      </c>
      <c r="D52" s="76">
        <f t="shared" si="1"/>
        <v>0.987336458984582</v>
      </c>
    </row>
    <row r="53" spans="2:4" x14ac:dyDescent="0.45">
      <c r="B53" s="84">
        <v>2500</v>
      </c>
      <c r="C53" s="54">
        <f t="shared" si="2"/>
        <v>0.99112459368465289</v>
      </c>
      <c r="D53" s="78">
        <f t="shared" si="1"/>
        <v>0.99362788270794944</v>
      </c>
    </row>
  </sheetData>
  <mergeCells count="4">
    <mergeCell ref="C4:D4"/>
    <mergeCell ref="C26:D26"/>
    <mergeCell ref="C40:D40"/>
    <mergeCell ref="C41:D41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D53"/>
  <sheetViews>
    <sheetView topLeftCell="C2" workbookViewId="0">
      <selection activeCell="E3" sqref="E3"/>
    </sheetView>
  </sheetViews>
  <sheetFormatPr defaultColWidth="10.85546875" defaultRowHeight="15.9" x14ac:dyDescent="0.45"/>
  <cols>
    <col min="1" max="1" width="10.640625" customWidth="1"/>
    <col min="2" max="2" width="13" customWidth="1"/>
    <col min="3" max="3" width="13.85546875" customWidth="1"/>
    <col min="4" max="4" width="14.140625" customWidth="1"/>
  </cols>
  <sheetData>
    <row r="1" spans="2:4" x14ac:dyDescent="0.45">
      <c r="B1" s="1" t="s">
        <v>1</v>
      </c>
      <c r="C1" s="113" t="s">
        <v>34</v>
      </c>
      <c r="D1" s="99"/>
    </row>
    <row r="2" spans="2:4" ht="64.75" x14ac:dyDescent="0.45">
      <c r="B2" s="1" t="s">
        <v>6</v>
      </c>
      <c r="C2" s="105" t="s">
        <v>28</v>
      </c>
      <c r="D2" s="110" t="s">
        <v>37</v>
      </c>
    </row>
    <row r="3" spans="2:4" x14ac:dyDescent="0.45">
      <c r="B3" s="1"/>
      <c r="C3" s="94"/>
      <c r="D3" s="94"/>
    </row>
    <row r="4" spans="2:4" x14ac:dyDescent="0.45">
      <c r="B4" s="83" t="s">
        <v>0</v>
      </c>
      <c r="C4" s="116" t="s">
        <v>17</v>
      </c>
      <c r="D4" s="116"/>
    </row>
    <row r="5" spans="2:4" x14ac:dyDescent="0.45">
      <c r="B5" s="84">
        <v>1.220703125</v>
      </c>
      <c r="C5" s="44">
        <v>8</v>
      </c>
      <c r="D5" s="68">
        <v>11</v>
      </c>
    </row>
    <row r="6" spans="2:4" x14ac:dyDescent="0.45">
      <c r="B6" s="84">
        <v>2.44140625</v>
      </c>
      <c r="C6" s="47">
        <v>23</v>
      </c>
      <c r="D6" s="71">
        <v>29</v>
      </c>
    </row>
    <row r="7" spans="2:4" x14ac:dyDescent="0.45">
      <c r="B7" s="84">
        <v>4.8828125</v>
      </c>
      <c r="C7" s="47">
        <v>46</v>
      </c>
      <c r="D7" s="71">
        <v>51</v>
      </c>
    </row>
    <row r="8" spans="2:4" x14ac:dyDescent="0.45">
      <c r="B8" s="84">
        <v>9.765625</v>
      </c>
      <c r="C8" s="47">
        <v>91</v>
      </c>
      <c r="D8" s="71">
        <v>106</v>
      </c>
    </row>
    <row r="9" spans="2:4" x14ac:dyDescent="0.45">
      <c r="B9" s="84">
        <v>19.53125</v>
      </c>
      <c r="C9" s="47">
        <v>155</v>
      </c>
      <c r="D9" s="71">
        <v>186</v>
      </c>
    </row>
    <row r="10" spans="2:4" x14ac:dyDescent="0.45">
      <c r="B10" s="84">
        <v>39.0625</v>
      </c>
      <c r="C10" s="47">
        <v>206</v>
      </c>
      <c r="D10" s="71">
        <v>219</v>
      </c>
    </row>
    <row r="11" spans="2:4" x14ac:dyDescent="0.45">
      <c r="B11" s="84">
        <v>78.125</v>
      </c>
      <c r="C11" s="47">
        <v>238</v>
      </c>
      <c r="D11" s="71">
        <v>232</v>
      </c>
    </row>
    <row r="12" spans="2:4" x14ac:dyDescent="0.45">
      <c r="B12" s="84">
        <v>156.25</v>
      </c>
      <c r="C12" s="47">
        <v>249</v>
      </c>
      <c r="D12" s="71">
        <v>232</v>
      </c>
    </row>
    <row r="13" spans="2:4" x14ac:dyDescent="0.45">
      <c r="B13" s="84">
        <v>312.5</v>
      </c>
      <c r="C13" s="47">
        <v>263</v>
      </c>
      <c r="D13" s="71">
        <v>242</v>
      </c>
    </row>
    <row r="14" spans="2:4" x14ac:dyDescent="0.45">
      <c r="B14" s="84">
        <v>625</v>
      </c>
      <c r="C14" s="47">
        <v>274</v>
      </c>
      <c r="D14" s="71">
        <v>245</v>
      </c>
    </row>
    <row r="15" spans="2:4" x14ac:dyDescent="0.45">
      <c r="B15" s="84">
        <v>1250</v>
      </c>
      <c r="C15" s="47">
        <v>283</v>
      </c>
      <c r="D15" s="71">
        <v>253</v>
      </c>
    </row>
    <row r="16" spans="2:4" x14ac:dyDescent="0.45">
      <c r="B16" s="84">
        <v>2500</v>
      </c>
      <c r="C16" s="45">
        <v>291</v>
      </c>
      <c r="D16" s="69">
        <v>266</v>
      </c>
    </row>
    <row r="17" spans="2:4" x14ac:dyDescent="0.45">
      <c r="B17" s="1"/>
      <c r="C17" s="1"/>
      <c r="D17" s="1"/>
    </row>
    <row r="18" spans="2:4" x14ac:dyDescent="0.45">
      <c r="B18" s="1" t="s">
        <v>8</v>
      </c>
      <c r="C18" s="44">
        <v>-18.989999999999998</v>
      </c>
      <c r="D18" s="68">
        <v>-34.200000000000003</v>
      </c>
    </row>
    <row r="19" spans="2:4" x14ac:dyDescent="0.45">
      <c r="B19" s="1" t="s">
        <v>9</v>
      </c>
      <c r="C19" s="47">
        <v>284.89999999999998</v>
      </c>
      <c r="D19" s="71">
        <v>257.60000000000002</v>
      </c>
    </row>
    <row r="20" spans="2:4" x14ac:dyDescent="0.45">
      <c r="B20" s="1" t="s">
        <v>10</v>
      </c>
      <c r="C20" s="47">
        <v>1.1950000000000001</v>
      </c>
      <c r="D20" s="71">
        <v>0.94920000000000004</v>
      </c>
    </row>
    <row r="21" spans="2:4" x14ac:dyDescent="0.45">
      <c r="B21" s="1" t="s">
        <v>11</v>
      </c>
      <c r="C21" s="45">
        <v>3.9239999999999997E-2</v>
      </c>
      <c r="D21" s="69">
        <v>8.7050000000000002E-2</v>
      </c>
    </row>
    <row r="22" spans="2:4" x14ac:dyDescent="0.45">
      <c r="B22" s="1"/>
      <c r="C22" s="1"/>
      <c r="D22" s="1"/>
    </row>
    <row r="23" spans="2:4" x14ac:dyDescent="0.45">
      <c r="B23" s="1" t="s">
        <v>12</v>
      </c>
      <c r="C23" s="44">
        <f>10^C20</f>
        <v>15.6675107010815</v>
      </c>
      <c r="D23" s="68">
        <f>10^D20</f>
        <v>8.8961070440922931</v>
      </c>
    </row>
    <row r="24" spans="2:4" x14ac:dyDescent="0.45">
      <c r="B24" s="1" t="s">
        <v>13</v>
      </c>
      <c r="C24" s="45">
        <f>(10^(C20+C21))-(10^(C20-C21))</f>
        <v>2.8350807544090806</v>
      </c>
      <c r="D24" s="69">
        <f>(10^(D20+D21))-(10^(D20-D21))</f>
        <v>3.5901998632612306</v>
      </c>
    </row>
    <row r="25" spans="2:4" x14ac:dyDescent="0.45">
      <c r="B25" s="1"/>
      <c r="C25" s="1"/>
      <c r="D25" s="1"/>
    </row>
    <row r="26" spans="2:4" x14ac:dyDescent="0.45">
      <c r="B26" s="83" t="s">
        <v>0</v>
      </c>
      <c r="C26" s="116" t="s">
        <v>14</v>
      </c>
      <c r="D26" s="116"/>
    </row>
    <row r="27" spans="2:4" x14ac:dyDescent="0.45">
      <c r="B27" s="84">
        <v>1.220703125</v>
      </c>
      <c r="C27" s="44">
        <f t="shared" ref="C27:D38" si="0">(C5-C$18)/(C$19-C$18)</f>
        <v>8.8815031754911317E-2</v>
      </c>
      <c r="D27" s="68">
        <f t="shared" si="0"/>
        <v>0.15490061686086362</v>
      </c>
    </row>
    <row r="28" spans="2:4" x14ac:dyDescent="0.45">
      <c r="B28" s="84">
        <v>2.44140625</v>
      </c>
      <c r="C28" s="47">
        <f t="shared" si="0"/>
        <v>0.13817499753200171</v>
      </c>
      <c r="D28" s="71">
        <f t="shared" si="0"/>
        <v>0.21658670322138451</v>
      </c>
    </row>
    <row r="29" spans="2:4" x14ac:dyDescent="0.45">
      <c r="B29" s="84">
        <v>4.8828125</v>
      </c>
      <c r="C29" s="47">
        <f t="shared" si="0"/>
        <v>0.21386027839020696</v>
      </c>
      <c r="D29" s="71">
        <f t="shared" si="0"/>
        <v>0.29198080877313226</v>
      </c>
    </row>
    <row r="30" spans="2:4" x14ac:dyDescent="0.45">
      <c r="B30" s="84">
        <v>9.765625</v>
      </c>
      <c r="C30" s="47">
        <f t="shared" si="0"/>
        <v>0.36194017572147819</v>
      </c>
      <c r="D30" s="71">
        <f t="shared" si="0"/>
        <v>0.48046607265250163</v>
      </c>
    </row>
    <row r="31" spans="2:4" x14ac:dyDescent="0.45">
      <c r="B31" s="84">
        <v>19.53125</v>
      </c>
      <c r="C31" s="47">
        <f t="shared" si="0"/>
        <v>0.57254269637039723</v>
      </c>
      <c r="D31" s="71">
        <f t="shared" si="0"/>
        <v>0.75462645647703896</v>
      </c>
    </row>
    <row r="32" spans="2:4" x14ac:dyDescent="0.45">
      <c r="B32" s="84">
        <v>39.0625</v>
      </c>
      <c r="C32" s="47">
        <f t="shared" si="0"/>
        <v>0.74036658001250455</v>
      </c>
      <c r="D32" s="71">
        <f t="shared" si="0"/>
        <v>0.8677176148046607</v>
      </c>
    </row>
    <row r="33" spans="2:4" x14ac:dyDescent="0.45">
      <c r="B33" s="84">
        <v>78.125</v>
      </c>
      <c r="C33" s="47">
        <f t="shared" si="0"/>
        <v>0.84566784033696407</v>
      </c>
      <c r="D33" s="71">
        <f t="shared" si="0"/>
        <v>0.91226867717614801</v>
      </c>
    </row>
    <row r="34" spans="2:4" x14ac:dyDescent="0.45">
      <c r="B34" s="84">
        <v>156.25</v>
      </c>
      <c r="C34" s="47">
        <f t="shared" si="0"/>
        <v>0.88186514857349707</v>
      </c>
      <c r="D34" s="71">
        <f t="shared" si="0"/>
        <v>0.91226867717614801</v>
      </c>
    </row>
    <row r="35" spans="2:4" x14ac:dyDescent="0.45">
      <c r="B35" s="84">
        <v>312.5</v>
      </c>
      <c r="C35" s="47">
        <f t="shared" si="0"/>
        <v>0.92793444996544805</v>
      </c>
      <c r="D35" s="71">
        <f t="shared" si="0"/>
        <v>0.94653872515421511</v>
      </c>
    </row>
    <row r="36" spans="2:4" x14ac:dyDescent="0.45">
      <c r="B36" s="84">
        <v>625</v>
      </c>
      <c r="C36" s="47">
        <f t="shared" si="0"/>
        <v>0.96413175820198105</v>
      </c>
      <c r="D36" s="71">
        <f t="shared" si="0"/>
        <v>0.95681973954763533</v>
      </c>
    </row>
    <row r="37" spans="2:4" x14ac:dyDescent="0.45">
      <c r="B37" s="84">
        <v>1250</v>
      </c>
      <c r="C37" s="47">
        <f t="shared" si="0"/>
        <v>0.99374773766823532</v>
      </c>
      <c r="D37" s="71">
        <f t="shared" si="0"/>
        <v>0.98423577793008898</v>
      </c>
    </row>
    <row r="38" spans="2:4" x14ac:dyDescent="0.45">
      <c r="B38" s="84">
        <v>2500</v>
      </c>
      <c r="C38" s="45">
        <f t="shared" si="0"/>
        <v>1.0200730527493502</v>
      </c>
      <c r="D38" s="69">
        <f t="shared" si="0"/>
        <v>1.0287868403015763</v>
      </c>
    </row>
    <row r="39" spans="2:4" x14ac:dyDescent="0.45">
      <c r="B39" s="1"/>
      <c r="C39" s="1"/>
      <c r="D39" s="1"/>
    </row>
    <row r="40" spans="2:4" x14ac:dyDescent="0.45">
      <c r="C40" s="115" t="s">
        <v>15</v>
      </c>
      <c r="D40" s="115"/>
    </row>
    <row r="41" spans="2:4" x14ac:dyDescent="0.45">
      <c r="B41" s="83" t="s">
        <v>0</v>
      </c>
      <c r="C41" s="116" t="s">
        <v>16</v>
      </c>
      <c r="D41" s="116"/>
    </row>
    <row r="42" spans="2:4" x14ac:dyDescent="0.45">
      <c r="B42" s="84">
        <v>1.220703125</v>
      </c>
      <c r="C42" s="50">
        <f>$B42/((C$23)+$B42)</f>
        <v>7.2281363652252767E-2</v>
      </c>
      <c r="D42" s="74">
        <f t="shared" ref="D42:D53" si="1">$B42/((D$23)+$B42)</f>
        <v>0.1206608708275807</v>
      </c>
    </row>
    <row r="43" spans="2:4" x14ac:dyDescent="0.45">
      <c r="B43" s="84">
        <v>2.44140625</v>
      </c>
      <c r="C43" s="52">
        <f t="shared" ref="C43:C53" si="2">$B43/((C$23)+$B43)</f>
        <v>0.13481790526706205</v>
      </c>
      <c r="D43" s="76">
        <f t="shared" si="1"/>
        <v>0.2153387772671595</v>
      </c>
    </row>
    <row r="44" spans="2:4" x14ac:dyDescent="0.45">
      <c r="B44" s="84">
        <v>4.8828125</v>
      </c>
      <c r="C44" s="52">
        <f t="shared" si="2"/>
        <v>0.23760271078087145</v>
      </c>
      <c r="D44" s="76">
        <f t="shared" si="1"/>
        <v>0.35436831490125831</v>
      </c>
    </row>
    <row r="45" spans="2:4" x14ac:dyDescent="0.45">
      <c r="B45" s="84">
        <v>9.765625</v>
      </c>
      <c r="C45" s="52">
        <f t="shared" si="2"/>
        <v>0.38397251187492126</v>
      </c>
      <c r="D45" s="76">
        <f t="shared" si="1"/>
        <v>0.52329681815849904</v>
      </c>
    </row>
    <row r="46" spans="2:4" x14ac:dyDescent="0.45">
      <c r="B46" s="84">
        <v>19.53125</v>
      </c>
      <c r="C46" s="52">
        <f t="shared" si="2"/>
        <v>0.55488459283738056</v>
      </c>
      <c r="D46" s="76">
        <f t="shared" si="1"/>
        <v>0.68705824356819478</v>
      </c>
    </row>
    <row r="47" spans="2:4" x14ac:dyDescent="0.45">
      <c r="B47" s="84">
        <v>39.0625</v>
      </c>
      <c r="C47" s="52">
        <f t="shared" si="2"/>
        <v>0.71373090375127779</v>
      </c>
      <c r="D47" s="76">
        <f t="shared" si="1"/>
        <v>0.81450447391198477</v>
      </c>
    </row>
    <row r="48" spans="2:4" x14ac:dyDescent="0.45">
      <c r="B48" s="84">
        <v>78.125</v>
      </c>
      <c r="C48" s="52">
        <f t="shared" si="2"/>
        <v>0.83295563170268305</v>
      </c>
      <c r="D48" s="76">
        <f t="shared" si="1"/>
        <v>0.89777069786546426</v>
      </c>
    </row>
    <row r="49" spans="2:4" x14ac:dyDescent="0.45">
      <c r="B49" s="84">
        <v>156.25</v>
      </c>
      <c r="C49" s="52">
        <f t="shared" si="2"/>
        <v>0.90886611470123535</v>
      </c>
      <c r="D49" s="76">
        <f t="shared" si="1"/>
        <v>0.94613189978667112</v>
      </c>
    </row>
    <row r="50" spans="2:4" x14ac:dyDescent="0.45">
      <c r="B50" s="84">
        <v>312.5</v>
      </c>
      <c r="C50" s="52">
        <f t="shared" si="2"/>
        <v>0.95225758129557014</v>
      </c>
      <c r="D50" s="76">
        <f t="shared" si="1"/>
        <v>0.97232042688410092</v>
      </c>
    </row>
    <row r="51" spans="2:4" x14ac:dyDescent="0.45">
      <c r="B51" s="84">
        <v>625</v>
      </c>
      <c r="C51" s="52">
        <f t="shared" si="2"/>
        <v>0.97554502071763161</v>
      </c>
      <c r="D51" s="76">
        <f t="shared" si="1"/>
        <v>0.98596598567930072</v>
      </c>
    </row>
    <row r="52" spans="2:4" x14ac:dyDescent="0.45">
      <c r="B52" s="84">
        <v>1250</v>
      </c>
      <c r="C52" s="52">
        <f t="shared" si="2"/>
        <v>0.98762114807513479</v>
      </c>
      <c r="D52" s="76">
        <f t="shared" si="1"/>
        <v>0.99293340650247897</v>
      </c>
    </row>
    <row r="53" spans="2:4" x14ac:dyDescent="0.45">
      <c r="B53" s="84">
        <v>2500</v>
      </c>
      <c r="C53" s="54">
        <f t="shared" si="2"/>
        <v>0.99377202645642337</v>
      </c>
      <c r="D53" s="78">
        <f t="shared" si="1"/>
        <v>0.99645417479858367</v>
      </c>
    </row>
  </sheetData>
  <mergeCells count="4">
    <mergeCell ref="C4:D4"/>
    <mergeCell ref="C26:D26"/>
    <mergeCell ref="C40:D40"/>
    <mergeCell ref="C41:D41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D53"/>
  <sheetViews>
    <sheetView workbookViewId="0">
      <selection activeCell="F25" sqref="F25"/>
    </sheetView>
  </sheetViews>
  <sheetFormatPr defaultColWidth="10.85546875" defaultRowHeight="15.9" x14ac:dyDescent="0.45"/>
  <cols>
    <col min="1" max="1" width="10.640625" customWidth="1"/>
    <col min="2" max="2" width="13" customWidth="1"/>
    <col min="3" max="3" width="13.85546875" customWidth="1"/>
    <col min="4" max="4" width="14.140625" customWidth="1"/>
  </cols>
  <sheetData>
    <row r="1" spans="2:4" x14ac:dyDescent="0.45">
      <c r="B1" s="1" t="s">
        <v>1</v>
      </c>
      <c r="C1" s="113" t="s">
        <v>35</v>
      </c>
      <c r="D1" s="99"/>
    </row>
    <row r="2" spans="2:4" ht="64.75" x14ac:dyDescent="0.45">
      <c r="B2" s="1" t="s">
        <v>6</v>
      </c>
      <c r="C2" s="105" t="s">
        <v>28</v>
      </c>
      <c r="D2" s="110" t="s">
        <v>37</v>
      </c>
    </row>
    <row r="3" spans="2:4" x14ac:dyDescent="0.45">
      <c r="B3" s="1"/>
      <c r="C3" s="94"/>
      <c r="D3" s="94"/>
    </row>
    <row r="4" spans="2:4" x14ac:dyDescent="0.45">
      <c r="B4" s="83" t="s">
        <v>0</v>
      </c>
      <c r="C4" s="116" t="s">
        <v>17</v>
      </c>
      <c r="D4" s="116"/>
    </row>
    <row r="5" spans="2:4" x14ac:dyDescent="0.45">
      <c r="B5" s="84">
        <v>1.220703125</v>
      </c>
      <c r="C5" s="48">
        <v>20</v>
      </c>
      <c r="D5" s="72">
        <v>23</v>
      </c>
    </row>
    <row r="6" spans="2:4" x14ac:dyDescent="0.45">
      <c r="B6" s="84">
        <v>2.44140625</v>
      </c>
      <c r="C6" s="48">
        <v>22</v>
      </c>
      <c r="D6" s="72">
        <v>25</v>
      </c>
    </row>
    <row r="7" spans="2:4" x14ac:dyDescent="0.45">
      <c r="B7" s="84">
        <v>4.8828125</v>
      </c>
      <c r="C7" s="48">
        <v>22</v>
      </c>
      <c r="D7" s="72">
        <v>21</v>
      </c>
    </row>
    <row r="8" spans="2:4" x14ac:dyDescent="0.45">
      <c r="B8" s="84">
        <v>9.765625</v>
      </c>
      <c r="C8" s="48">
        <v>25</v>
      </c>
      <c r="D8" s="72">
        <v>24</v>
      </c>
    </row>
    <row r="9" spans="2:4" x14ac:dyDescent="0.45">
      <c r="B9" s="84">
        <v>19.53125</v>
      </c>
      <c r="C9" s="48">
        <v>23</v>
      </c>
      <c r="D9" s="72">
        <v>24</v>
      </c>
    </row>
    <row r="10" spans="2:4" x14ac:dyDescent="0.45">
      <c r="B10" s="84">
        <v>39.0625</v>
      </c>
      <c r="C10" s="48">
        <v>22</v>
      </c>
      <c r="D10" s="72">
        <v>27</v>
      </c>
    </row>
    <row r="11" spans="2:4" x14ac:dyDescent="0.45">
      <c r="B11" s="84">
        <v>78.125</v>
      </c>
      <c r="C11" s="48">
        <v>23</v>
      </c>
      <c r="D11" s="72">
        <v>27</v>
      </c>
    </row>
    <row r="12" spans="2:4" x14ac:dyDescent="0.45">
      <c r="B12" s="84">
        <v>156.25</v>
      </c>
      <c r="C12" s="48">
        <v>25</v>
      </c>
      <c r="D12" s="72">
        <v>29</v>
      </c>
    </row>
    <row r="13" spans="2:4" x14ac:dyDescent="0.45">
      <c r="B13" s="84">
        <v>312.5</v>
      </c>
      <c r="C13" s="48">
        <v>26</v>
      </c>
      <c r="D13" s="72">
        <v>30</v>
      </c>
    </row>
    <row r="14" spans="2:4" x14ac:dyDescent="0.45">
      <c r="B14" s="84">
        <v>625</v>
      </c>
      <c r="C14" s="48">
        <v>28</v>
      </c>
      <c r="D14" s="72">
        <v>43</v>
      </c>
    </row>
    <row r="15" spans="2:4" x14ac:dyDescent="0.45">
      <c r="B15" s="84">
        <v>1250</v>
      </c>
      <c r="C15" s="48">
        <v>35</v>
      </c>
      <c r="D15" s="72">
        <v>81</v>
      </c>
    </row>
    <row r="16" spans="2:4" x14ac:dyDescent="0.45">
      <c r="B16" s="84">
        <v>2500</v>
      </c>
      <c r="C16" s="49">
        <v>51</v>
      </c>
      <c r="D16" s="73">
        <v>131</v>
      </c>
    </row>
    <row r="17" spans="2:4" x14ac:dyDescent="0.45">
      <c r="B17" s="1"/>
      <c r="C17" s="1"/>
      <c r="D17" s="1"/>
    </row>
    <row r="18" spans="2:4" x14ac:dyDescent="0.45">
      <c r="B18" s="1" t="s">
        <v>8</v>
      </c>
      <c r="C18" s="46">
        <v>22.15</v>
      </c>
      <c r="D18" s="70">
        <v>22.32</v>
      </c>
    </row>
    <row r="19" spans="2:4" x14ac:dyDescent="0.45">
      <c r="B19" s="1" t="s">
        <v>9</v>
      </c>
      <c r="C19" s="48">
        <v>8027</v>
      </c>
      <c r="D19" s="77">
        <v>587000000</v>
      </c>
    </row>
    <row r="20" spans="2:4" x14ac:dyDescent="0.45">
      <c r="B20" s="1" t="s">
        <v>10</v>
      </c>
      <c r="C20" s="48">
        <v>5.8520000000000003</v>
      </c>
      <c r="D20" s="72">
        <v>10.130000000000001</v>
      </c>
    </row>
    <row r="21" spans="2:4" x14ac:dyDescent="0.45">
      <c r="B21" s="1" t="s">
        <v>11</v>
      </c>
      <c r="C21" s="49">
        <v>22.83</v>
      </c>
      <c r="D21" s="73">
        <v>346603</v>
      </c>
    </row>
    <row r="22" spans="2:4" x14ac:dyDescent="0.45">
      <c r="B22" s="1"/>
      <c r="C22" s="1"/>
      <c r="D22" s="1"/>
    </row>
    <row r="23" spans="2:4" x14ac:dyDescent="0.45">
      <c r="B23" s="1" t="s">
        <v>12</v>
      </c>
      <c r="C23" s="44">
        <f>10^C20</f>
        <v>711213.51365333074</v>
      </c>
      <c r="D23" s="68">
        <f>10^D20</f>
        <v>13489628825.916573</v>
      </c>
    </row>
    <row r="24" spans="2:4" x14ac:dyDescent="0.45">
      <c r="B24" s="1" t="s">
        <v>13</v>
      </c>
      <c r="C24" s="45">
        <f>(10^(C20+C21))-(10^(C20-C21))</f>
        <v>4.8083934844973071E+28</v>
      </c>
      <c r="D24" s="69" t="e">
        <f>(10^(D20+D21))-(10^(D20-D21))</f>
        <v>#NUM!</v>
      </c>
    </row>
    <row r="25" spans="2:4" x14ac:dyDescent="0.45">
      <c r="B25" s="1"/>
      <c r="C25" s="1"/>
      <c r="D25" s="1"/>
    </row>
    <row r="26" spans="2:4" x14ac:dyDescent="0.45">
      <c r="B26" s="83" t="s">
        <v>0</v>
      </c>
      <c r="C26" s="116" t="s">
        <v>14</v>
      </c>
      <c r="D26" s="116"/>
    </row>
    <row r="27" spans="2:4" x14ac:dyDescent="0.45">
      <c r="B27" s="84">
        <v>1.220703125</v>
      </c>
      <c r="C27" s="44">
        <f t="shared" ref="C27:D38" si="0">(C5-C$18)/(C$19-C$18)</f>
        <v>-2.6858716902877609E-4</v>
      </c>
      <c r="D27" s="68">
        <f t="shared" si="0"/>
        <v>1.1584327527363182E-9</v>
      </c>
    </row>
    <row r="28" spans="2:4" x14ac:dyDescent="0.45">
      <c r="B28" s="84">
        <v>2.44140625</v>
      </c>
      <c r="C28" s="47">
        <f t="shared" si="0"/>
        <v>-1.873863969968189E-5</v>
      </c>
      <c r="D28" s="71">
        <f t="shared" si="0"/>
        <v>4.5655879078431383E-9</v>
      </c>
    </row>
    <row r="29" spans="2:4" x14ac:dyDescent="0.45">
      <c r="B29" s="84">
        <v>4.8828125</v>
      </c>
      <c r="C29" s="47">
        <f t="shared" si="0"/>
        <v>-1.873863969968189E-5</v>
      </c>
      <c r="D29" s="71">
        <f t="shared" si="0"/>
        <v>-2.2487224023705015E-9</v>
      </c>
    </row>
    <row r="30" spans="2:4" x14ac:dyDescent="0.45">
      <c r="B30" s="84">
        <v>9.765625</v>
      </c>
      <c r="C30" s="47">
        <f t="shared" si="0"/>
        <v>3.5603415429395947E-4</v>
      </c>
      <c r="D30" s="71">
        <f t="shared" si="0"/>
        <v>2.862010330289728E-9</v>
      </c>
    </row>
    <row r="31" spans="2:4" x14ac:dyDescent="0.45">
      <c r="B31" s="84">
        <v>19.53125</v>
      </c>
      <c r="C31" s="47">
        <f t="shared" si="0"/>
        <v>1.0618562496486522E-4</v>
      </c>
      <c r="D31" s="71">
        <f t="shared" si="0"/>
        <v>2.862010330289728E-9</v>
      </c>
    </row>
    <row r="32" spans="2:4" x14ac:dyDescent="0.45">
      <c r="B32" s="84">
        <v>39.0625</v>
      </c>
      <c r="C32" s="47">
        <f t="shared" si="0"/>
        <v>-1.873863969968189E-5</v>
      </c>
      <c r="D32" s="71">
        <f t="shared" si="0"/>
        <v>7.9727430629499572E-9</v>
      </c>
    </row>
    <row r="33" spans="2:4" x14ac:dyDescent="0.45">
      <c r="B33" s="84">
        <v>78.125</v>
      </c>
      <c r="C33" s="47">
        <f t="shared" si="0"/>
        <v>1.0618562496486522E-4</v>
      </c>
      <c r="D33" s="71">
        <f t="shared" si="0"/>
        <v>7.9727430629499572E-9</v>
      </c>
    </row>
    <row r="34" spans="2:4" x14ac:dyDescent="0.45">
      <c r="B34" s="84">
        <v>156.25</v>
      </c>
      <c r="C34" s="47">
        <f t="shared" si="0"/>
        <v>3.5603415429395947E-4</v>
      </c>
      <c r="D34" s="71">
        <f t="shared" si="0"/>
        <v>1.1379898218056778E-8</v>
      </c>
    </row>
    <row r="35" spans="2:4" x14ac:dyDescent="0.45">
      <c r="B35" s="84">
        <v>312.5</v>
      </c>
      <c r="C35" s="47">
        <f t="shared" si="0"/>
        <v>4.8095841895850658E-4</v>
      </c>
      <c r="D35" s="71">
        <f t="shared" si="0"/>
        <v>1.3083475795610187E-8</v>
      </c>
    </row>
    <row r="36" spans="2:4" x14ac:dyDescent="0.45">
      <c r="B36" s="84">
        <v>625</v>
      </c>
      <c r="C36" s="47">
        <f t="shared" si="0"/>
        <v>7.3080694828760076E-4</v>
      </c>
      <c r="D36" s="71">
        <f t="shared" si="0"/>
        <v>3.522998430380452E-8</v>
      </c>
    </row>
    <row r="37" spans="2:4" x14ac:dyDescent="0.45">
      <c r="B37" s="84">
        <v>1250</v>
      </c>
      <c r="C37" s="47">
        <f t="shared" si="0"/>
        <v>1.6052768009394305E-3</v>
      </c>
      <c r="D37" s="71">
        <f t="shared" si="0"/>
        <v>9.9965932250834092E-8</v>
      </c>
    </row>
    <row r="38" spans="2:4" x14ac:dyDescent="0.45">
      <c r="B38" s="84">
        <v>2500</v>
      </c>
      <c r="C38" s="45">
        <f t="shared" si="0"/>
        <v>3.6040650355721846E-3</v>
      </c>
      <c r="D38" s="69">
        <f t="shared" si="0"/>
        <v>1.851448111285046E-7</v>
      </c>
    </row>
    <row r="39" spans="2:4" x14ac:dyDescent="0.45">
      <c r="B39" s="1"/>
      <c r="C39" s="1"/>
      <c r="D39" s="1"/>
    </row>
    <row r="40" spans="2:4" x14ac:dyDescent="0.45">
      <c r="C40" s="115" t="s">
        <v>15</v>
      </c>
      <c r="D40" s="115"/>
    </row>
    <row r="41" spans="2:4" x14ac:dyDescent="0.45">
      <c r="B41" s="83" t="s">
        <v>0</v>
      </c>
      <c r="C41" s="116" t="s">
        <v>16</v>
      </c>
      <c r="D41" s="116"/>
    </row>
    <row r="42" spans="2:4" x14ac:dyDescent="0.45">
      <c r="B42" s="84">
        <v>1.220703125</v>
      </c>
      <c r="C42" s="50">
        <f>$B42/((C$23)+$B42)</f>
        <v>1.7163636606946226E-6</v>
      </c>
      <c r="D42" s="74">
        <f t="shared" ref="D42:D53" si="1">$B42/((D$23)+$B42)</f>
        <v>9.0491972806864362E-11</v>
      </c>
    </row>
    <row r="43" spans="2:4" x14ac:dyDescent="0.45">
      <c r="B43" s="84">
        <v>2.44140625</v>
      </c>
      <c r="C43" s="52">
        <f t="shared" ref="C43:C53" si="2">$B43/((C$23)+$B43)</f>
        <v>3.4327214295909265E-6</v>
      </c>
      <c r="D43" s="76">
        <f t="shared" si="1"/>
        <v>1.8098394559735114E-10</v>
      </c>
    </row>
    <row r="44" spans="2:4" x14ac:dyDescent="0.45">
      <c r="B44" s="84">
        <v>4.8828125</v>
      </c>
      <c r="C44" s="52">
        <f t="shared" si="2"/>
        <v>6.8654192921099259E-6</v>
      </c>
      <c r="D44" s="76">
        <f t="shared" si="1"/>
        <v>3.6196789112919191E-10</v>
      </c>
    </row>
    <row r="45" spans="2:4" x14ac:dyDescent="0.45">
      <c r="B45" s="84">
        <v>9.765625</v>
      </c>
      <c r="C45" s="52">
        <f t="shared" si="2"/>
        <v>1.3730744316902923E-5</v>
      </c>
      <c r="D45" s="76">
        <f t="shared" si="1"/>
        <v>7.239357819963423E-10</v>
      </c>
    </row>
    <row r="46" spans="2:4" x14ac:dyDescent="0.45">
      <c r="B46" s="84">
        <v>19.53125</v>
      </c>
      <c r="C46" s="52">
        <f t="shared" si="2"/>
        <v>2.7461111572304188E-5</v>
      </c>
      <c r="D46" s="76">
        <f t="shared" si="1"/>
        <v>1.4478715629445186E-9</v>
      </c>
    </row>
    <row r="47" spans="2:4" x14ac:dyDescent="0.45">
      <c r="B47" s="84">
        <v>39.0625</v>
      </c>
      <c r="C47" s="52">
        <f t="shared" si="2"/>
        <v>5.4920714960727208E-5</v>
      </c>
      <c r="D47" s="76">
        <f t="shared" si="1"/>
        <v>2.8957431216963729E-9</v>
      </c>
    </row>
    <row r="48" spans="2:4" x14ac:dyDescent="0.45">
      <c r="B48" s="84">
        <v>78.125</v>
      </c>
      <c r="C48" s="52">
        <f t="shared" si="2"/>
        <v>1.0983539768288568E-4</v>
      </c>
      <c r="D48" s="76">
        <f t="shared" si="1"/>
        <v>5.7914862266220899E-9</v>
      </c>
    </row>
    <row r="49" spans="2:4" x14ac:dyDescent="0.45">
      <c r="B49" s="84">
        <v>156.25</v>
      </c>
      <c r="C49" s="52">
        <f t="shared" si="2"/>
        <v>2.1964667038637975E-4</v>
      </c>
      <c r="D49" s="76">
        <f t="shared" si="1"/>
        <v>1.1582972386161554E-8</v>
      </c>
    </row>
    <row r="50" spans="2:4" x14ac:dyDescent="0.45">
      <c r="B50" s="84">
        <v>312.5</v>
      </c>
      <c r="C50" s="52">
        <f t="shared" si="2"/>
        <v>4.3919687264203956E-4</v>
      </c>
      <c r="D50" s="76">
        <f t="shared" si="1"/>
        <v>2.3165944503992613E-8</v>
      </c>
    </row>
    <row r="51" spans="2:4" x14ac:dyDescent="0.45">
      <c r="B51" s="84">
        <v>625</v>
      </c>
      <c r="C51" s="52">
        <f t="shared" si="2"/>
        <v>8.7800812686060763E-4</v>
      </c>
      <c r="D51" s="76">
        <f t="shared" si="1"/>
        <v>4.6331887934663278E-8</v>
      </c>
    </row>
    <row r="52" spans="2:4" x14ac:dyDescent="0.45">
      <c r="B52" s="84">
        <v>1250</v>
      </c>
      <c r="C52" s="52">
        <f t="shared" si="2"/>
        <v>1.7544758097019168E-3</v>
      </c>
      <c r="D52" s="76">
        <f t="shared" si="1"/>
        <v>9.2663771576039081E-8</v>
      </c>
    </row>
    <row r="53" spans="2:4" x14ac:dyDescent="0.45">
      <c r="B53" s="84">
        <v>2500</v>
      </c>
      <c r="C53" s="54">
        <f t="shared" si="2"/>
        <v>3.5028060309564421E-3</v>
      </c>
      <c r="D53" s="78">
        <f t="shared" si="1"/>
        <v>1.8532752597893062E-7</v>
      </c>
    </row>
  </sheetData>
  <mergeCells count="4">
    <mergeCell ref="C4:D4"/>
    <mergeCell ref="C26:D26"/>
    <mergeCell ref="C40:D40"/>
    <mergeCell ref="C41:D4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9"/>
  <sheetViews>
    <sheetView zoomScale="99" workbookViewId="0">
      <selection activeCell="C7" sqref="C7"/>
    </sheetView>
  </sheetViews>
  <sheetFormatPr defaultColWidth="10.85546875" defaultRowHeight="15.9" x14ac:dyDescent="0.45"/>
  <cols>
    <col min="1" max="1" width="10.640625" customWidth="1"/>
    <col min="2" max="2" width="13.5" customWidth="1"/>
  </cols>
  <sheetData>
    <row r="1" spans="1:15" x14ac:dyDescent="0.45">
      <c r="A1" s="1"/>
      <c r="B1" s="1" t="s">
        <v>6</v>
      </c>
      <c r="C1" s="81" t="s">
        <v>28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17.45" x14ac:dyDescent="0.45">
      <c r="A2" s="1"/>
      <c r="B2" s="1" t="s">
        <v>1</v>
      </c>
      <c r="C2" s="89" t="s">
        <v>4</v>
      </c>
      <c r="D2" s="89" t="s">
        <v>5</v>
      </c>
      <c r="E2" s="89" t="s">
        <v>3</v>
      </c>
      <c r="F2" s="89" t="s">
        <v>18</v>
      </c>
      <c r="G2" s="89" t="s">
        <v>19</v>
      </c>
      <c r="H2" s="89" t="s">
        <v>20</v>
      </c>
      <c r="I2" s="89" t="s">
        <v>21</v>
      </c>
      <c r="J2" s="89" t="s">
        <v>22</v>
      </c>
      <c r="K2" s="89" t="s">
        <v>23</v>
      </c>
      <c r="L2" s="89" t="s">
        <v>24</v>
      </c>
      <c r="M2" s="89" t="s">
        <v>25</v>
      </c>
      <c r="N2" s="89" t="s">
        <v>26</v>
      </c>
      <c r="O2" s="90" t="s">
        <v>27</v>
      </c>
    </row>
    <row r="3" spans="1:15" x14ac:dyDescent="0.45">
      <c r="A3" s="1"/>
      <c r="B3" s="1"/>
      <c r="G3" s="94"/>
      <c r="H3" s="94"/>
      <c r="I3" s="94"/>
      <c r="J3" s="94"/>
      <c r="K3" s="94"/>
      <c r="L3" s="94"/>
      <c r="M3" s="94"/>
      <c r="N3" s="94"/>
      <c r="O3" s="94"/>
    </row>
    <row r="4" spans="1:15" x14ac:dyDescent="0.45">
      <c r="A4" s="1"/>
      <c r="B4" s="83" t="s">
        <v>0</v>
      </c>
      <c r="C4" s="117" t="s">
        <v>17</v>
      </c>
      <c r="D4" s="117"/>
      <c r="E4" s="117"/>
      <c r="F4" s="117"/>
      <c r="G4" s="1"/>
      <c r="H4" s="1"/>
      <c r="I4" s="1"/>
      <c r="J4" s="1"/>
      <c r="K4" s="1"/>
      <c r="L4" s="1"/>
      <c r="M4" s="1"/>
      <c r="N4" s="1"/>
      <c r="O4" s="1"/>
    </row>
    <row r="5" spans="1:15" x14ac:dyDescent="0.45">
      <c r="A5" s="1"/>
      <c r="B5" s="84">
        <v>0.2197265625</v>
      </c>
      <c r="C5" s="16">
        <v>0</v>
      </c>
      <c r="D5" s="16">
        <v>7</v>
      </c>
      <c r="E5" s="16">
        <v>4</v>
      </c>
      <c r="F5" s="16">
        <v>2</v>
      </c>
      <c r="G5" s="16">
        <v>14</v>
      </c>
      <c r="H5" s="16">
        <v>10</v>
      </c>
      <c r="I5" s="16">
        <v>4</v>
      </c>
      <c r="J5" s="16">
        <v>0</v>
      </c>
      <c r="K5" s="16">
        <v>-10</v>
      </c>
      <c r="L5" s="16">
        <v>-6</v>
      </c>
      <c r="M5" s="16">
        <v>0</v>
      </c>
      <c r="N5" s="16">
        <v>1</v>
      </c>
      <c r="O5" s="14">
        <v>1</v>
      </c>
    </row>
    <row r="6" spans="1:15" x14ac:dyDescent="0.45">
      <c r="A6" s="1"/>
      <c r="B6" s="84">
        <v>0.439453125</v>
      </c>
      <c r="C6" s="18">
        <v>1</v>
      </c>
      <c r="D6" s="18">
        <v>9</v>
      </c>
      <c r="E6" s="18">
        <v>-7</v>
      </c>
      <c r="F6" s="18">
        <v>4</v>
      </c>
      <c r="G6" s="18">
        <v>17</v>
      </c>
      <c r="H6" s="18">
        <v>10</v>
      </c>
      <c r="I6" s="18">
        <v>4</v>
      </c>
      <c r="J6" s="18">
        <v>1</v>
      </c>
      <c r="K6" s="18">
        <v>-8</v>
      </c>
      <c r="L6" s="18">
        <v>-6</v>
      </c>
      <c r="M6" s="18">
        <v>0</v>
      </c>
      <c r="N6" s="18">
        <v>1</v>
      </c>
      <c r="O6" s="19">
        <v>3</v>
      </c>
    </row>
    <row r="7" spans="1:15" x14ac:dyDescent="0.45">
      <c r="A7" s="1"/>
      <c r="B7" s="84">
        <v>0.87890625</v>
      </c>
      <c r="C7" s="18">
        <v>1</v>
      </c>
      <c r="D7" s="18">
        <v>15</v>
      </c>
      <c r="E7" s="18">
        <v>5</v>
      </c>
      <c r="F7" s="18">
        <v>4</v>
      </c>
      <c r="G7" s="18">
        <v>16</v>
      </c>
      <c r="H7" s="18">
        <v>11</v>
      </c>
      <c r="I7" s="18">
        <v>4</v>
      </c>
      <c r="J7" s="18">
        <v>1</v>
      </c>
      <c r="K7" s="18">
        <v>-6</v>
      </c>
      <c r="L7" s="18">
        <v>-4</v>
      </c>
      <c r="M7" s="18">
        <v>2</v>
      </c>
      <c r="N7" s="18">
        <v>2</v>
      </c>
      <c r="O7" s="19">
        <v>3</v>
      </c>
    </row>
    <row r="8" spans="1:15" x14ac:dyDescent="0.45">
      <c r="A8" s="1"/>
      <c r="B8" s="84">
        <v>1.220703125</v>
      </c>
      <c r="C8" s="18">
        <v>0</v>
      </c>
      <c r="D8" s="18">
        <v>20</v>
      </c>
      <c r="E8" s="18">
        <v>5</v>
      </c>
      <c r="F8" s="18">
        <v>3</v>
      </c>
      <c r="G8" s="18">
        <v>17</v>
      </c>
      <c r="H8" s="18">
        <v>14</v>
      </c>
      <c r="I8" s="18">
        <v>3</v>
      </c>
      <c r="J8" s="18">
        <v>1</v>
      </c>
      <c r="K8" s="18">
        <v>1</v>
      </c>
      <c r="L8" s="18">
        <v>-5</v>
      </c>
      <c r="M8" s="18">
        <v>5</v>
      </c>
      <c r="N8" s="18">
        <v>2</v>
      </c>
      <c r="O8" s="19">
        <v>2</v>
      </c>
    </row>
    <row r="9" spans="1:15" x14ac:dyDescent="0.45">
      <c r="A9" s="1"/>
      <c r="B9" s="84">
        <v>1.7578125</v>
      </c>
      <c r="C9" s="18">
        <v>3</v>
      </c>
      <c r="D9" s="18">
        <v>22</v>
      </c>
      <c r="E9" s="18">
        <v>6</v>
      </c>
      <c r="F9" s="18">
        <v>4</v>
      </c>
      <c r="G9" s="18">
        <v>17</v>
      </c>
      <c r="H9" s="18">
        <v>11</v>
      </c>
      <c r="I9" s="18">
        <v>4</v>
      </c>
      <c r="J9" s="18">
        <v>1</v>
      </c>
      <c r="K9" s="18">
        <v>0</v>
      </c>
      <c r="L9" s="18">
        <v>-2</v>
      </c>
      <c r="M9" s="18">
        <v>4</v>
      </c>
      <c r="N9" s="18">
        <v>1</v>
      </c>
      <c r="O9" s="19">
        <v>3</v>
      </c>
    </row>
    <row r="10" spans="1:15" x14ac:dyDescent="0.45">
      <c r="A10" s="1"/>
      <c r="B10" s="84">
        <v>2.44140625</v>
      </c>
      <c r="C10" s="18">
        <v>3</v>
      </c>
      <c r="D10" s="18">
        <v>35</v>
      </c>
      <c r="E10" s="18">
        <v>6</v>
      </c>
      <c r="F10" s="18">
        <v>6</v>
      </c>
      <c r="G10" s="18">
        <v>21</v>
      </c>
      <c r="H10" s="18">
        <v>15</v>
      </c>
      <c r="I10" s="18">
        <v>4</v>
      </c>
      <c r="J10" s="18">
        <v>1</v>
      </c>
      <c r="K10" s="18">
        <v>11</v>
      </c>
      <c r="L10" s="18">
        <v>-3</v>
      </c>
      <c r="M10" s="18">
        <v>7</v>
      </c>
      <c r="N10" s="18">
        <v>2</v>
      </c>
      <c r="O10" s="19">
        <v>2</v>
      </c>
    </row>
    <row r="11" spans="1:15" x14ac:dyDescent="0.45">
      <c r="A11" s="1"/>
      <c r="B11" s="84">
        <v>3.515625</v>
      </c>
      <c r="C11" s="18">
        <v>4</v>
      </c>
      <c r="D11" s="18">
        <v>38</v>
      </c>
      <c r="E11" s="18">
        <v>7</v>
      </c>
      <c r="F11" s="18">
        <v>4</v>
      </c>
      <c r="G11" s="18">
        <v>16</v>
      </c>
      <c r="H11" s="18">
        <v>12</v>
      </c>
      <c r="I11" s="18">
        <v>7</v>
      </c>
      <c r="J11" s="18">
        <v>2</v>
      </c>
      <c r="K11" s="18">
        <v>11</v>
      </c>
      <c r="L11" s="18">
        <v>-1</v>
      </c>
      <c r="M11" s="18">
        <v>9</v>
      </c>
      <c r="N11" s="18">
        <v>2</v>
      </c>
      <c r="O11" s="19">
        <v>2</v>
      </c>
    </row>
    <row r="12" spans="1:15" x14ac:dyDescent="0.45">
      <c r="A12" s="1"/>
      <c r="B12" s="84">
        <v>4.8828125</v>
      </c>
      <c r="C12" s="18">
        <v>6</v>
      </c>
      <c r="D12" s="18">
        <v>58</v>
      </c>
      <c r="E12" s="18">
        <v>10</v>
      </c>
      <c r="F12" s="18">
        <v>7</v>
      </c>
      <c r="G12" s="18">
        <v>24</v>
      </c>
      <c r="H12" s="18">
        <v>19</v>
      </c>
      <c r="I12" s="18">
        <v>6</v>
      </c>
      <c r="J12" s="18">
        <v>3</v>
      </c>
      <c r="K12" s="18">
        <v>31</v>
      </c>
      <c r="L12" s="18">
        <v>2</v>
      </c>
      <c r="M12" s="18">
        <v>16</v>
      </c>
      <c r="N12" s="18">
        <v>3</v>
      </c>
      <c r="O12" s="19">
        <v>2</v>
      </c>
    </row>
    <row r="13" spans="1:15" x14ac:dyDescent="0.45">
      <c r="A13" s="1"/>
      <c r="B13" s="84">
        <v>7.03125</v>
      </c>
      <c r="C13" s="18">
        <v>6</v>
      </c>
      <c r="D13" s="18">
        <v>71</v>
      </c>
      <c r="E13" s="18">
        <v>12</v>
      </c>
      <c r="F13" s="18">
        <v>7</v>
      </c>
      <c r="G13" s="18">
        <v>22</v>
      </c>
      <c r="H13" s="18">
        <v>19</v>
      </c>
      <c r="I13" s="18">
        <v>7</v>
      </c>
      <c r="J13" s="18">
        <v>3</v>
      </c>
      <c r="K13" s="18">
        <v>34</v>
      </c>
      <c r="L13" s="18">
        <v>3</v>
      </c>
      <c r="M13" s="18">
        <v>18</v>
      </c>
      <c r="N13" s="18">
        <v>3</v>
      </c>
      <c r="O13" s="19">
        <v>2</v>
      </c>
    </row>
    <row r="14" spans="1:15" x14ac:dyDescent="0.45">
      <c r="A14" s="1"/>
      <c r="B14" s="84">
        <v>9.765625</v>
      </c>
      <c r="C14" s="18">
        <v>8</v>
      </c>
      <c r="D14" s="18">
        <v>93</v>
      </c>
      <c r="E14" s="18">
        <v>19</v>
      </c>
      <c r="F14" s="18">
        <v>10</v>
      </c>
      <c r="G14" s="18">
        <v>27</v>
      </c>
      <c r="H14" s="18">
        <v>28</v>
      </c>
      <c r="I14" s="18">
        <v>8</v>
      </c>
      <c r="J14" s="18">
        <v>3</v>
      </c>
      <c r="K14" s="18">
        <v>65</v>
      </c>
      <c r="L14" s="18">
        <v>9</v>
      </c>
      <c r="M14" s="18">
        <v>34</v>
      </c>
      <c r="N14" s="18">
        <v>2</v>
      </c>
      <c r="O14" s="19">
        <v>1</v>
      </c>
    </row>
    <row r="15" spans="1:15" x14ac:dyDescent="0.45">
      <c r="A15" s="1"/>
      <c r="B15" s="84">
        <v>14.0625</v>
      </c>
      <c r="C15" s="18">
        <v>12</v>
      </c>
      <c r="D15" s="18">
        <v>120</v>
      </c>
      <c r="E15" s="18">
        <v>20</v>
      </c>
      <c r="F15" s="18">
        <v>11</v>
      </c>
      <c r="G15" s="18">
        <v>32</v>
      </c>
      <c r="H15" s="18">
        <v>30</v>
      </c>
      <c r="I15" s="18">
        <v>12</v>
      </c>
      <c r="J15" s="18">
        <v>5</v>
      </c>
      <c r="K15" s="18">
        <v>72</v>
      </c>
      <c r="L15" s="18">
        <v>12</v>
      </c>
      <c r="M15" s="18">
        <v>35</v>
      </c>
      <c r="N15" s="18">
        <v>4</v>
      </c>
      <c r="O15" s="19">
        <v>4</v>
      </c>
    </row>
    <row r="16" spans="1:15" x14ac:dyDescent="0.45">
      <c r="A16" s="1"/>
      <c r="B16" s="84">
        <v>19.53125</v>
      </c>
      <c r="C16" s="18">
        <v>16</v>
      </c>
      <c r="D16" s="18">
        <v>145</v>
      </c>
      <c r="E16" s="18">
        <v>29</v>
      </c>
      <c r="F16" s="18">
        <v>10</v>
      </c>
      <c r="G16" s="18">
        <v>42</v>
      </c>
      <c r="H16" s="18">
        <v>40</v>
      </c>
      <c r="I16" s="18">
        <v>14</v>
      </c>
      <c r="J16" s="18">
        <v>7</v>
      </c>
      <c r="K16" s="18">
        <v>117</v>
      </c>
      <c r="L16" s="18">
        <v>23</v>
      </c>
      <c r="M16" s="18">
        <v>64</v>
      </c>
      <c r="N16" s="18">
        <v>4</v>
      </c>
      <c r="O16" s="19">
        <v>1</v>
      </c>
    </row>
    <row r="17" spans="1:15" x14ac:dyDescent="0.45">
      <c r="A17" s="1"/>
      <c r="B17" s="84">
        <v>28.125</v>
      </c>
      <c r="C17" s="18">
        <v>22</v>
      </c>
      <c r="D17" s="18">
        <v>178</v>
      </c>
      <c r="E17" s="18">
        <v>38</v>
      </c>
      <c r="F17" s="18">
        <v>18</v>
      </c>
      <c r="G17" s="18">
        <v>47</v>
      </c>
      <c r="H17" s="18">
        <v>47</v>
      </c>
      <c r="I17" s="18">
        <v>19</v>
      </c>
      <c r="J17" s="18">
        <v>8</v>
      </c>
      <c r="K17" s="18">
        <v>129</v>
      </c>
      <c r="L17" s="18">
        <v>30</v>
      </c>
      <c r="M17" s="18">
        <v>66</v>
      </c>
      <c r="N17" s="18">
        <v>4</v>
      </c>
      <c r="O17" s="19">
        <v>3</v>
      </c>
    </row>
    <row r="18" spans="1:15" x14ac:dyDescent="0.45">
      <c r="A18" s="1"/>
      <c r="B18" s="84">
        <v>39.0625</v>
      </c>
      <c r="C18" s="18">
        <v>30</v>
      </c>
      <c r="D18" s="18">
        <v>204</v>
      </c>
      <c r="E18" s="18">
        <v>49</v>
      </c>
      <c r="F18" s="18">
        <v>26</v>
      </c>
      <c r="G18" s="18">
        <v>61</v>
      </c>
      <c r="H18" s="18">
        <v>64</v>
      </c>
      <c r="I18" s="18">
        <v>26</v>
      </c>
      <c r="J18" s="18">
        <v>11</v>
      </c>
      <c r="K18" s="18">
        <v>172</v>
      </c>
      <c r="L18" s="18">
        <v>51</v>
      </c>
      <c r="M18" s="18">
        <v>104</v>
      </c>
      <c r="N18" s="18">
        <v>5</v>
      </c>
      <c r="O18" s="19">
        <v>2</v>
      </c>
    </row>
    <row r="19" spans="1:15" x14ac:dyDescent="0.45">
      <c r="A19" s="1"/>
      <c r="B19" s="84">
        <v>56.25</v>
      </c>
      <c r="C19" s="18">
        <v>41</v>
      </c>
      <c r="D19" s="18">
        <v>228</v>
      </c>
      <c r="E19" s="18">
        <v>65</v>
      </c>
      <c r="F19" s="18">
        <v>33</v>
      </c>
      <c r="G19" s="18">
        <v>72</v>
      </c>
      <c r="H19" s="18">
        <v>78</v>
      </c>
      <c r="I19" s="18">
        <v>37</v>
      </c>
      <c r="J19" s="18">
        <v>15</v>
      </c>
      <c r="K19" s="18">
        <v>190</v>
      </c>
      <c r="L19" s="18">
        <v>63</v>
      </c>
      <c r="M19" s="18">
        <v>107</v>
      </c>
      <c r="N19" s="18">
        <v>3</v>
      </c>
      <c r="O19" s="19">
        <v>3</v>
      </c>
    </row>
    <row r="20" spans="1:15" x14ac:dyDescent="0.45">
      <c r="A20" s="1"/>
      <c r="B20" s="84">
        <v>78.125</v>
      </c>
      <c r="C20" s="18">
        <v>53</v>
      </c>
      <c r="D20" s="18">
        <v>247</v>
      </c>
      <c r="E20" s="18">
        <v>82</v>
      </c>
      <c r="F20" s="18">
        <v>45</v>
      </c>
      <c r="G20" s="18">
        <v>93</v>
      </c>
      <c r="H20" s="18">
        <v>104</v>
      </c>
      <c r="I20" s="18">
        <v>46</v>
      </c>
      <c r="J20" s="18">
        <v>21</v>
      </c>
      <c r="K20" s="18">
        <v>221</v>
      </c>
      <c r="L20" s="18">
        <v>95</v>
      </c>
      <c r="M20" s="18">
        <v>151</v>
      </c>
      <c r="N20" s="18">
        <v>6</v>
      </c>
      <c r="O20" s="19">
        <v>2</v>
      </c>
    </row>
    <row r="21" spans="1:15" x14ac:dyDescent="0.45">
      <c r="A21" s="1"/>
      <c r="B21" s="84">
        <v>112.5</v>
      </c>
      <c r="C21" s="18">
        <v>68</v>
      </c>
      <c r="D21" s="18">
        <v>263</v>
      </c>
      <c r="E21" s="18">
        <v>101</v>
      </c>
      <c r="F21" s="18">
        <v>57</v>
      </c>
      <c r="G21" s="18">
        <v>107</v>
      </c>
      <c r="H21" s="18">
        <v>115</v>
      </c>
      <c r="I21" s="18">
        <v>64</v>
      </c>
      <c r="J21" s="18">
        <v>28</v>
      </c>
      <c r="K21" s="18">
        <v>239</v>
      </c>
      <c r="L21" s="18">
        <v>114</v>
      </c>
      <c r="M21" s="18">
        <v>155</v>
      </c>
      <c r="N21" s="18">
        <v>6</v>
      </c>
      <c r="O21" s="19">
        <v>4</v>
      </c>
    </row>
    <row r="22" spans="1:15" x14ac:dyDescent="0.45">
      <c r="A22" s="1"/>
      <c r="B22" s="84">
        <v>156.25</v>
      </c>
      <c r="C22" s="18">
        <v>86</v>
      </c>
      <c r="D22" s="18">
        <v>277</v>
      </c>
      <c r="E22" s="18">
        <v>126</v>
      </c>
      <c r="F22" s="18">
        <v>76</v>
      </c>
      <c r="G22" s="18">
        <v>132</v>
      </c>
      <c r="H22" s="18">
        <v>143</v>
      </c>
      <c r="I22" s="18">
        <v>75</v>
      </c>
      <c r="J22" s="18">
        <v>40</v>
      </c>
      <c r="K22" s="18">
        <v>255</v>
      </c>
      <c r="L22" s="18">
        <v>153</v>
      </c>
      <c r="M22" s="18">
        <v>196</v>
      </c>
      <c r="N22" s="18">
        <v>8</v>
      </c>
      <c r="O22" s="19">
        <v>4</v>
      </c>
    </row>
    <row r="23" spans="1:15" x14ac:dyDescent="0.45">
      <c r="A23" s="1"/>
      <c r="B23" s="84">
        <v>225</v>
      </c>
      <c r="C23" s="18">
        <v>107</v>
      </c>
      <c r="D23" s="18">
        <v>284</v>
      </c>
      <c r="E23" s="18">
        <v>146</v>
      </c>
      <c r="F23" s="18">
        <v>92</v>
      </c>
      <c r="G23" s="18">
        <v>143</v>
      </c>
      <c r="H23" s="18">
        <v>152</v>
      </c>
      <c r="I23" s="18">
        <v>104</v>
      </c>
      <c r="J23" s="18">
        <v>51</v>
      </c>
      <c r="K23" s="18">
        <v>268</v>
      </c>
      <c r="L23" s="18">
        <v>177</v>
      </c>
      <c r="M23" s="18">
        <v>197</v>
      </c>
      <c r="N23" s="18">
        <v>8</v>
      </c>
      <c r="O23" s="19">
        <v>4</v>
      </c>
    </row>
    <row r="24" spans="1:15" x14ac:dyDescent="0.45">
      <c r="A24" s="1"/>
      <c r="B24" s="84">
        <v>312.5</v>
      </c>
      <c r="C24" s="18">
        <v>128</v>
      </c>
      <c r="D24" s="18">
        <v>295</v>
      </c>
      <c r="E24" s="18">
        <v>167</v>
      </c>
      <c r="F24" s="18">
        <v>118</v>
      </c>
      <c r="G24" s="18">
        <v>168</v>
      </c>
      <c r="H24" s="18">
        <v>180</v>
      </c>
      <c r="I24" s="18">
        <v>120</v>
      </c>
      <c r="J24" s="18">
        <v>69</v>
      </c>
      <c r="K24" s="18">
        <v>275</v>
      </c>
      <c r="L24" s="18">
        <v>214</v>
      </c>
      <c r="M24" s="18">
        <v>227</v>
      </c>
      <c r="N24" s="18">
        <v>13</v>
      </c>
      <c r="O24" s="19">
        <v>5</v>
      </c>
    </row>
    <row r="25" spans="1:15" x14ac:dyDescent="0.45">
      <c r="A25" s="1"/>
      <c r="B25" s="84">
        <v>450</v>
      </c>
      <c r="C25" s="18">
        <v>147</v>
      </c>
      <c r="D25" s="18">
        <v>294</v>
      </c>
      <c r="E25" s="18">
        <v>179</v>
      </c>
      <c r="F25" s="18">
        <v>136</v>
      </c>
      <c r="G25" s="18">
        <v>179</v>
      </c>
      <c r="H25" s="18">
        <v>188</v>
      </c>
      <c r="I25" s="18">
        <v>146</v>
      </c>
      <c r="J25" s="18">
        <v>86</v>
      </c>
      <c r="K25" s="18">
        <v>281</v>
      </c>
      <c r="L25" s="18">
        <v>231</v>
      </c>
      <c r="M25" s="18">
        <v>227</v>
      </c>
      <c r="N25" s="18">
        <v>11</v>
      </c>
      <c r="O25" s="19">
        <v>7</v>
      </c>
    </row>
    <row r="26" spans="1:15" x14ac:dyDescent="0.45">
      <c r="A26" s="1"/>
      <c r="B26" s="84">
        <v>625</v>
      </c>
      <c r="C26" s="18">
        <v>169</v>
      </c>
      <c r="D26" s="18">
        <v>306</v>
      </c>
      <c r="E26" s="18">
        <v>198</v>
      </c>
      <c r="F26" s="18">
        <v>160</v>
      </c>
      <c r="G26" s="18">
        <v>199</v>
      </c>
      <c r="H26" s="18">
        <v>206</v>
      </c>
      <c r="I26" s="18">
        <v>165</v>
      </c>
      <c r="J26" s="18">
        <v>106</v>
      </c>
      <c r="K26" s="18">
        <v>285</v>
      </c>
      <c r="L26" s="18">
        <v>262</v>
      </c>
      <c r="M26" s="18">
        <v>244</v>
      </c>
      <c r="N26" s="18">
        <v>21</v>
      </c>
      <c r="O26" s="19">
        <v>7</v>
      </c>
    </row>
    <row r="27" spans="1:15" x14ac:dyDescent="0.45">
      <c r="A27" s="1"/>
      <c r="B27" s="84">
        <v>1250</v>
      </c>
      <c r="C27" s="18">
        <v>204</v>
      </c>
      <c r="D27" s="18">
        <v>311</v>
      </c>
      <c r="E27" s="18">
        <v>221</v>
      </c>
      <c r="F27" s="18">
        <v>199</v>
      </c>
      <c r="G27" s="18">
        <v>217</v>
      </c>
      <c r="H27" s="18">
        <v>222</v>
      </c>
      <c r="I27" s="18">
        <v>203</v>
      </c>
      <c r="J27" s="18">
        <v>151</v>
      </c>
      <c r="K27" s="18">
        <v>290</v>
      </c>
      <c r="L27" s="18">
        <v>290</v>
      </c>
      <c r="M27" s="18">
        <v>254</v>
      </c>
      <c r="N27" s="18">
        <v>32</v>
      </c>
      <c r="O27" s="19">
        <v>12</v>
      </c>
    </row>
    <row r="28" spans="1:15" x14ac:dyDescent="0.45">
      <c r="A28" s="1"/>
      <c r="B28" s="84">
        <v>2500</v>
      </c>
      <c r="C28" s="17">
        <v>227</v>
      </c>
      <c r="D28" s="17">
        <v>314</v>
      </c>
      <c r="E28" s="17">
        <v>234</v>
      </c>
      <c r="F28" s="17">
        <v>228</v>
      </c>
      <c r="G28" s="17">
        <v>242</v>
      </c>
      <c r="H28" s="17">
        <v>238</v>
      </c>
      <c r="I28" s="17">
        <v>229</v>
      </c>
      <c r="J28" s="17">
        <v>188</v>
      </c>
      <c r="K28" s="17">
        <v>289</v>
      </c>
      <c r="L28" s="17">
        <v>305</v>
      </c>
      <c r="M28" s="17">
        <v>259</v>
      </c>
      <c r="N28" s="17">
        <v>48</v>
      </c>
      <c r="O28" s="15">
        <v>15</v>
      </c>
    </row>
    <row r="29" spans="1:1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45">
      <c r="A30" s="1"/>
      <c r="B30" s="1" t="s">
        <v>8</v>
      </c>
      <c r="C30" s="16">
        <v>0.93140000000000001</v>
      </c>
      <c r="D30" s="16">
        <v>1.819</v>
      </c>
      <c r="E30" s="16">
        <v>1.73</v>
      </c>
      <c r="F30" s="16">
        <v>2.73</v>
      </c>
      <c r="G30" s="16">
        <v>15.27</v>
      </c>
      <c r="H30" s="16">
        <v>9.2040000000000006</v>
      </c>
      <c r="I30" s="16">
        <v>2.5649999999999999</v>
      </c>
      <c r="J30" s="14">
        <v>0.57350000000000001</v>
      </c>
      <c r="K30" s="16">
        <v>-16.010000000000002</v>
      </c>
      <c r="L30" s="16">
        <v>-8.1489999999999991</v>
      </c>
      <c r="M30" s="16">
        <v>-2.2709999999999999</v>
      </c>
      <c r="N30" s="16">
        <v>2.2480000000000002</v>
      </c>
      <c r="O30" s="14">
        <v>2.0819999999999999</v>
      </c>
    </row>
    <row r="31" spans="1:15" x14ac:dyDescent="0.45">
      <c r="A31" s="1"/>
      <c r="B31" s="1" t="s">
        <v>9</v>
      </c>
      <c r="C31" s="18">
        <v>254</v>
      </c>
      <c r="D31" s="18">
        <v>315.89999999999998</v>
      </c>
      <c r="E31" s="18">
        <v>248.6</v>
      </c>
      <c r="F31" s="18">
        <v>265.7</v>
      </c>
      <c r="G31" s="18">
        <v>250</v>
      </c>
      <c r="H31" s="18">
        <v>246.9</v>
      </c>
      <c r="I31" s="18">
        <v>263.7</v>
      </c>
      <c r="J31" s="19">
        <v>254.8</v>
      </c>
      <c r="K31" s="18">
        <v>301</v>
      </c>
      <c r="L31" s="18">
        <v>335.1</v>
      </c>
      <c r="M31" s="18">
        <v>268.8</v>
      </c>
      <c r="N31" s="18">
        <v>108</v>
      </c>
      <c r="O31" s="19">
        <v>25.82</v>
      </c>
    </row>
    <row r="32" spans="1:15" x14ac:dyDescent="0.45">
      <c r="A32" s="1"/>
      <c r="B32" s="1" t="s">
        <v>10</v>
      </c>
      <c r="C32" s="18">
        <v>2.4940000000000002</v>
      </c>
      <c r="D32" s="18">
        <v>1.359</v>
      </c>
      <c r="E32" s="18">
        <v>2.2080000000000002</v>
      </c>
      <c r="F32" s="18">
        <v>2.625</v>
      </c>
      <c r="G32" s="18">
        <v>2.2370000000000001</v>
      </c>
      <c r="H32" s="18">
        <v>2.1240000000000001</v>
      </c>
      <c r="I32" s="18">
        <v>2.577</v>
      </c>
      <c r="J32" s="19">
        <v>2.944</v>
      </c>
      <c r="K32" s="18">
        <v>1.4730000000000001</v>
      </c>
      <c r="L32" s="18">
        <v>2.2759999999999998</v>
      </c>
      <c r="M32" s="18">
        <v>1.847</v>
      </c>
      <c r="N32" s="18">
        <v>3.5129999999999999</v>
      </c>
      <c r="O32" s="19">
        <v>3.3010000000000002</v>
      </c>
    </row>
    <row r="33" spans="1:15" x14ac:dyDescent="0.45">
      <c r="A33" s="1"/>
      <c r="B33" s="1" t="s">
        <v>11</v>
      </c>
      <c r="C33" s="17">
        <v>6.4279999999999997E-3</v>
      </c>
      <c r="D33" s="17">
        <v>1.0410000000000001E-2</v>
      </c>
      <c r="E33" s="17">
        <v>1.3820000000000001E-2</v>
      </c>
      <c r="F33" s="17">
        <v>1.027E-2</v>
      </c>
      <c r="G33" s="17">
        <v>1.8270000000000002E-2</v>
      </c>
      <c r="H33" s="17">
        <v>1.7299999999999999E-2</v>
      </c>
      <c r="I33" s="17">
        <v>9.3609999999999995E-3</v>
      </c>
      <c r="J33" s="15">
        <v>7.241E-3</v>
      </c>
      <c r="K33" s="17">
        <v>2.1350000000000001E-2</v>
      </c>
      <c r="L33" s="17">
        <v>1.5779999999999999E-2</v>
      </c>
      <c r="M33" s="17">
        <v>2.8119999999999999E-2</v>
      </c>
      <c r="N33" s="17">
        <v>8.9819999999999997E-2</v>
      </c>
      <c r="O33" s="15">
        <v>0.1414</v>
      </c>
    </row>
    <row r="34" spans="1:1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45">
      <c r="A35" s="1"/>
      <c r="B35" s="1" t="s">
        <v>12</v>
      </c>
      <c r="C35" s="16">
        <f>10^C32</f>
        <v>311.88895840939409</v>
      </c>
      <c r="D35" s="16">
        <f t="shared" ref="D35" si="0">10^D32</f>
        <v>22.855988033754304</v>
      </c>
      <c r="E35" s="16">
        <f t="shared" ref="E35:F35" si="1">10^E32</f>
        <v>161.43585568264871</v>
      </c>
      <c r="F35" s="16">
        <f t="shared" si="1"/>
        <v>421.69650342858256</v>
      </c>
      <c r="G35" s="16">
        <f t="shared" ref="G35:O35" si="2">10^G32</f>
        <v>172.58378919902043</v>
      </c>
      <c r="H35" s="16">
        <f t="shared" si="2"/>
        <v>133.04544179780916</v>
      </c>
      <c r="I35" s="16">
        <f t="shared" si="2"/>
        <v>377.57219092541635</v>
      </c>
      <c r="J35" s="16">
        <f t="shared" si="2"/>
        <v>879.0225168308848</v>
      </c>
      <c r="K35" s="16">
        <f t="shared" si="2"/>
        <v>29.716660317380278</v>
      </c>
      <c r="L35" s="16">
        <f t="shared" si="2"/>
        <v>188.7991349096294</v>
      </c>
      <c r="M35" s="14">
        <f t="shared" si="2"/>
        <v>70.307231988383393</v>
      </c>
      <c r="N35" s="16">
        <f t="shared" si="2"/>
        <v>3258.3670100200893</v>
      </c>
      <c r="O35" s="14">
        <f t="shared" si="2"/>
        <v>1999.8618696327464</v>
      </c>
    </row>
    <row r="36" spans="1:15" x14ac:dyDescent="0.45">
      <c r="A36" s="1"/>
      <c r="B36" s="1" t="s">
        <v>13</v>
      </c>
      <c r="C36" s="17">
        <f>(10^(C32+C33))-(10^(C32-C33))</f>
        <v>9.2328846367404367</v>
      </c>
      <c r="D36" s="17">
        <f t="shared" ref="D36" si="3">(10^(D32+D33))-(10^(D32-D33))</f>
        <v>1.095816917433865</v>
      </c>
      <c r="E36" s="17">
        <f t="shared" ref="E36:F36" si="4">(10^(E32+E33))-(10^(E32-E33))</f>
        <v>10.276069218611696</v>
      </c>
      <c r="F36" s="17">
        <f t="shared" si="4"/>
        <v>19.946036246971914</v>
      </c>
      <c r="G36" s="17">
        <f t="shared" ref="G36:O36" si="5">(10^(G32+G33))-(10^(G32-G33))</f>
        <v>14.524872269142151</v>
      </c>
      <c r="H36" s="17">
        <f t="shared" si="5"/>
        <v>10.602459890916862</v>
      </c>
      <c r="I36" s="17">
        <f t="shared" si="5"/>
        <v>16.278019248670034</v>
      </c>
      <c r="J36" s="17">
        <f t="shared" si="5"/>
        <v>29.313275735178991</v>
      </c>
      <c r="K36" s="17">
        <f t="shared" si="5"/>
        <v>2.9229304255871789</v>
      </c>
      <c r="L36" s="17">
        <f t="shared" si="5"/>
        <v>13.722973969172159</v>
      </c>
      <c r="M36" s="15">
        <f t="shared" si="5"/>
        <v>9.1109657461728801</v>
      </c>
      <c r="N36" s="17">
        <f t="shared" si="5"/>
        <v>1357.4079894533579</v>
      </c>
      <c r="O36" s="15">
        <f t="shared" si="5"/>
        <v>1325.3821823935607</v>
      </c>
    </row>
    <row r="37" spans="1:15" x14ac:dyDescent="0.45">
      <c r="A37" s="1"/>
      <c r="B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45">
      <c r="A38" s="1"/>
      <c r="B38" s="83" t="s">
        <v>0</v>
      </c>
      <c r="C38" s="115" t="s">
        <v>14</v>
      </c>
      <c r="D38" s="115"/>
      <c r="E38" s="115"/>
      <c r="F38" s="115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45">
      <c r="A39" s="1"/>
      <c r="B39" s="84">
        <v>0.2197265625</v>
      </c>
      <c r="C39" s="16">
        <f t="shared" ref="C39:O39" si="6">(C5-C$30)/(C$31-C$30)</f>
        <v>-3.6804249914845224E-3</v>
      </c>
      <c r="D39" s="16">
        <f t="shared" si="6"/>
        <v>1.6495744728270735E-2</v>
      </c>
      <c r="E39" s="16">
        <f t="shared" si="6"/>
        <v>9.1951229391987691E-3</v>
      </c>
      <c r="F39" s="14">
        <f t="shared" si="6"/>
        <v>-2.7759820511845459E-3</v>
      </c>
      <c r="G39" s="14">
        <f t="shared" si="6"/>
        <v>-5.4104716056746034E-3</v>
      </c>
      <c r="H39" s="14">
        <f t="shared" si="6"/>
        <v>3.3488152934841114E-3</v>
      </c>
      <c r="I39" s="14">
        <f t="shared" si="6"/>
        <v>5.4952419246749769E-3</v>
      </c>
      <c r="J39" s="14">
        <f t="shared" si="6"/>
        <v>-2.2558623904274338E-3</v>
      </c>
      <c r="K39" s="14">
        <f t="shared" si="6"/>
        <v>1.8958392479732505E-2</v>
      </c>
      <c r="L39" s="14">
        <f t="shared" si="6"/>
        <v>6.26076113841555E-3</v>
      </c>
      <c r="M39" s="14">
        <f t="shared" si="6"/>
        <v>8.3778788583064936E-3</v>
      </c>
      <c r="N39" s="14">
        <f t="shared" si="6"/>
        <v>-1.1801195249262427E-2</v>
      </c>
      <c r="O39" s="14">
        <f t="shared" si="6"/>
        <v>-4.5580925098997381E-2</v>
      </c>
    </row>
    <row r="40" spans="1:15" x14ac:dyDescent="0.45">
      <c r="A40" s="1"/>
      <c r="B40" s="84">
        <v>0.439453125</v>
      </c>
      <c r="C40" s="18">
        <f t="shared" ref="C40:O40" si="7">(C6-C$30)/(C$31-C$30)</f>
        <v>2.7107274470242453E-4</v>
      </c>
      <c r="D40" s="18">
        <f t="shared" si="7"/>
        <v>2.2863528834918385E-2</v>
      </c>
      <c r="E40" s="18">
        <f t="shared" si="7"/>
        <v>-3.5362741523878964E-2</v>
      </c>
      <c r="F40" s="19">
        <f t="shared" si="7"/>
        <v>4.8294482260333883E-3</v>
      </c>
      <c r="G40" s="19">
        <f t="shared" si="7"/>
        <v>7.3701699825331254E-3</v>
      </c>
      <c r="H40" s="19">
        <f t="shared" si="7"/>
        <v>3.3488152934841114E-3</v>
      </c>
      <c r="I40" s="19">
        <f t="shared" si="7"/>
        <v>5.4952419246749769E-3</v>
      </c>
      <c r="J40" s="19">
        <f t="shared" si="7"/>
        <v>1.6776378544329563E-3</v>
      </c>
      <c r="K40" s="19">
        <f t="shared" si="7"/>
        <v>2.5267341724235833E-2</v>
      </c>
      <c r="L40" s="19">
        <f t="shared" si="7"/>
        <v>6.26076113841555E-3</v>
      </c>
      <c r="M40" s="19">
        <f t="shared" si="7"/>
        <v>8.3778788583064936E-3</v>
      </c>
      <c r="N40" s="19">
        <f t="shared" si="7"/>
        <v>-1.1801195249262427E-2</v>
      </c>
      <c r="O40" s="19">
        <f t="shared" si="7"/>
        <v>3.8672171202291689E-2</v>
      </c>
    </row>
    <row r="41" spans="1:15" x14ac:dyDescent="0.45">
      <c r="A41" s="1"/>
      <c r="B41" s="84">
        <v>0.87890625</v>
      </c>
      <c r="C41" s="18">
        <f t="shared" ref="C41:O41" si="8">(C7-C$30)/(C$31-C$30)</f>
        <v>2.7107274470242453E-4</v>
      </c>
      <c r="D41" s="18">
        <f t="shared" si="8"/>
        <v>4.1966881154861337E-2</v>
      </c>
      <c r="E41" s="18">
        <f t="shared" si="8"/>
        <v>1.3245837890387652E-2</v>
      </c>
      <c r="F41" s="19">
        <f t="shared" si="8"/>
        <v>4.8294482260333883E-3</v>
      </c>
      <c r="G41" s="19">
        <f t="shared" si="8"/>
        <v>3.1099561197972156E-3</v>
      </c>
      <c r="H41" s="19">
        <f t="shared" si="8"/>
        <v>7.5558696822832496E-3</v>
      </c>
      <c r="I41" s="19">
        <f t="shared" si="8"/>
        <v>5.4952419246749769E-3</v>
      </c>
      <c r="J41" s="19">
        <f t="shared" si="8"/>
        <v>1.6776378544329563E-3</v>
      </c>
      <c r="K41" s="19">
        <f t="shared" si="8"/>
        <v>3.1576290968739165E-2</v>
      </c>
      <c r="L41" s="19">
        <f t="shared" si="8"/>
        <v>1.2087435069002382E-2</v>
      </c>
      <c r="M41" s="19">
        <f t="shared" si="8"/>
        <v>1.5756019640610762E-2</v>
      </c>
      <c r="N41" s="19">
        <f t="shared" si="8"/>
        <v>-2.3451093123534328E-3</v>
      </c>
      <c r="O41" s="19">
        <f t="shared" si="8"/>
        <v>3.8672171202291689E-2</v>
      </c>
    </row>
    <row r="42" spans="1:15" x14ac:dyDescent="0.45">
      <c r="A42" s="1"/>
      <c r="B42" s="84">
        <v>1.220703125</v>
      </c>
      <c r="C42" s="18">
        <f t="shared" ref="C42:O42" si="9">(C8-C$30)/(C$31-C$30)</f>
        <v>-3.6804249914845224E-3</v>
      </c>
      <c r="D42" s="18">
        <f t="shared" si="9"/>
        <v>5.7886341421480456E-2</v>
      </c>
      <c r="E42" s="18">
        <f t="shared" si="9"/>
        <v>1.3245837890387652E-2</v>
      </c>
      <c r="F42" s="19">
        <f t="shared" si="9"/>
        <v>1.0267330874244212E-3</v>
      </c>
      <c r="G42" s="19">
        <f t="shared" si="9"/>
        <v>7.3701699825331254E-3</v>
      </c>
      <c r="H42" s="19">
        <f t="shared" si="9"/>
        <v>2.0177032848680665E-2</v>
      </c>
      <c r="I42" s="19">
        <f t="shared" si="9"/>
        <v>1.6658050433683729E-3</v>
      </c>
      <c r="J42" s="19">
        <f t="shared" si="9"/>
        <v>1.6776378544329563E-3</v>
      </c>
      <c r="K42" s="19">
        <f t="shared" si="9"/>
        <v>5.3657613324500808E-2</v>
      </c>
      <c r="L42" s="19">
        <f t="shared" si="9"/>
        <v>9.1740981037089653E-3</v>
      </c>
      <c r="M42" s="19">
        <f t="shared" si="9"/>
        <v>2.6823230814067161E-2</v>
      </c>
      <c r="N42" s="19">
        <f t="shared" si="9"/>
        <v>-2.3451093123534328E-3</v>
      </c>
      <c r="O42" s="19">
        <f t="shared" si="9"/>
        <v>-3.4543769483528458E-3</v>
      </c>
    </row>
    <row r="43" spans="1:15" x14ac:dyDescent="0.45">
      <c r="A43" s="1"/>
      <c r="B43" s="84">
        <v>1.7578125</v>
      </c>
      <c r="C43" s="18">
        <f t="shared" ref="C43:O43" si="10">(C9-C$30)/(C$31-C$30)</f>
        <v>8.1740682170763183E-3</v>
      </c>
      <c r="D43" s="18">
        <f t="shared" si="10"/>
        <v>6.4254125528128106E-2</v>
      </c>
      <c r="E43" s="18">
        <f t="shared" si="10"/>
        <v>1.7296552841576537E-2</v>
      </c>
      <c r="F43" s="19">
        <f t="shared" si="10"/>
        <v>4.8294482260333883E-3</v>
      </c>
      <c r="G43" s="19">
        <f t="shared" si="10"/>
        <v>7.3701699825331254E-3</v>
      </c>
      <c r="H43" s="19">
        <f t="shared" si="10"/>
        <v>7.5558696822832496E-3</v>
      </c>
      <c r="I43" s="19">
        <f t="shared" si="10"/>
        <v>5.4952419246749769E-3</v>
      </c>
      <c r="J43" s="19">
        <f t="shared" si="10"/>
        <v>1.6776378544329563E-3</v>
      </c>
      <c r="K43" s="19">
        <f t="shared" si="10"/>
        <v>5.0503138702249144E-2</v>
      </c>
      <c r="L43" s="19">
        <f t="shared" si="10"/>
        <v>1.7914108999589215E-2</v>
      </c>
      <c r="M43" s="19">
        <f t="shared" si="10"/>
        <v>2.3134160422915027E-2</v>
      </c>
      <c r="N43" s="19">
        <f t="shared" si="10"/>
        <v>-1.1801195249262427E-2</v>
      </c>
      <c r="O43" s="19">
        <f t="shared" si="10"/>
        <v>3.8672171202291689E-2</v>
      </c>
    </row>
    <row r="44" spans="1:15" x14ac:dyDescent="0.45">
      <c r="A44" s="1"/>
      <c r="B44" s="84">
        <v>2.44140625</v>
      </c>
      <c r="C44" s="18">
        <f t="shared" ref="C44:O44" si="11">(C10-C$30)/(C$31-C$30)</f>
        <v>8.1740682170763183E-3</v>
      </c>
      <c r="D44" s="18">
        <f t="shared" si="11"/>
        <v>0.10564472222133782</v>
      </c>
      <c r="E44" s="18">
        <f t="shared" si="11"/>
        <v>1.7296552841576537E-2</v>
      </c>
      <c r="F44" s="19">
        <f t="shared" si="11"/>
        <v>1.2434878503251322E-2</v>
      </c>
      <c r="G44" s="19">
        <f t="shared" si="11"/>
        <v>2.4411025433476764E-2</v>
      </c>
      <c r="H44" s="19">
        <f t="shared" si="11"/>
        <v>2.4384087237479805E-2</v>
      </c>
      <c r="I44" s="19">
        <f t="shared" si="11"/>
        <v>5.4952419246749769E-3</v>
      </c>
      <c r="J44" s="19">
        <f t="shared" si="11"/>
        <v>1.6776378544329563E-3</v>
      </c>
      <c r="K44" s="19">
        <f t="shared" si="11"/>
        <v>8.5202359547017451E-2</v>
      </c>
      <c r="L44" s="19">
        <f t="shared" si="11"/>
        <v>1.50007720342958E-2</v>
      </c>
      <c r="M44" s="19">
        <f t="shared" si="11"/>
        <v>3.4201371596371433E-2</v>
      </c>
      <c r="N44" s="19">
        <f t="shared" si="11"/>
        <v>-2.3451093123534328E-3</v>
      </c>
      <c r="O44" s="19">
        <f t="shared" si="11"/>
        <v>-3.4543769483528458E-3</v>
      </c>
    </row>
    <row r="45" spans="1:15" x14ac:dyDescent="0.45">
      <c r="A45" s="1"/>
      <c r="B45" s="84">
        <v>3.515625</v>
      </c>
      <c r="C45" s="18">
        <f t="shared" ref="C45:O45" si="12">(C11-C$30)/(C$31-C$30)</f>
        <v>1.2125565953263265E-2</v>
      </c>
      <c r="D45" s="18">
        <f t="shared" si="12"/>
        <v>0.11519639838130928</v>
      </c>
      <c r="E45" s="18">
        <f t="shared" si="12"/>
        <v>2.1347267792765422E-2</v>
      </c>
      <c r="F45" s="19">
        <f t="shared" si="12"/>
        <v>4.8294482260333883E-3</v>
      </c>
      <c r="G45" s="19">
        <f t="shared" si="12"/>
        <v>3.1099561197972156E-3</v>
      </c>
      <c r="H45" s="19">
        <f t="shared" si="12"/>
        <v>1.1762924071082389E-2</v>
      </c>
      <c r="I45" s="19">
        <f t="shared" si="12"/>
        <v>1.6983552568594792E-2</v>
      </c>
      <c r="J45" s="19">
        <f t="shared" si="12"/>
        <v>5.611138099293346E-3</v>
      </c>
      <c r="K45" s="19">
        <f t="shared" si="12"/>
        <v>8.5202359547017451E-2</v>
      </c>
      <c r="L45" s="19">
        <f t="shared" si="12"/>
        <v>2.0827445964882632E-2</v>
      </c>
      <c r="M45" s="19">
        <f t="shared" si="12"/>
        <v>4.1579512378675694E-2</v>
      </c>
      <c r="N45" s="19">
        <f t="shared" si="12"/>
        <v>-2.3451093123534328E-3</v>
      </c>
      <c r="O45" s="19">
        <f t="shared" si="12"/>
        <v>-3.4543769483528458E-3</v>
      </c>
    </row>
    <row r="46" spans="1:15" x14ac:dyDescent="0.45">
      <c r="A46" s="1"/>
      <c r="B46" s="84">
        <v>4.8828125</v>
      </c>
      <c r="C46" s="18">
        <f t="shared" ref="C46:O46" si="13">(C12-C$30)/(C$31-C$30)</f>
        <v>2.0028561425637158E-2</v>
      </c>
      <c r="D46" s="18">
        <f t="shared" si="13"/>
        <v>0.17887423944778577</v>
      </c>
      <c r="E46" s="18">
        <f t="shared" si="13"/>
        <v>3.3499412646332077E-2</v>
      </c>
      <c r="F46" s="19">
        <f t="shared" si="13"/>
        <v>1.6237593641860289E-2</v>
      </c>
      <c r="G46" s="19">
        <f t="shared" si="13"/>
        <v>3.7191667021684492E-2</v>
      </c>
      <c r="H46" s="19">
        <f t="shared" si="13"/>
        <v>4.121230479267636E-2</v>
      </c>
      <c r="I46" s="19">
        <f t="shared" si="13"/>
        <v>1.3154115687288186E-2</v>
      </c>
      <c r="J46" s="19">
        <f t="shared" si="13"/>
        <v>9.5446383441537361E-3</v>
      </c>
      <c r="K46" s="19">
        <f t="shared" si="13"/>
        <v>0.14829185199205075</v>
      </c>
      <c r="L46" s="19">
        <f t="shared" si="13"/>
        <v>2.9567456860762883E-2</v>
      </c>
      <c r="M46" s="19">
        <f t="shared" si="13"/>
        <v>6.7403005116740633E-2</v>
      </c>
      <c r="N46" s="19">
        <f t="shared" si="13"/>
        <v>7.1109766245555624E-3</v>
      </c>
      <c r="O46" s="19">
        <f t="shared" si="13"/>
        <v>-3.4543769483528458E-3</v>
      </c>
    </row>
    <row r="47" spans="1:15" x14ac:dyDescent="0.45">
      <c r="A47" s="1"/>
      <c r="B47" s="84">
        <v>7.03125</v>
      </c>
      <c r="C47" s="18">
        <f t="shared" ref="C47:O47" si="14">(C13-C$30)/(C$31-C$30)</f>
        <v>2.0028561425637158E-2</v>
      </c>
      <c r="D47" s="18">
        <f t="shared" si="14"/>
        <v>0.22026483614099548</v>
      </c>
      <c r="E47" s="18">
        <f t="shared" si="14"/>
        <v>4.1600842548709847E-2</v>
      </c>
      <c r="F47" s="19">
        <f t="shared" si="14"/>
        <v>1.6237593641860289E-2</v>
      </c>
      <c r="G47" s="19">
        <f t="shared" si="14"/>
        <v>2.8671239296212674E-2</v>
      </c>
      <c r="H47" s="19">
        <f t="shared" si="14"/>
        <v>4.121230479267636E-2</v>
      </c>
      <c r="I47" s="19">
        <f t="shared" si="14"/>
        <v>1.6983552568594792E-2</v>
      </c>
      <c r="J47" s="19">
        <f t="shared" si="14"/>
        <v>9.5446383441537361E-3</v>
      </c>
      <c r="K47" s="19">
        <f t="shared" si="14"/>
        <v>0.15775527585880575</v>
      </c>
      <c r="L47" s="19">
        <f t="shared" si="14"/>
        <v>3.2480793826056301E-2</v>
      </c>
      <c r="M47" s="19">
        <f t="shared" si="14"/>
        <v>7.4781145899044901E-2</v>
      </c>
      <c r="N47" s="19">
        <f t="shared" si="14"/>
        <v>7.1109766245555624E-3</v>
      </c>
      <c r="O47" s="19">
        <f t="shared" si="14"/>
        <v>-3.4543769483528458E-3</v>
      </c>
    </row>
    <row r="48" spans="1:15" x14ac:dyDescent="0.45">
      <c r="A48" s="1"/>
      <c r="B48" s="84">
        <v>9.765625</v>
      </c>
      <c r="C48" s="18">
        <f t="shared" ref="C48:O48" si="15">(C14-C$30)/(C$31-C$30)</f>
        <v>2.7931556898011054E-2</v>
      </c>
      <c r="D48" s="18">
        <f t="shared" si="15"/>
        <v>0.29031046131411964</v>
      </c>
      <c r="E48" s="18">
        <f t="shared" si="15"/>
        <v>6.9955847207032032E-2</v>
      </c>
      <c r="F48" s="19">
        <f t="shared" si="15"/>
        <v>2.7645739057687191E-2</v>
      </c>
      <c r="G48" s="19">
        <f t="shared" si="15"/>
        <v>4.997230860989222E-2</v>
      </c>
      <c r="H48" s="19">
        <f t="shared" si="15"/>
        <v>7.9075794291868604E-2</v>
      </c>
      <c r="I48" s="19">
        <f t="shared" si="15"/>
        <v>2.0812989449901394E-2</v>
      </c>
      <c r="J48" s="19">
        <f t="shared" si="15"/>
        <v>9.5446383441537361E-3</v>
      </c>
      <c r="K48" s="19">
        <f t="shared" si="15"/>
        <v>0.25554398914860732</v>
      </c>
      <c r="L48" s="19">
        <f t="shared" si="15"/>
        <v>4.9960815617816803E-2</v>
      </c>
      <c r="M48" s="19">
        <f t="shared" si="15"/>
        <v>0.13380627215747903</v>
      </c>
      <c r="N48" s="19">
        <f t="shared" si="15"/>
        <v>-2.3451093123534328E-3</v>
      </c>
      <c r="O48" s="19">
        <f t="shared" si="15"/>
        <v>-4.5580925098997381E-2</v>
      </c>
    </row>
    <row r="49" spans="1:15" x14ac:dyDescent="0.45">
      <c r="A49" s="1"/>
      <c r="B49" s="84">
        <v>14.0625</v>
      </c>
      <c r="C49" s="18">
        <f t="shared" ref="C49:O49" si="16">(C15-C$30)/(C$31-C$30)</f>
        <v>4.3737547842758843E-2</v>
      </c>
      <c r="D49" s="18">
        <f t="shared" si="16"/>
        <v>0.37627554675386288</v>
      </c>
      <c r="E49" s="18">
        <f t="shared" si="16"/>
        <v>7.400656215822092E-2</v>
      </c>
      <c r="F49" s="19">
        <f t="shared" si="16"/>
        <v>3.1448454196296161E-2</v>
      </c>
      <c r="G49" s="19">
        <f t="shared" si="16"/>
        <v>7.1273377923571773E-2</v>
      </c>
      <c r="H49" s="19">
        <f t="shared" si="16"/>
        <v>8.7489903069466884E-2</v>
      </c>
      <c r="I49" s="19">
        <f t="shared" si="16"/>
        <v>3.6130736975127808E-2</v>
      </c>
      <c r="J49" s="19">
        <f t="shared" si="16"/>
        <v>1.7411638833874515E-2</v>
      </c>
      <c r="K49" s="19">
        <f t="shared" si="16"/>
        <v>0.27762531150436898</v>
      </c>
      <c r="L49" s="19">
        <f t="shared" si="16"/>
        <v>5.8700826513697055E-2</v>
      </c>
      <c r="M49" s="19">
        <f t="shared" si="16"/>
        <v>0.13749534254863116</v>
      </c>
      <c r="N49" s="19">
        <f t="shared" si="16"/>
        <v>1.6567062561464556E-2</v>
      </c>
      <c r="O49" s="19">
        <f t="shared" si="16"/>
        <v>8.0798719352936227E-2</v>
      </c>
    </row>
    <row r="50" spans="1:15" x14ac:dyDescent="0.45">
      <c r="A50" s="1"/>
      <c r="B50" s="84">
        <v>19.53125</v>
      </c>
      <c r="C50" s="18">
        <f t="shared" ref="C50:O50" si="17">(C16-C$30)/(C$31-C$30)</f>
        <v>5.9543538787506629E-2</v>
      </c>
      <c r="D50" s="18">
        <f t="shared" si="17"/>
        <v>0.45587284808695855</v>
      </c>
      <c r="E50" s="18">
        <f t="shared" si="17"/>
        <v>0.11046299671892089</v>
      </c>
      <c r="F50" s="19">
        <f t="shared" si="17"/>
        <v>2.7645739057687191E-2</v>
      </c>
      <c r="G50" s="19">
        <f t="shared" si="17"/>
        <v>0.11387551655093087</v>
      </c>
      <c r="H50" s="19">
        <f t="shared" si="17"/>
        <v>0.12956044695745828</v>
      </c>
      <c r="I50" s="19">
        <f t="shared" si="17"/>
        <v>4.3789610737741021E-2</v>
      </c>
      <c r="J50" s="19">
        <f t="shared" si="17"/>
        <v>2.5278639323595295E-2</v>
      </c>
      <c r="K50" s="19">
        <f t="shared" si="17"/>
        <v>0.41957666950569383</v>
      </c>
      <c r="L50" s="19">
        <f t="shared" si="17"/>
        <v>9.0747533131924629E-2</v>
      </c>
      <c r="M50" s="19">
        <f t="shared" si="17"/>
        <v>0.24447838389204302</v>
      </c>
      <c r="N50" s="19">
        <f t="shared" si="17"/>
        <v>1.6567062561464556E-2</v>
      </c>
      <c r="O50" s="19">
        <f t="shared" si="17"/>
        <v>-4.5580925098997381E-2</v>
      </c>
    </row>
    <row r="51" spans="1:15" x14ac:dyDescent="0.45">
      <c r="A51" s="1"/>
      <c r="B51" s="84">
        <v>28.125</v>
      </c>
      <c r="C51" s="18">
        <f t="shared" ref="C51:O51" si="18">(C17-C$30)/(C$31-C$30)</f>
        <v>8.3252525204628308E-2</v>
      </c>
      <c r="D51" s="18">
        <f t="shared" si="18"/>
        <v>0.56094128584664471</v>
      </c>
      <c r="E51" s="18">
        <f t="shared" si="18"/>
        <v>0.14691943127962087</v>
      </c>
      <c r="F51" s="19">
        <f t="shared" si="18"/>
        <v>5.8067460166558928E-2</v>
      </c>
      <c r="G51" s="19">
        <f t="shared" si="18"/>
        <v>0.1351765858646104</v>
      </c>
      <c r="H51" s="19">
        <f t="shared" si="18"/>
        <v>0.15900982767905222</v>
      </c>
      <c r="I51" s="19">
        <f t="shared" si="18"/>
        <v>6.2936795144274027E-2</v>
      </c>
      <c r="J51" s="19">
        <f t="shared" si="18"/>
        <v>2.9212139568455687E-2</v>
      </c>
      <c r="K51" s="19">
        <f t="shared" si="18"/>
        <v>0.45743036497271378</v>
      </c>
      <c r="L51" s="19">
        <f t="shared" si="18"/>
        <v>0.11114089188897855</v>
      </c>
      <c r="M51" s="19">
        <f t="shared" si="18"/>
        <v>0.25185652467434727</v>
      </c>
      <c r="N51" s="19">
        <f t="shared" si="18"/>
        <v>1.6567062561464556E-2</v>
      </c>
      <c r="O51" s="19">
        <f t="shared" si="18"/>
        <v>3.8672171202291689E-2</v>
      </c>
    </row>
    <row r="52" spans="1:15" x14ac:dyDescent="0.45">
      <c r="A52" s="1"/>
      <c r="B52" s="84">
        <v>39.0625</v>
      </c>
      <c r="C52" s="18">
        <f t="shared" ref="C52:O52" si="19">(C18-C$30)/(C$31-C$30)</f>
        <v>0.11486450709412388</v>
      </c>
      <c r="D52" s="18">
        <f t="shared" si="19"/>
        <v>0.64372247923306425</v>
      </c>
      <c r="E52" s="18">
        <f t="shared" si="19"/>
        <v>0.19147729574269859</v>
      </c>
      <c r="F52" s="19">
        <f t="shared" si="19"/>
        <v>8.8489181275430664E-2</v>
      </c>
      <c r="G52" s="19">
        <f t="shared" si="19"/>
        <v>0.19481957994291316</v>
      </c>
      <c r="H52" s="19">
        <f t="shared" si="19"/>
        <v>0.23052975228863759</v>
      </c>
      <c r="I52" s="19">
        <f t="shared" si="19"/>
        <v>8.9742853313420259E-2</v>
      </c>
      <c r="J52" s="19">
        <f t="shared" si="19"/>
        <v>4.1012640303036862E-2</v>
      </c>
      <c r="K52" s="19">
        <f t="shared" si="19"/>
        <v>0.59307277372953537</v>
      </c>
      <c r="L52" s="19">
        <f t="shared" si="19"/>
        <v>0.17232096816014031</v>
      </c>
      <c r="M52" s="19">
        <f t="shared" si="19"/>
        <v>0.39204119953812833</v>
      </c>
      <c r="N52" s="19">
        <f t="shared" si="19"/>
        <v>2.6023148498373554E-2</v>
      </c>
      <c r="O52" s="19">
        <f t="shared" si="19"/>
        <v>-3.4543769483528458E-3</v>
      </c>
    </row>
    <row r="53" spans="1:15" x14ac:dyDescent="0.45">
      <c r="A53" s="1"/>
      <c r="B53" s="84">
        <v>56.25</v>
      </c>
      <c r="C53" s="18">
        <f t="shared" ref="C53:O53" si="20">(C19-C$30)/(C$31-C$30)</f>
        <v>0.15833098219218031</v>
      </c>
      <c r="D53" s="18">
        <f t="shared" si="20"/>
        <v>0.72013588851283594</v>
      </c>
      <c r="E53" s="18">
        <f t="shared" si="20"/>
        <v>0.25628873496172078</v>
      </c>
      <c r="F53" s="19">
        <f t="shared" si="20"/>
        <v>0.11510818724569344</v>
      </c>
      <c r="G53" s="19">
        <f t="shared" si="20"/>
        <v>0.24168193243300817</v>
      </c>
      <c r="H53" s="19">
        <f t="shared" si="20"/>
        <v>0.28942851373182549</v>
      </c>
      <c r="I53" s="19">
        <f t="shared" si="20"/>
        <v>0.13186665900779293</v>
      </c>
      <c r="J53" s="19">
        <f t="shared" si="20"/>
        <v>5.6746641282478416E-2</v>
      </c>
      <c r="K53" s="19">
        <f t="shared" si="20"/>
        <v>0.64985331693006532</v>
      </c>
      <c r="L53" s="19">
        <f t="shared" si="20"/>
        <v>0.20728101174366129</v>
      </c>
      <c r="M53" s="19">
        <f t="shared" si="20"/>
        <v>0.40310841071158476</v>
      </c>
      <c r="N53" s="19">
        <f t="shared" si="20"/>
        <v>7.1109766245555624E-3</v>
      </c>
      <c r="O53" s="19">
        <f t="shared" si="20"/>
        <v>3.8672171202291689E-2</v>
      </c>
    </row>
    <row r="54" spans="1:15" x14ac:dyDescent="0.45">
      <c r="A54" s="1"/>
      <c r="B54" s="84">
        <v>78.125</v>
      </c>
      <c r="C54" s="18">
        <f t="shared" ref="C54:O54" si="21">(C20-C$30)/(C$31-C$30)</f>
        <v>0.20574895502642368</v>
      </c>
      <c r="D54" s="18">
        <f t="shared" si="21"/>
        <v>0.78062983752598869</v>
      </c>
      <c r="E54" s="18">
        <f t="shared" si="21"/>
        <v>0.32515088913193174</v>
      </c>
      <c r="F54" s="19">
        <f t="shared" si="21"/>
        <v>0.16074076890900105</v>
      </c>
      <c r="G54" s="19">
        <f t="shared" si="21"/>
        <v>0.33114642355046225</v>
      </c>
      <c r="H54" s="19">
        <f t="shared" si="21"/>
        <v>0.3988119278406031</v>
      </c>
      <c r="I54" s="19">
        <f t="shared" si="21"/>
        <v>0.16633159093955235</v>
      </c>
      <c r="J54" s="19">
        <f t="shared" si="21"/>
        <v>8.034764275164076E-2</v>
      </c>
      <c r="K54" s="19">
        <f t="shared" si="21"/>
        <v>0.74764203021986686</v>
      </c>
      <c r="L54" s="19">
        <f t="shared" si="21"/>
        <v>0.30050779463305061</v>
      </c>
      <c r="M54" s="19">
        <f t="shared" si="21"/>
        <v>0.56542750792227858</v>
      </c>
      <c r="N54" s="19">
        <f t="shared" si="21"/>
        <v>3.5479234435282545E-2</v>
      </c>
      <c r="O54" s="19">
        <f t="shared" si="21"/>
        <v>-3.4543769483528458E-3</v>
      </c>
    </row>
    <row r="55" spans="1:15" x14ac:dyDescent="0.45">
      <c r="A55" s="1"/>
      <c r="B55" s="84">
        <v>112.5</v>
      </c>
      <c r="C55" s="18">
        <f t="shared" ref="C55:O55" si="22">(C21-C$30)/(C$31-C$30)</f>
        <v>0.26502142106922788</v>
      </c>
      <c r="D55" s="18">
        <f t="shared" si="22"/>
        <v>0.83157211037916978</v>
      </c>
      <c r="E55" s="18">
        <f t="shared" si="22"/>
        <v>0.40211447320452059</v>
      </c>
      <c r="F55" s="19">
        <f t="shared" si="22"/>
        <v>0.20637335057230866</v>
      </c>
      <c r="G55" s="19">
        <f t="shared" si="22"/>
        <v>0.39078941762876501</v>
      </c>
      <c r="H55" s="19">
        <f t="shared" si="22"/>
        <v>0.44508952611739361</v>
      </c>
      <c r="I55" s="19">
        <f t="shared" si="22"/>
        <v>0.23526145480307123</v>
      </c>
      <c r="J55" s="19">
        <f t="shared" si="22"/>
        <v>0.10788214446566349</v>
      </c>
      <c r="K55" s="19">
        <f t="shared" si="22"/>
        <v>0.8044225734203968</v>
      </c>
      <c r="L55" s="19">
        <f t="shared" si="22"/>
        <v>0.35586119697362556</v>
      </c>
      <c r="M55" s="19">
        <f t="shared" si="22"/>
        <v>0.58018378948688709</v>
      </c>
      <c r="N55" s="19">
        <f t="shared" si="22"/>
        <v>3.5479234435282545E-2</v>
      </c>
      <c r="O55" s="19">
        <f t="shared" si="22"/>
        <v>8.0798719352936227E-2</v>
      </c>
    </row>
    <row r="56" spans="1:15" x14ac:dyDescent="0.45">
      <c r="A56" s="1"/>
      <c r="B56" s="84">
        <v>156.25</v>
      </c>
      <c r="C56" s="18">
        <f t="shared" ref="C56:O56" si="23">(C22-C$30)/(C$31-C$30)</f>
        <v>0.33614838032059291</v>
      </c>
      <c r="D56" s="18">
        <f t="shared" si="23"/>
        <v>0.87614659912570325</v>
      </c>
      <c r="E56" s="18">
        <f t="shared" si="23"/>
        <v>0.50338234698424267</v>
      </c>
      <c r="F56" s="19">
        <f t="shared" si="23"/>
        <v>0.27862493820587902</v>
      </c>
      <c r="G56" s="19">
        <f t="shared" si="23"/>
        <v>0.49729476419716273</v>
      </c>
      <c r="H56" s="19">
        <f t="shared" si="23"/>
        <v>0.56288704900376951</v>
      </c>
      <c r="I56" s="19">
        <f t="shared" si="23"/>
        <v>0.27738526049744389</v>
      </c>
      <c r="J56" s="19">
        <f t="shared" si="23"/>
        <v>0.15508414740398815</v>
      </c>
      <c r="K56" s="19">
        <f t="shared" si="23"/>
        <v>0.85489416737642343</v>
      </c>
      <c r="L56" s="19">
        <f t="shared" si="23"/>
        <v>0.4694813386200688</v>
      </c>
      <c r="M56" s="19">
        <f t="shared" si="23"/>
        <v>0.73143567552412458</v>
      </c>
      <c r="N56" s="19">
        <f t="shared" si="23"/>
        <v>5.439140630910054E-2</v>
      </c>
      <c r="O56" s="19">
        <f t="shared" si="23"/>
        <v>8.0798719352936227E-2</v>
      </c>
    </row>
    <row r="57" spans="1:15" x14ac:dyDescent="0.45">
      <c r="A57" s="1"/>
      <c r="B57" s="84">
        <v>225</v>
      </c>
      <c r="C57" s="18">
        <f t="shared" ref="C57:O57" si="24">(C23-C$30)/(C$31-C$30)</f>
        <v>0.4191298327805188</v>
      </c>
      <c r="D57" s="18">
        <f t="shared" si="24"/>
        <v>0.89843384349897004</v>
      </c>
      <c r="E57" s="18">
        <f t="shared" si="24"/>
        <v>0.58439664600802044</v>
      </c>
      <c r="F57" s="19">
        <f t="shared" si="24"/>
        <v>0.33946838042362248</v>
      </c>
      <c r="G57" s="19">
        <f t="shared" si="24"/>
        <v>0.54415711668725775</v>
      </c>
      <c r="H57" s="19">
        <f t="shared" si="24"/>
        <v>0.60075053850296178</v>
      </c>
      <c r="I57" s="19">
        <f t="shared" si="24"/>
        <v>0.38843893005533536</v>
      </c>
      <c r="J57" s="19">
        <f t="shared" si="24"/>
        <v>0.19835265009745245</v>
      </c>
      <c r="K57" s="19">
        <f t="shared" si="24"/>
        <v>0.89590233746569503</v>
      </c>
      <c r="L57" s="19">
        <f t="shared" si="24"/>
        <v>0.53940142578711081</v>
      </c>
      <c r="M57" s="19">
        <f t="shared" si="24"/>
        <v>0.73512474591527666</v>
      </c>
      <c r="N57" s="19">
        <f t="shared" si="24"/>
        <v>5.439140630910054E-2</v>
      </c>
      <c r="O57" s="19">
        <f t="shared" si="24"/>
        <v>8.0798719352936227E-2</v>
      </c>
    </row>
    <row r="58" spans="1:15" x14ac:dyDescent="0.45">
      <c r="A58" s="1"/>
      <c r="B58" s="84">
        <v>312.5</v>
      </c>
      <c r="C58" s="18">
        <f t="shared" ref="C58:O58" si="25">(C24-C$30)/(C$31-C$30)</f>
        <v>0.50211128524044468</v>
      </c>
      <c r="D58" s="18">
        <f t="shared" si="25"/>
        <v>0.93345665608553219</v>
      </c>
      <c r="E58" s="18">
        <f t="shared" si="25"/>
        <v>0.66946165998298701</v>
      </c>
      <c r="F58" s="19">
        <f t="shared" si="25"/>
        <v>0.43833897402745564</v>
      </c>
      <c r="G58" s="19">
        <f t="shared" si="25"/>
        <v>0.65066246325565547</v>
      </c>
      <c r="H58" s="19">
        <f t="shared" si="25"/>
        <v>0.71854806138933758</v>
      </c>
      <c r="I58" s="19">
        <f t="shared" si="25"/>
        <v>0.44970992015624106</v>
      </c>
      <c r="J58" s="19">
        <f t="shared" si="25"/>
        <v>0.2691556545049395</v>
      </c>
      <c r="K58" s="19">
        <f t="shared" si="25"/>
        <v>0.91798365982145669</v>
      </c>
      <c r="L58" s="19">
        <f t="shared" si="25"/>
        <v>0.64719489350296722</v>
      </c>
      <c r="M58" s="19">
        <f t="shared" si="25"/>
        <v>0.84579685764984069</v>
      </c>
      <c r="N58" s="19">
        <f t="shared" si="25"/>
        <v>0.1016718359936455</v>
      </c>
      <c r="O58" s="19">
        <f t="shared" si="25"/>
        <v>0.12292526750358077</v>
      </c>
    </row>
    <row r="59" spans="1:15" x14ac:dyDescent="0.45">
      <c r="A59" s="1"/>
      <c r="B59" s="84">
        <v>450</v>
      </c>
      <c r="C59" s="18">
        <f t="shared" ref="C59:O59" si="26">(C25-C$30)/(C$31-C$30)</f>
        <v>0.57718974222799668</v>
      </c>
      <c r="D59" s="18">
        <f t="shared" si="26"/>
        <v>0.93027276403220827</v>
      </c>
      <c r="E59" s="18">
        <f t="shared" si="26"/>
        <v>0.71807023939725367</v>
      </c>
      <c r="F59" s="19">
        <f t="shared" si="26"/>
        <v>0.50678784652241715</v>
      </c>
      <c r="G59" s="19">
        <f t="shared" si="26"/>
        <v>0.69752481574575043</v>
      </c>
      <c r="H59" s="19">
        <f t="shared" si="26"/>
        <v>0.75220449649973076</v>
      </c>
      <c r="I59" s="19">
        <f t="shared" si="26"/>
        <v>0.54927527907021279</v>
      </c>
      <c r="J59" s="19">
        <f t="shared" si="26"/>
        <v>0.3360251586675661</v>
      </c>
      <c r="K59" s="19">
        <f t="shared" si="26"/>
        <v>0.93691050755496674</v>
      </c>
      <c r="L59" s="19">
        <f t="shared" si="26"/>
        <v>0.69672162191295528</v>
      </c>
      <c r="M59" s="19">
        <f t="shared" si="26"/>
        <v>0.84579685764984069</v>
      </c>
      <c r="N59" s="19">
        <f t="shared" si="26"/>
        <v>8.275966411982752E-2</v>
      </c>
      <c r="O59" s="19">
        <f t="shared" si="26"/>
        <v>0.20717836380486984</v>
      </c>
    </row>
    <row r="60" spans="1:15" x14ac:dyDescent="0.45">
      <c r="A60" s="1"/>
      <c r="B60" s="84">
        <v>625</v>
      </c>
      <c r="C60" s="18">
        <f t="shared" ref="C60:O60" si="27">(C26-C$30)/(C$31-C$30)</f>
        <v>0.66412269242410948</v>
      </c>
      <c r="D60" s="18">
        <f t="shared" si="27"/>
        <v>0.96847946867209422</v>
      </c>
      <c r="E60" s="18">
        <f t="shared" si="27"/>
        <v>0.79503382346984242</v>
      </c>
      <c r="F60" s="19">
        <f t="shared" si="27"/>
        <v>0.59805300984903231</v>
      </c>
      <c r="G60" s="19">
        <f t="shared" si="27"/>
        <v>0.78272909300046867</v>
      </c>
      <c r="H60" s="19">
        <f t="shared" si="27"/>
        <v>0.82793147549811519</v>
      </c>
      <c r="I60" s="19">
        <f t="shared" si="27"/>
        <v>0.62203457981503818</v>
      </c>
      <c r="J60" s="19">
        <f t="shared" si="27"/>
        <v>0.41469516356477393</v>
      </c>
      <c r="K60" s="19">
        <f t="shared" si="27"/>
        <v>0.94952840604397337</v>
      </c>
      <c r="L60" s="19">
        <f t="shared" si="27"/>
        <v>0.78703506783705124</v>
      </c>
      <c r="M60" s="19">
        <f t="shared" si="27"/>
        <v>0.90851105429942691</v>
      </c>
      <c r="N60" s="19">
        <f t="shared" si="27"/>
        <v>0.17732052348891747</v>
      </c>
      <c r="O60" s="19">
        <f t="shared" si="27"/>
        <v>0.20717836380486984</v>
      </c>
    </row>
    <row r="61" spans="1:15" x14ac:dyDescent="0.45">
      <c r="A61" s="1"/>
      <c r="B61" s="84">
        <v>1250</v>
      </c>
      <c r="C61" s="18">
        <f t="shared" ref="C61:O61" si="28">(C27-C$30)/(C$31-C$30)</f>
        <v>0.80242511319065268</v>
      </c>
      <c r="D61" s="18">
        <f t="shared" si="28"/>
        <v>0.98439892893871328</v>
      </c>
      <c r="E61" s="18">
        <f t="shared" si="28"/>
        <v>0.88820026734718682</v>
      </c>
      <c r="F61" s="19">
        <f t="shared" si="28"/>
        <v>0.74635890025478202</v>
      </c>
      <c r="G61" s="19">
        <f t="shared" si="28"/>
        <v>0.85941294252971501</v>
      </c>
      <c r="H61" s="19">
        <f t="shared" si="28"/>
        <v>0.89524434571890144</v>
      </c>
      <c r="I61" s="19">
        <f t="shared" si="28"/>
        <v>0.76755318130468919</v>
      </c>
      <c r="J61" s="19">
        <f t="shared" si="28"/>
        <v>0.59170267458349146</v>
      </c>
      <c r="K61" s="19">
        <f t="shared" si="28"/>
        <v>0.96530077915523171</v>
      </c>
      <c r="L61" s="19">
        <f t="shared" si="28"/>
        <v>0.86860850286526681</v>
      </c>
      <c r="M61" s="19">
        <f t="shared" si="28"/>
        <v>0.94540175821094841</v>
      </c>
      <c r="N61" s="19">
        <f t="shared" si="28"/>
        <v>0.28133746879491639</v>
      </c>
      <c r="O61" s="19">
        <f t="shared" si="28"/>
        <v>0.41781110455809251</v>
      </c>
    </row>
    <row r="62" spans="1:15" x14ac:dyDescent="0.45">
      <c r="A62" s="1"/>
      <c r="B62" s="84">
        <v>2500</v>
      </c>
      <c r="C62" s="17">
        <f t="shared" ref="C62:O62" si="29">(C28-C$30)/(C$31-C$30)</f>
        <v>0.89330956112295246</v>
      </c>
      <c r="D62" s="17">
        <f t="shared" si="29"/>
        <v>0.99395060509868483</v>
      </c>
      <c r="E62" s="17">
        <f t="shared" si="29"/>
        <v>0.94085956171264229</v>
      </c>
      <c r="F62" s="15">
        <f t="shared" si="29"/>
        <v>0.85663763927444214</v>
      </c>
      <c r="G62" s="15">
        <f t="shared" si="29"/>
        <v>0.96591828909811273</v>
      </c>
      <c r="H62" s="15">
        <f t="shared" si="29"/>
        <v>0.96255721593968768</v>
      </c>
      <c r="I62" s="15">
        <f t="shared" si="29"/>
        <v>0.86711854021866086</v>
      </c>
      <c r="J62" s="15">
        <f t="shared" si="29"/>
        <v>0.73724218364332594</v>
      </c>
      <c r="K62" s="15">
        <f t="shared" si="29"/>
        <v>0.96214630453298</v>
      </c>
      <c r="L62" s="15">
        <f t="shared" si="29"/>
        <v>0.91230855734466809</v>
      </c>
      <c r="M62" s="15">
        <f t="shared" si="29"/>
        <v>0.9638471101667091</v>
      </c>
      <c r="N62" s="15">
        <f t="shared" si="29"/>
        <v>0.43263484378546035</v>
      </c>
      <c r="O62" s="15">
        <f t="shared" si="29"/>
        <v>0.54419074901002606</v>
      </c>
    </row>
    <row r="63" spans="1:15" x14ac:dyDescent="0.45">
      <c r="A63" s="1"/>
      <c r="B63" s="1"/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45">
      <c r="A64" s="1"/>
      <c r="B64" s="1"/>
      <c r="C64" s="115" t="s">
        <v>15</v>
      </c>
      <c r="D64" s="115"/>
      <c r="E64" s="115"/>
      <c r="F64" s="115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45">
      <c r="A65" s="1"/>
      <c r="B65" s="83" t="s">
        <v>0</v>
      </c>
      <c r="C65" s="116" t="s">
        <v>16</v>
      </c>
      <c r="D65" s="116"/>
      <c r="E65" s="116"/>
      <c r="F65" s="116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45">
      <c r="A66" s="1"/>
      <c r="B66" s="84">
        <v>0.2197265625</v>
      </c>
      <c r="C66" s="20">
        <f>$B66/((C$35)+$B66)</f>
        <v>7.0400656271319957E-4</v>
      </c>
      <c r="D66" s="20">
        <f t="shared" ref="D66:O81" si="30">$B66/((D$35)+$B66)</f>
        <v>9.521983017404213E-3</v>
      </c>
      <c r="E66" s="20">
        <f t="shared" si="30"/>
        <v>1.3592265695272271E-3</v>
      </c>
      <c r="F66" s="21">
        <f t="shared" si="30"/>
        <v>5.2078243708388288E-4</v>
      </c>
      <c r="G66" s="21">
        <f t="shared" si="30"/>
        <v>1.2715398846585755E-3</v>
      </c>
      <c r="H66" s="21">
        <f t="shared" si="30"/>
        <v>1.6487921427895179E-3</v>
      </c>
      <c r="I66" s="21">
        <f t="shared" si="30"/>
        <v>5.8160736725403322E-4</v>
      </c>
      <c r="J66" s="21">
        <f t="shared" si="30"/>
        <v>2.4990446506753132E-4</v>
      </c>
      <c r="K66" s="21">
        <f t="shared" si="30"/>
        <v>7.3397822984334286E-3</v>
      </c>
      <c r="L66" s="21">
        <f t="shared" si="30"/>
        <v>1.1624583958908166E-3</v>
      </c>
      <c r="M66" s="21">
        <f t="shared" si="30"/>
        <v>3.1154974922316114E-3</v>
      </c>
      <c r="N66" s="21">
        <f t="shared" si="30"/>
        <v>6.7430018060662717E-5</v>
      </c>
      <c r="O66" s="21">
        <f t="shared" si="30"/>
        <v>1.0985879921998466E-4</v>
      </c>
    </row>
    <row r="67" spans="1:15" x14ac:dyDescent="0.45">
      <c r="A67" s="1"/>
      <c r="B67" s="84">
        <v>0.439453125</v>
      </c>
      <c r="C67" s="22">
        <f t="shared" ref="C67:O89" si="31">$B67/((C$35)+$B67)</f>
        <v>1.4070225723016132E-3</v>
      </c>
      <c r="D67" s="22">
        <f t="shared" si="30"/>
        <v>1.8864340108659235E-2</v>
      </c>
      <c r="E67" s="22">
        <f t="shared" si="30"/>
        <v>2.7147631608362716E-3</v>
      </c>
      <c r="F67" s="23">
        <f t="shared" si="30"/>
        <v>1.0410227278145148E-3</v>
      </c>
      <c r="G67" s="23">
        <f t="shared" si="30"/>
        <v>2.5398502484252181E-3</v>
      </c>
      <c r="H67" s="23">
        <f t="shared" si="30"/>
        <v>3.2921562042965559E-3</v>
      </c>
      <c r="I67" s="23">
        <f t="shared" si="30"/>
        <v>1.1625385934973713E-3</v>
      </c>
      <c r="J67" s="23">
        <f t="shared" si="30"/>
        <v>4.9968405685813075E-4</v>
      </c>
      <c r="K67" s="23">
        <f t="shared" si="30"/>
        <v>1.4572604849748608E-2</v>
      </c>
      <c r="L67" s="23">
        <f t="shared" si="30"/>
        <v>2.3222173107716433E-3</v>
      </c>
      <c r="M67" s="23">
        <f t="shared" si="30"/>
        <v>6.2116426274348106E-3</v>
      </c>
      <c r="N67" s="23">
        <f t="shared" si="30"/>
        <v>1.3485094311979539E-4</v>
      </c>
      <c r="O67" s="23">
        <f t="shared" si="30"/>
        <v>2.1969346317990789E-4</v>
      </c>
    </row>
    <row r="68" spans="1:15" x14ac:dyDescent="0.45">
      <c r="A68" s="1"/>
      <c r="B68" s="84">
        <v>0.87890625</v>
      </c>
      <c r="C68" s="22">
        <f t="shared" si="31"/>
        <v>2.8100912827381855E-3</v>
      </c>
      <c r="D68" s="22">
        <f t="shared" si="30"/>
        <v>3.7030131227573246E-2</v>
      </c>
      <c r="E68" s="22">
        <f t="shared" si="30"/>
        <v>5.4148263505736805E-3</v>
      </c>
      <c r="F68" s="23">
        <f t="shared" si="30"/>
        <v>2.0798802530145087E-3</v>
      </c>
      <c r="G68" s="23">
        <f t="shared" si="30"/>
        <v>5.0668315035972957E-3</v>
      </c>
      <c r="H68" s="23">
        <f t="shared" si="30"/>
        <v>6.5627069521835002E-3</v>
      </c>
      <c r="I68" s="23">
        <f t="shared" si="30"/>
        <v>2.3223773337156346E-3</v>
      </c>
      <c r="J68" s="23">
        <f t="shared" si="30"/>
        <v>9.9886899480466766E-4</v>
      </c>
      <c r="K68" s="23">
        <f t="shared" si="30"/>
        <v>2.8726588476941407E-2</v>
      </c>
      <c r="L68" s="23">
        <f t="shared" si="30"/>
        <v>4.6336742230500437E-3</v>
      </c>
      <c r="M68" s="23">
        <f t="shared" si="30"/>
        <v>1.2346592633762171E-2</v>
      </c>
      <c r="N68" s="23">
        <f t="shared" si="30"/>
        <v>2.6966552158967752E-4</v>
      </c>
      <c r="O68" s="23">
        <f t="shared" si="30"/>
        <v>4.3929041712673545E-4</v>
      </c>
    </row>
    <row r="69" spans="1:15" x14ac:dyDescent="0.45">
      <c r="A69" s="1"/>
      <c r="B69" s="84">
        <v>1.220703125</v>
      </c>
      <c r="C69" s="22">
        <f t="shared" si="31"/>
        <v>3.8986440693587784E-3</v>
      </c>
      <c r="D69" s="22">
        <f t="shared" si="30"/>
        <v>5.0700618160155753E-2</v>
      </c>
      <c r="E69" s="22">
        <f t="shared" si="30"/>
        <v>7.5047888259062202E-3</v>
      </c>
      <c r="F69" s="23">
        <f t="shared" si="30"/>
        <v>2.8863879409109358E-3</v>
      </c>
      <c r="G69" s="23">
        <f t="shared" si="30"/>
        <v>7.0234267749780957E-3</v>
      </c>
      <c r="H69" s="23">
        <f t="shared" si="30"/>
        <v>9.0916673425143289E-3</v>
      </c>
      <c r="I69" s="23">
        <f t="shared" si="30"/>
        <v>3.2226135816516336E-3</v>
      </c>
      <c r="J69" s="23">
        <f t="shared" si="30"/>
        <v>1.3867793552118221E-3</v>
      </c>
      <c r="K69" s="23">
        <f t="shared" si="30"/>
        <v>3.9457244870705142E-2</v>
      </c>
      <c r="L69" s="23">
        <f t="shared" si="30"/>
        <v>6.4240825464630582E-3</v>
      </c>
      <c r="M69" s="23">
        <f t="shared" si="30"/>
        <v>1.7066103237357366E-2</v>
      </c>
      <c r="N69" s="23">
        <f t="shared" si="30"/>
        <v>3.7449617326670311E-4</v>
      </c>
      <c r="O69" s="23">
        <f t="shared" si="30"/>
        <v>6.1002136624363067E-4</v>
      </c>
    </row>
    <row r="70" spans="1:15" x14ac:dyDescent="0.45">
      <c r="A70" s="1"/>
      <c r="B70" s="84">
        <v>1.7578125</v>
      </c>
      <c r="C70" s="22">
        <f t="shared" si="31"/>
        <v>5.6044335954850135E-3</v>
      </c>
      <c r="D70" s="22">
        <f t="shared" si="30"/>
        <v>7.1415728651469806E-2</v>
      </c>
      <c r="E70" s="22">
        <f t="shared" si="30"/>
        <v>1.0771327831375363E-2</v>
      </c>
      <c r="F70" s="23">
        <f t="shared" si="30"/>
        <v>4.1511266596618249E-3</v>
      </c>
      <c r="G70" s="23">
        <f t="shared" si="30"/>
        <v>1.0082576292000859E-2</v>
      </c>
      <c r="H70" s="23">
        <f t="shared" si="30"/>
        <v>1.3039837273635968E-2</v>
      </c>
      <c r="I70" s="23">
        <f t="shared" si="30"/>
        <v>4.6339927876167071E-3</v>
      </c>
      <c r="J70" s="23">
        <f t="shared" si="30"/>
        <v>1.9957445023044314E-3</v>
      </c>
      <c r="K70" s="23">
        <f t="shared" si="30"/>
        <v>5.58488305808678E-2</v>
      </c>
      <c r="L70" s="23">
        <f t="shared" si="30"/>
        <v>9.2246046333925094E-3</v>
      </c>
      <c r="M70" s="23">
        <f t="shared" si="30"/>
        <v>2.4392026848513951E-2</v>
      </c>
      <c r="N70" s="23">
        <f t="shared" si="30"/>
        <v>5.3918564340159347E-4</v>
      </c>
      <c r="O70" s="23">
        <f t="shared" si="30"/>
        <v>8.7819505158294236E-4</v>
      </c>
    </row>
    <row r="71" spans="1:15" x14ac:dyDescent="0.45">
      <c r="A71" s="1"/>
      <c r="B71" s="84">
        <v>2.44140625</v>
      </c>
      <c r="C71" s="22">
        <f t="shared" si="31"/>
        <v>7.767007341608529E-3</v>
      </c>
      <c r="D71" s="22">
        <f t="shared" si="30"/>
        <v>9.6508210395718233E-2</v>
      </c>
      <c r="E71" s="22">
        <f t="shared" si="30"/>
        <v>1.4897773011385706E-2</v>
      </c>
      <c r="F71" s="23">
        <f t="shared" si="30"/>
        <v>5.7561613670660348E-3</v>
      </c>
      <c r="G71" s="23">
        <f t="shared" si="30"/>
        <v>1.3948884580512341E-2</v>
      </c>
      <c r="H71" s="23">
        <f t="shared" si="30"/>
        <v>1.8019507318810035E-2</v>
      </c>
      <c r="I71" s="23">
        <f t="shared" si="30"/>
        <v>6.4245234069164993E-3</v>
      </c>
      <c r="J71" s="23">
        <f t="shared" si="30"/>
        <v>2.7697177230655325E-3</v>
      </c>
      <c r="K71" s="23">
        <f t="shared" si="30"/>
        <v>7.5918937629056812E-2</v>
      </c>
      <c r="L71" s="23">
        <f t="shared" si="30"/>
        <v>1.2766154264132449E-2</v>
      </c>
      <c r="M71" s="23">
        <f t="shared" si="30"/>
        <v>3.3559476976049753E-2</v>
      </c>
      <c r="N71" s="23">
        <f t="shared" si="30"/>
        <v>7.4871195677071658E-4</v>
      </c>
      <c r="O71" s="23">
        <f t="shared" si="30"/>
        <v>1.2192989340856311E-3</v>
      </c>
    </row>
    <row r="72" spans="1:15" x14ac:dyDescent="0.45">
      <c r="A72" s="1"/>
      <c r="B72" s="84">
        <v>3.515625</v>
      </c>
      <c r="C72" s="22">
        <f t="shared" si="31"/>
        <v>1.1146397943864787E-2</v>
      </c>
      <c r="D72" s="22">
        <f t="shared" si="30"/>
        <v>0.13331095809346896</v>
      </c>
      <c r="E72" s="22">
        <f t="shared" si="30"/>
        <v>2.1313085432459591E-2</v>
      </c>
      <c r="F72" s="23">
        <f t="shared" si="30"/>
        <v>8.2679320860210934E-3</v>
      </c>
      <c r="G72" s="23">
        <f t="shared" si="30"/>
        <v>1.9963865388142536E-2</v>
      </c>
      <c r="H72" s="23">
        <f t="shared" si="30"/>
        <v>2.5743977272857689E-2</v>
      </c>
      <c r="I72" s="23">
        <f t="shared" si="30"/>
        <v>9.2252358986151684E-3</v>
      </c>
      <c r="J72" s="23">
        <f t="shared" si="30"/>
        <v>3.983538878791798E-3</v>
      </c>
      <c r="K72" s="23">
        <f t="shared" si="30"/>
        <v>0.10578944440397393</v>
      </c>
      <c r="L72" s="23">
        <f t="shared" si="30"/>
        <v>1.8280578160781973E-2</v>
      </c>
      <c r="M72" s="23">
        <f t="shared" si="30"/>
        <v>4.7622445722375811E-2</v>
      </c>
      <c r="N72" s="23">
        <f t="shared" si="30"/>
        <v>1.077790157823489E-3</v>
      </c>
      <c r="O72" s="23">
        <f t="shared" si="30"/>
        <v>1.7548490034547755E-3</v>
      </c>
    </row>
    <row r="73" spans="1:15" x14ac:dyDescent="0.45">
      <c r="A73" s="1"/>
      <c r="B73" s="84">
        <v>4.8828125</v>
      </c>
      <c r="C73" s="22">
        <f t="shared" si="31"/>
        <v>1.5414291765905573E-2</v>
      </c>
      <c r="D73" s="22">
        <f t="shared" si="30"/>
        <v>0.17602824945722828</v>
      </c>
      <c r="E73" s="22">
        <f t="shared" si="30"/>
        <v>2.9358174601529199E-2</v>
      </c>
      <c r="F73" s="23">
        <f t="shared" si="30"/>
        <v>1.1446435206008618E-2</v>
      </c>
      <c r="G73" s="23">
        <f t="shared" si="30"/>
        <v>2.7513979831997604E-2</v>
      </c>
      <c r="H73" s="23">
        <f t="shared" si="30"/>
        <v>3.5401104181723542E-2</v>
      </c>
      <c r="I73" s="23">
        <f t="shared" si="30"/>
        <v>1.2767024764397445E-2</v>
      </c>
      <c r="J73" s="23">
        <f t="shared" si="30"/>
        <v>5.5241351510984587E-3</v>
      </c>
      <c r="K73" s="23">
        <f t="shared" si="30"/>
        <v>0.14112389878805401</v>
      </c>
      <c r="L73" s="23">
        <f t="shared" si="30"/>
        <v>2.5210467807167652E-2</v>
      </c>
      <c r="M73" s="23">
        <f t="shared" si="30"/>
        <v>6.4939614455932104E-2</v>
      </c>
      <c r="N73" s="23">
        <f t="shared" si="30"/>
        <v>1.4963036131353197E-3</v>
      </c>
      <c r="O73" s="23">
        <f t="shared" si="30"/>
        <v>2.4356281094136249E-3</v>
      </c>
    </row>
    <row r="74" spans="1:15" x14ac:dyDescent="0.45">
      <c r="A74" s="1"/>
      <c r="B74" s="84">
        <v>7.03125</v>
      </c>
      <c r="C74" s="22">
        <f t="shared" si="31"/>
        <v>2.2047050687280585E-2</v>
      </c>
      <c r="D74" s="22">
        <f t="shared" si="30"/>
        <v>0.23525927662030821</v>
      </c>
      <c r="E74" s="22">
        <f t="shared" si="30"/>
        <v>4.1736634410073949E-2</v>
      </c>
      <c r="F74" s="23">
        <f t="shared" si="30"/>
        <v>1.6400267871091452E-2</v>
      </c>
      <c r="G74" s="23">
        <f t="shared" si="30"/>
        <v>3.9146220891943813E-2</v>
      </c>
      <c r="H74" s="23">
        <f t="shared" si="30"/>
        <v>5.0195717144356278E-2</v>
      </c>
      <c r="I74" s="23">
        <f t="shared" si="30"/>
        <v>1.8281817716143432E-2</v>
      </c>
      <c r="J74" s="23">
        <f t="shared" si="30"/>
        <v>7.9354665181870475E-3</v>
      </c>
      <c r="K74" s="23">
        <f t="shared" si="30"/>
        <v>0.19133741046152775</v>
      </c>
      <c r="L74" s="23">
        <f t="shared" si="30"/>
        <v>3.5904795893878967E-2</v>
      </c>
      <c r="M74" s="23">
        <f t="shared" si="30"/>
        <v>9.0915283300441907E-2</v>
      </c>
      <c r="N74" s="23">
        <f t="shared" si="30"/>
        <v>2.1532595536927685E-3</v>
      </c>
      <c r="O74" s="23">
        <f t="shared" si="30"/>
        <v>3.503549806023896E-3</v>
      </c>
    </row>
    <row r="75" spans="1:15" x14ac:dyDescent="0.45">
      <c r="A75" s="1"/>
      <c r="B75" s="84">
        <v>9.765625</v>
      </c>
      <c r="C75" s="22">
        <f t="shared" si="31"/>
        <v>3.0360596440096584E-2</v>
      </c>
      <c r="D75" s="22">
        <f t="shared" si="30"/>
        <v>0.29936058005149202</v>
      </c>
      <c r="E75" s="22">
        <f t="shared" si="30"/>
        <v>5.7041708757777976E-2</v>
      </c>
      <c r="F75" s="23">
        <f t="shared" si="30"/>
        <v>2.2633794153769971E-2</v>
      </c>
      <c r="G75" s="23">
        <f t="shared" si="30"/>
        <v>5.3554463242429545E-2</v>
      </c>
      <c r="H75" s="23">
        <f t="shared" si="30"/>
        <v>6.8381430227855505E-2</v>
      </c>
      <c r="I75" s="23">
        <f t="shared" si="30"/>
        <v>2.5212165191431799E-2</v>
      </c>
      <c r="J75" s="23">
        <f t="shared" si="30"/>
        <v>1.0987573461413446E-2</v>
      </c>
      <c r="K75" s="23">
        <f t="shared" si="30"/>
        <v>0.24734193883405045</v>
      </c>
      <c r="L75" s="23">
        <f t="shared" si="30"/>
        <v>4.9181058131586498E-2</v>
      </c>
      <c r="M75" s="23">
        <f t="shared" si="30"/>
        <v>0.12195924271088207</v>
      </c>
      <c r="N75" s="23">
        <f t="shared" si="30"/>
        <v>2.9881360674763342E-3</v>
      </c>
      <c r="O75" s="23">
        <f t="shared" si="30"/>
        <v>4.8594204777162638E-3</v>
      </c>
    </row>
    <row r="76" spans="1:15" x14ac:dyDescent="0.45">
      <c r="A76" s="1"/>
      <c r="B76" s="84">
        <v>14.0625</v>
      </c>
      <c r="C76" s="22">
        <f t="shared" si="31"/>
        <v>4.3142927074550898E-2</v>
      </c>
      <c r="D76" s="22">
        <f t="shared" si="30"/>
        <v>0.38090671500801332</v>
      </c>
      <c r="E76" s="22">
        <f t="shared" si="30"/>
        <v>8.012895588280626E-2</v>
      </c>
      <c r="F76" s="23">
        <f t="shared" si="30"/>
        <v>3.2271278136206616E-2</v>
      </c>
      <c r="G76" s="23">
        <f t="shared" si="30"/>
        <v>7.5343046252610971E-2</v>
      </c>
      <c r="H76" s="23">
        <f t="shared" si="30"/>
        <v>9.5593071510225072E-2</v>
      </c>
      <c r="I76" s="23">
        <f t="shared" si="30"/>
        <v>3.5907186788716045E-2</v>
      </c>
      <c r="J76" s="23">
        <f t="shared" si="30"/>
        <v>1.5745981328743851E-2</v>
      </c>
      <c r="K76" s="23">
        <f t="shared" si="30"/>
        <v>0.32121447506194412</v>
      </c>
      <c r="L76" s="23">
        <f t="shared" si="30"/>
        <v>6.9320648067657295E-2</v>
      </c>
      <c r="M76" s="23">
        <f t="shared" si="30"/>
        <v>0.16667707326528217</v>
      </c>
      <c r="N76" s="23">
        <f t="shared" si="30"/>
        <v>4.2972659783628679E-3</v>
      </c>
      <c r="O76" s="23">
        <f t="shared" si="30"/>
        <v>6.9826356004443193E-3</v>
      </c>
    </row>
    <row r="77" spans="1:15" x14ac:dyDescent="0.45">
      <c r="A77" s="1"/>
      <c r="B77" s="84">
        <v>19.53125</v>
      </c>
      <c r="C77" s="22">
        <f t="shared" si="31"/>
        <v>5.8931982734962238E-2</v>
      </c>
      <c r="D77" s="22">
        <f t="shared" si="30"/>
        <v>0.46078137916055412</v>
      </c>
      <c r="E77" s="22">
        <f t="shared" si="30"/>
        <v>0.10792707285848289</v>
      </c>
      <c r="F77" s="23">
        <f t="shared" si="30"/>
        <v>4.4265687840874549E-2</v>
      </c>
      <c r="G77" s="23">
        <f t="shared" si="30"/>
        <v>0.10166434695290417</v>
      </c>
      <c r="H77" s="23">
        <f t="shared" si="30"/>
        <v>0.12800939494665625</v>
      </c>
      <c r="I77" s="23">
        <f t="shared" si="30"/>
        <v>4.9184287989255532E-2</v>
      </c>
      <c r="J77" s="23">
        <f t="shared" si="30"/>
        <v>2.1736317537107318E-2</v>
      </c>
      <c r="K77" s="23">
        <f t="shared" si="30"/>
        <v>0.39659043143414657</v>
      </c>
      <c r="L77" s="23">
        <f t="shared" si="30"/>
        <v>9.3751326809444355E-2</v>
      </c>
      <c r="M77" s="23">
        <f t="shared" si="30"/>
        <v>0.21740405189087564</v>
      </c>
      <c r="N77" s="23">
        <f t="shared" si="30"/>
        <v>5.9584674235375135E-3</v>
      </c>
      <c r="O77" s="23">
        <f t="shared" si="30"/>
        <v>9.6718414112216145E-3</v>
      </c>
    </row>
    <row r="78" spans="1:15" x14ac:dyDescent="0.45">
      <c r="A78" s="1"/>
      <c r="B78" s="84">
        <v>28.125</v>
      </c>
      <c r="C78" s="22">
        <f t="shared" si="31"/>
        <v>8.271719235166243E-2</v>
      </c>
      <c r="D78" s="22">
        <f t="shared" si="30"/>
        <v>0.55167624412023075</v>
      </c>
      <c r="E78" s="22">
        <f t="shared" si="30"/>
        <v>0.14836923951791592</v>
      </c>
      <c r="F78" s="23">
        <f t="shared" si="30"/>
        <v>6.2524801028026794E-2</v>
      </c>
      <c r="G78" s="23">
        <f t="shared" si="30"/>
        <v>0.14012839254444201</v>
      </c>
      <c r="H78" s="23">
        <f t="shared" si="30"/>
        <v>0.17450470251414493</v>
      </c>
      <c r="I78" s="23">
        <f t="shared" si="30"/>
        <v>6.9325104114833572E-2</v>
      </c>
      <c r="J78" s="23">
        <f t="shared" si="30"/>
        <v>3.100377775188598E-2</v>
      </c>
      <c r="K78" s="23">
        <f t="shared" si="30"/>
        <v>0.48624122899786459</v>
      </c>
      <c r="L78" s="23">
        <f t="shared" si="30"/>
        <v>0.12965362296692748</v>
      </c>
      <c r="M78" s="23">
        <f t="shared" si="30"/>
        <v>0.28572957690646705</v>
      </c>
      <c r="N78" s="23">
        <f t="shared" si="30"/>
        <v>8.5577569987240233E-3</v>
      </c>
      <c r="O78" s="23">
        <f t="shared" si="30"/>
        <v>1.3868432986991298E-2</v>
      </c>
    </row>
    <row r="79" spans="1:15" x14ac:dyDescent="0.45">
      <c r="A79" s="1"/>
      <c r="B79" s="84">
        <v>39.0625</v>
      </c>
      <c r="C79" s="22">
        <f t="shared" si="31"/>
        <v>0.11130456666868319</v>
      </c>
      <c r="D79" s="22">
        <f t="shared" si="30"/>
        <v>0.63086973278006131</v>
      </c>
      <c r="E79" s="22">
        <f t="shared" si="30"/>
        <v>0.19482703420185954</v>
      </c>
      <c r="F79" s="23">
        <f t="shared" si="30"/>
        <v>8.4778592950608869E-2</v>
      </c>
      <c r="G79" s="23">
        <f t="shared" si="30"/>
        <v>0.18456501244521131</v>
      </c>
      <c r="H79" s="23">
        <f t="shared" si="30"/>
        <v>0.22696512195753446</v>
      </c>
      <c r="I79" s="23">
        <f t="shared" si="30"/>
        <v>9.3757195093945631E-2</v>
      </c>
      <c r="J79" s="23">
        <f t="shared" si="30"/>
        <v>4.254780252796074E-2</v>
      </c>
      <c r="K79" s="23">
        <f t="shared" si="30"/>
        <v>0.56794092599774049</v>
      </c>
      <c r="L79" s="23">
        <f t="shared" si="30"/>
        <v>0.17143078963464956</v>
      </c>
      <c r="M79" s="23">
        <f t="shared" si="30"/>
        <v>0.35716005964199482</v>
      </c>
      <c r="N79" s="23">
        <f t="shared" si="30"/>
        <v>1.1846348763877598E-2</v>
      </c>
      <c r="O79" s="23">
        <f t="shared" si="30"/>
        <v>1.9158385951822229E-2</v>
      </c>
    </row>
    <row r="80" spans="1:15" x14ac:dyDescent="0.45">
      <c r="A80" s="1"/>
      <c r="B80" s="84">
        <v>56.25</v>
      </c>
      <c r="C80" s="22">
        <f t="shared" si="31"/>
        <v>0.15279556459614468</v>
      </c>
      <c r="D80" s="22">
        <f t="shared" si="30"/>
        <v>0.7110713284561756</v>
      </c>
      <c r="E80" s="22">
        <f t="shared" si="30"/>
        <v>0.25839988465765795</v>
      </c>
      <c r="F80" s="23">
        <f t="shared" si="30"/>
        <v>0.11769099595140189</v>
      </c>
      <c r="G80" s="23">
        <f t="shared" si="30"/>
        <v>0.24581160062458465</v>
      </c>
      <c r="H80" s="23">
        <f t="shared" si="30"/>
        <v>0.29715454036173744</v>
      </c>
      <c r="I80" s="23">
        <f t="shared" si="30"/>
        <v>0.12966141699669445</v>
      </c>
      <c r="J80" s="23">
        <f t="shared" si="30"/>
        <v>6.0142898446967921E-2</v>
      </c>
      <c r="K80" s="23">
        <f t="shared" si="30"/>
        <v>0.65432342948220445</v>
      </c>
      <c r="L80" s="23">
        <f t="shared" si="30"/>
        <v>0.22954580117470805</v>
      </c>
      <c r="M80" s="23">
        <f t="shared" si="30"/>
        <v>0.44446294467915631</v>
      </c>
      <c r="N80" s="23">
        <f t="shared" si="30"/>
        <v>1.6970286410151223E-2</v>
      </c>
      <c r="O80" s="23">
        <f t="shared" si="30"/>
        <v>2.7357460861332956E-2</v>
      </c>
    </row>
    <row r="81" spans="1:15" x14ac:dyDescent="0.45">
      <c r="A81" s="1"/>
      <c r="B81" s="84">
        <v>78.125</v>
      </c>
      <c r="C81" s="22">
        <f t="shared" si="31"/>
        <v>0.20031334344703863</v>
      </c>
      <c r="D81" s="22">
        <f t="shared" si="30"/>
        <v>0.77366048323755388</v>
      </c>
      <c r="E81" s="22">
        <f t="shared" si="30"/>
        <v>0.32611755279207144</v>
      </c>
      <c r="F81" s="23">
        <f t="shared" si="30"/>
        <v>0.15630580009882059</v>
      </c>
      <c r="G81" s="23">
        <f t="shared" si="30"/>
        <v>0.3116165183103411</v>
      </c>
      <c r="H81" s="23">
        <f t="shared" si="30"/>
        <v>0.36996181536998862</v>
      </c>
      <c r="I81" s="23">
        <f t="shared" si="30"/>
        <v>0.17144060037180844</v>
      </c>
      <c r="J81" s="23">
        <f t="shared" si="30"/>
        <v>8.16227369618759E-2</v>
      </c>
      <c r="K81" s="23">
        <f t="shared" si="30"/>
        <v>0.72444173958446556</v>
      </c>
      <c r="L81" s="23">
        <f t="shared" si="30"/>
        <v>0.29268615978262968</v>
      </c>
      <c r="M81" s="23">
        <f t="shared" si="30"/>
        <v>0.52633446895896718</v>
      </c>
      <c r="N81" s="23">
        <f t="shared" si="30"/>
        <v>2.3415311580359397E-2</v>
      </c>
      <c r="O81" s="23">
        <f t="shared" si="30"/>
        <v>3.7596483953629328E-2</v>
      </c>
    </row>
    <row r="82" spans="1:15" x14ac:dyDescent="0.45">
      <c r="A82" s="1"/>
      <c r="B82" s="84">
        <v>112.5</v>
      </c>
      <c r="C82" s="22">
        <f t="shared" si="31"/>
        <v>0.26508700985447164</v>
      </c>
      <c r="D82" s="22">
        <f t="shared" si="31"/>
        <v>0.8311416556757385</v>
      </c>
      <c r="E82" s="22">
        <f t="shared" si="31"/>
        <v>0.41068008318826965</v>
      </c>
      <c r="F82" s="23">
        <f t="shared" si="31"/>
        <v>0.21059666111244077</v>
      </c>
      <c r="G82" s="23">
        <f t="shared" si="31"/>
        <v>0.39462082469186766</v>
      </c>
      <c r="H82" s="23">
        <f t="shared" si="31"/>
        <v>0.45816366688100241</v>
      </c>
      <c r="I82" s="23">
        <f t="shared" si="31"/>
        <v>0.22955801631503159</v>
      </c>
      <c r="J82" s="23">
        <f t="shared" si="31"/>
        <v>0.11346187110260868</v>
      </c>
      <c r="K82" s="23">
        <f t="shared" si="31"/>
        <v>0.79104656057129608</v>
      </c>
      <c r="L82" s="23">
        <f t="shared" si="31"/>
        <v>0.37338308333922982</v>
      </c>
      <c r="M82" s="23">
        <f t="shared" si="31"/>
        <v>0.61540234911028513</v>
      </c>
      <c r="N82" s="23">
        <f t="shared" si="31"/>
        <v>3.3374203036069805E-2</v>
      </c>
      <c r="O82" s="23">
        <f t="shared" si="31"/>
        <v>5.325792025376748E-2</v>
      </c>
    </row>
    <row r="83" spans="1:15" x14ac:dyDescent="0.45">
      <c r="A83" s="1"/>
      <c r="B83" s="84">
        <v>156.25</v>
      </c>
      <c r="C83" s="22">
        <f t="shared" si="31"/>
        <v>0.33376841895597414</v>
      </c>
      <c r="D83" s="22">
        <f t="shared" si="31"/>
        <v>0.87238847631690086</v>
      </c>
      <c r="E83" s="22">
        <f t="shared" si="31"/>
        <v>0.49183807590126216</v>
      </c>
      <c r="F83" s="23">
        <f t="shared" si="31"/>
        <v>0.27035374221155395</v>
      </c>
      <c r="G83" s="23">
        <f t="shared" si="31"/>
        <v>0.47516406504513026</v>
      </c>
      <c r="H83" s="23">
        <f t="shared" si="31"/>
        <v>0.54010529522689243</v>
      </c>
      <c r="I83" s="23">
        <f t="shared" si="31"/>
        <v>0.29270045842255116</v>
      </c>
      <c r="J83" s="23">
        <f t="shared" si="31"/>
        <v>0.15092644444798292</v>
      </c>
      <c r="K83" s="23">
        <f t="shared" si="31"/>
        <v>0.84020436638124119</v>
      </c>
      <c r="L83" s="23">
        <f t="shared" si="31"/>
        <v>0.45283405808544597</v>
      </c>
      <c r="M83" s="23">
        <f t="shared" si="31"/>
        <v>0.68967120858896991</v>
      </c>
      <c r="N83" s="23">
        <f t="shared" si="31"/>
        <v>4.5759158213494848E-2</v>
      </c>
      <c r="O83" s="23">
        <f t="shared" si="31"/>
        <v>7.2468410475665282E-2</v>
      </c>
    </row>
    <row r="84" spans="1:15" x14ac:dyDescent="0.45">
      <c r="A84" s="1"/>
      <c r="B84" s="84">
        <v>225</v>
      </c>
      <c r="C84" s="22">
        <f t="shared" si="31"/>
        <v>0.41908107156197222</v>
      </c>
      <c r="D84" s="22">
        <f t="shared" si="31"/>
        <v>0.90778520940699781</v>
      </c>
      <c r="E84" s="22">
        <f t="shared" si="31"/>
        <v>0.58224410776409918</v>
      </c>
      <c r="F84" s="23">
        <f t="shared" si="31"/>
        <v>0.34792209144029757</v>
      </c>
      <c r="G84" s="23">
        <f t="shared" si="31"/>
        <v>0.56591844565214566</v>
      </c>
      <c r="H84" s="23">
        <f t="shared" si="31"/>
        <v>0.62841185428931978</v>
      </c>
      <c r="I84" s="23">
        <f t="shared" si="31"/>
        <v>0.37339924309226785</v>
      </c>
      <c r="J84" s="23">
        <f t="shared" si="31"/>
        <v>0.20380019118257323</v>
      </c>
      <c r="K84" s="23">
        <f t="shared" si="31"/>
        <v>0.88333444588841215</v>
      </c>
      <c r="L84" s="23">
        <f t="shared" si="31"/>
        <v>0.54374207439833888</v>
      </c>
      <c r="M84" s="23">
        <f t="shared" si="31"/>
        <v>0.76191835359064597</v>
      </c>
      <c r="N84" s="23">
        <f t="shared" si="31"/>
        <v>6.4592676956742034E-2</v>
      </c>
      <c r="O84" s="23">
        <f t="shared" si="31"/>
        <v>0.10112987375577626</v>
      </c>
    </row>
    <row r="85" spans="1:15" x14ac:dyDescent="0.45">
      <c r="A85" s="1"/>
      <c r="B85" s="84">
        <v>312.5</v>
      </c>
      <c r="C85" s="22">
        <f t="shared" si="31"/>
        <v>0.50048931165612098</v>
      </c>
      <c r="D85" s="22">
        <f t="shared" si="31"/>
        <v>0.93184559438534964</v>
      </c>
      <c r="E85" s="22">
        <f t="shared" si="31"/>
        <v>0.65937193030031582</v>
      </c>
      <c r="F85" s="23">
        <f t="shared" si="31"/>
        <v>0.42563536946944586</v>
      </c>
      <c r="G85" s="23">
        <f t="shared" si="31"/>
        <v>0.64421860090605365</v>
      </c>
      <c r="H85" s="23">
        <f t="shared" si="31"/>
        <v>0.70138749201212591</v>
      </c>
      <c r="I85" s="23">
        <f t="shared" si="31"/>
        <v>0.45285117138385783</v>
      </c>
      <c r="J85" s="23">
        <f t="shared" si="31"/>
        <v>0.26226948763936264</v>
      </c>
      <c r="K85" s="23">
        <f t="shared" si="31"/>
        <v>0.91316419168540686</v>
      </c>
      <c r="L85" s="23">
        <f t="shared" si="31"/>
        <v>0.6233802898070735</v>
      </c>
      <c r="M85" s="23">
        <f t="shared" si="31"/>
        <v>0.81633776451089379</v>
      </c>
      <c r="N85" s="23">
        <f t="shared" si="31"/>
        <v>8.7513760418157352E-2</v>
      </c>
      <c r="O85" s="23">
        <f t="shared" si="31"/>
        <v>0.13514320751605879</v>
      </c>
    </row>
    <row r="86" spans="1:15" x14ac:dyDescent="0.45">
      <c r="A86" s="1"/>
      <c r="B86" s="84">
        <v>450</v>
      </c>
      <c r="C86" s="22">
        <f t="shared" si="31"/>
        <v>0.5906372510496426</v>
      </c>
      <c r="D86" s="22">
        <f t="shared" si="31"/>
        <v>0.95166395559714734</v>
      </c>
      <c r="E86" s="22">
        <f t="shared" si="31"/>
        <v>0.73597254040260573</v>
      </c>
      <c r="F86" s="23">
        <f t="shared" si="31"/>
        <v>0.5162347195727488</v>
      </c>
      <c r="G86" s="23">
        <f t="shared" si="31"/>
        <v>0.72279427734368651</v>
      </c>
      <c r="H86" s="23">
        <f t="shared" si="31"/>
        <v>0.77180948128577054</v>
      </c>
      <c r="I86" s="23">
        <f t="shared" si="31"/>
        <v>0.54375920908699982</v>
      </c>
      <c r="J86" s="23">
        <f t="shared" si="31"/>
        <v>0.33859471476303177</v>
      </c>
      <c r="K86" s="23">
        <f t="shared" si="31"/>
        <v>0.93805372467631254</v>
      </c>
      <c r="L86" s="23">
        <f t="shared" si="31"/>
        <v>0.70444678993446241</v>
      </c>
      <c r="M86" s="23">
        <f t="shared" si="31"/>
        <v>0.86487362145688362</v>
      </c>
      <c r="N86" s="23">
        <f t="shared" si="31"/>
        <v>0.12134721260977947</v>
      </c>
      <c r="O86" s="23">
        <f t="shared" si="31"/>
        <v>0.18368382543439418</v>
      </c>
    </row>
    <row r="87" spans="1:15" x14ac:dyDescent="0.45">
      <c r="A87" s="1"/>
      <c r="B87" s="84">
        <v>625</v>
      </c>
      <c r="C87" s="22">
        <f t="shared" si="31"/>
        <v>0.66710146852525143</v>
      </c>
      <c r="D87" s="22">
        <f t="shared" si="31"/>
        <v>0.96472057300400615</v>
      </c>
      <c r="E87" s="22">
        <f t="shared" si="31"/>
        <v>0.79472470066548806</v>
      </c>
      <c r="F87" s="23">
        <f t="shared" si="31"/>
        <v>0.5971167362771691</v>
      </c>
      <c r="G87" s="23">
        <f t="shared" si="31"/>
        <v>0.78361672900556445</v>
      </c>
      <c r="H87" s="23">
        <f t="shared" si="31"/>
        <v>0.82448883079848934</v>
      </c>
      <c r="I87" s="23">
        <f t="shared" si="31"/>
        <v>0.62339650516647449</v>
      </c>
      <c r="J87" s="23">
        <f t="shared" si="31"/>
        <v>0.41555228928150162</v>
      </c>
      <c r="K87" s="23">
        <f t="shared" si="31"/>
        <v>0.9546114187731608</v>
      </c>
      <c r="L87" s="23">
        <f t="shared" si="31"/>
        <v>0.76800278249178144</v>
      </c>
      <c r="M87" s="23">
        <f t="shared" si="31"/>
        <v>0.8988832148526279</v>
      </c>
      <c r="N87" s="23">
        <f t="shared" si="31"/>
        <v>0.16094281029512242</v>
      </c>
      <c r="O87" s="23">
        <f t="shared" si="31"/>
        <v>0.23810776758605048</v>
      </c>
    </row>
    <row r="88" spans="1:15" x14ac:dyDescent="0.45">
      <c r="A88" s="1"/>
      <c r="B88" s="84">
        <v>1250</v>
      </c>
      <c r="C88" s="22">
        <f t="shared" si="31"/>
        <v>0.80031297568873438</v>
      </c>
      <c r="D88" s="22">
        <f t="shared" si="31"/>
        <v>0.98204353968663716</v>
      </c>
      <c r="E88" s="22">
        <f t="shared" si="31"/>
        <v>0.88562295974508221</v>
      </c>
      <c r="F88" s="23">
        <f t="shared" si="31"/>
        <v>0.74774338370409943</v>
      </c>
      <c r="G88" s="23">
        <f t="shared" si="31"/>
        <v>0.87868286528402451</v>
      </c>
      <c r="H88" s="23">
        <f t="shared" si="31"/>
        <v>0.90380255212376492</v>
      </c>
      <c r="I88" s="23">
        <f t="shared" si="31"/>
        <v>0.76801508834410981</v>
      </c>
      <c r="J88" s="23">
        <f t="shared" si="31"/>
        <v>0.58712389846428836</v>
      </c>
      <c r="K88" s="23">
        <f t="shared" si="31"/>
        <v>0.97677871888453005</v>
      </c>
      <c r="L88" s="23">
        <f t="shared" si="31"/>
        <v>0.86878006086548842</v>
      </c>
      <c r="M88" s="23">
        <f t="shared" si="31"/>
        <v>0.94674933963476016</v>
      </c>
      <c r="N88" s="23">
        <f t="shared" si="31"/>
        <v>0.27726225420907563</v>
      </c>
      <c r="O88" s="23">
        <f t="shared" si="31"/>
        <v>0.38463173209920376</v>
      </c>
    </row>
    <row r="89" spans="1:15" x14ac:dyDescent="0.45">
      <c r="A89" s="1"/>
      <c r="B89" s="84">
        <v>2500</v>
      </c>
      <c r="C89" s="24">
        <f t="shared" si="31"/>
        <v>0.88908205017248587</v>
      </c>
      <c r="D89" s="24">
        <f t="shared" si="31"/>
        <v>0.9909404309472426</v>
      </c>
      <c r="E89" s="24">
        <f t="shared" si="31"/>
        <v>0.93934257128987197</v>
      </c>
      <c r="F89" s="25">
        <f>$B89/((F$35)+$B89)</f>
        <v>0.85566724574789821</v>
      </c>
      <c r="G89" s="25">
        <f t="shared" si="31"/>
        <v>0.93542436727465739</v>
      </c>
      <c r="H89" s="25">
        <f t="shared" si="31"/>
        <v>0.94947089036679622</v>
      </c>
      <c r="I89" s="25">
        <f t="shared" si="31"/>
        <v>0.8687879344552637</v>
      </c>
      <c r="J89" s="25">
        <f t="shared" si="31"/>
        <v>0.739858934809555</v>
      </c>
      <c r="K89" s="25">
        <f t="shared" si="31"/>
        <v>0.98825296888638425</v>
      </c>
      <c r="L89" s="25">
        <f t="shared" si="31"/>
        <v>0.92978310188426372</v>
      </c>
      <c r="M89" s="25">
        <f t="shared" si="31"/>
        <v>0.97264637039752089</v>
      </c>
      <c r="N89" s="25">
        <f t="shared" si="31"/>
        <v>0.43415086180678825</v>
      </c>
      <c r="O89" s="25">
        <f t="shared" si="31"/>
        <v>0.55557260921078799</v>
      </c>
    </row>
  </sheetData>
  <mergeCells count="4">
    <mergeCell ref="C65:F65"/>
    <mergeCell ref="C4:F4"/>
    <mergeCell ref="C38:F38"/>
    <mergeCell ref="C64:F6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90"/>
  <sheetViews>
    <sheetView workbookViewId="0">
      <selection activeCell="B4" sqref="B4"/>
    </sheetView>
  </sheetViews>
  <sheetFormatPr defaultColWidth="10.85546875" defaultRowHeight="15.9" x14ac:dyDescent="0.45"/>
  <cols>
    <col min="1" max="1" width="10.640625" customWidth="1"/>
    <col min="2" max="2" width="13" customWidth="1"/>
    <col min="3" max="3" width="11.85546875" customWidth="1"/>
    <col min="4" max="4" width="14.640625" bestFit="1" customWidth="1"/>
    <col min="5" max="14" width="11" bestFit="1" customWidth="1"/>
  </cols>
  <sheetData>
    <row r="1" spans="2:14" ht="17.600000000000001" x14ac:dyDescent="0.45">
      <c r="B1" s="1" t="s">
        <v>6</v>
      </c>
      <c r="C1" s="95" t="s">
        <v>37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4" ht="117.45" x14ac:dyDescent="0.45">
      <c r="B2" s="1" t="s">
        <v>1</v>
      </c>
      <c r="C2" s="92" t="s">
        <v>4</v>
      </c>
      <c r="D2" s="92" t="s">
        <v>3</v>
      </c>
      <c r="E2" s="92" t="s">
        <v>18</v>
      </c>
      <c r="F2" s="92" t="s">
        <v>19</v>
      </c>
      <c r="G2" s="92" t="s">
        <v>20</v>
      </c>
      <c r="H2" s="92" t="s">
        <v>21</v>
      </c>
      <c r="I2" s="92" t="s">
        <v>22</v>
      </c>
      <c r="J2" s="92" t="s">
        <v>23</v>
      </c>
      <c r="K2" s="92" t="s">
        <v>24</v>
      </c>
      <c r="L2" s="92" t="s">
        <v>25</v>
      </c>
      <c r="M2" s="92" t="s">
        <v>26</v>
      </c>
      <c r="N2" s="93" t="s">
        <v>27</v>
      </c>
    </row>
    <row r="3" spans="2:14" x14ac:dyDescent="0.45">
      <c r="B3" s="1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</row>
    <row r="4" spans="2:14" x14ac:dyDescent="0.45">
      <c r="B4" s="83" t="s">
        <v>0</v>
      </c>
      <c r="C4" s="116" t="s">
        <v>17</v>
      </c>
      <c r="D4" s="116"/>
      <c r="E4" s="116"/>
      <c r="F4" s="116"/>
      <c r="G4" s="1"/>
      <c r="H4" s="1"/>
      <c r="I4" s="1"/>
      <c r="J4" s="1"/>
      <c r="K4" s="1"/>
      <c r="L4" s="1"/>
      <c r="M4" s="1"/>
      <c r="N4" s="1"/>
    </row>
    <row r="5" spans="2:14" x14ac:dyDescent="0.45">
      <c r="B5" s="84">
        <v>0.2197265625</v>
      </c>
      <c r="C5" s="26">
        <v>-4</v>
      </c>
      <c r="D5" s="26">
        <v>-4</v>
      </c>
      <c r="E5" s="26">
        <v>-3</v>
      </c>
      <c r="F5" s="26">
        <v>5</v>
      </c>
      <c r="G5" s="26">
        <v>3</v>
      </c>
      <c r="H5" s="26">
        <v>1</v>
      </c>
      <c r="I5" s="26">
        <v>-2</v>
      </c>
      <c r="J5" s="26">
        <v>-9</v>
      </c>
      <c r="K5" s="26">
        <v>-5</v>
      </c>
      <c r="L5" s="26">
        <v>0</v>
      </c>
      <c r="M5" s="26">
        <v>0</v>
      </c>
      <c r="N5" s="27">
        <v>3</v>
      </c>
    </row>
    <row r="6" spans="2:14" x14ac:dyDescent="0.45">
      <c r="B6" s="84">
        <v>0.439453125</v>
      </c>
      <c r="C6" s="30">
        <v>-2</v>
      </c>
      <c r="D6" s="30">
        <v>-2</v>
      </c>
      <c r="E6" s="30">
        <v>-2</v>
      </c>
      <c r="F6" s="30">
        <v>7</v>
      </c>
      <c r="G6" s="30">
        <v>5</v>
      </c>
      <c r="H6" s="30">
        <v>2</v>
      </c>
      <c r="I6" s="30">
        <v>-2</v>
      </c>
      <c r="J6" s="30">
        <v>-5</v>
      </c>
      <c r="K6" s="30">
        <v>-4</v>
      </c>
      <c r="L6" s="30">
        <v>2</v>
      </c>
      <c r="M6" s="30">
        <v>2</v>
      </c>
      <c r="N6" s="31">
        <v>2</v>
      </c>
    </row>
    <row r="7" spans="2:14" x14ac:dyDescent="0.45">
      <c r="B7" s="84">
        <v>0.87890625</v>
      </c>
      <c r="C7" s="30">
        <v>0</v>
      </c>
      <c r="D7" s="30">
        <v>2</v>
      </c>
      <c r="E7" s="30">
        <v>-1</v>
      </c>
      <c r="F7" s="30">
        <v>8</v>
      </c>
      <c r="G7" s="30">
        <v>5</v>
      </c>
      <c r="H7" s="30">
        <v>5</v>
      </c>
      <c r="I7" s="30">
        <v>-2</v>
      </c>
      <c r="J7" s="30">
        <v>-1</v>
      </c>
      <c r="K7" s="30">
        <v>0</v>
      </c>
      <c r="L7" s="30">
        <v>4</v>
      </c>
      <c r="M7" s="30">
        <v>3</v>
      </c>
      <c r="N7" s="31">
        <v>4</v>
      </c>
    </row>
    <row r="8" spans="2:14" x14ac:dyDescent="0.45">
      <c r="B8" s="84">
        <v>1.220703125</v>
      </c>
      <c r="C8" s="30">
        <v>1</v>
      </c>
      <c r="D8" s="30">
        <v>0</v>
      </c>
      <c r="E8" s="30">
        <v>-1</v>
      </c>
      <c r="F8" s="30">
        <v>7</v>
      </c>
      <c r="G8" s="30">
        <v>8</v>
      </c>
      <c r="H8" s="30">
        <v>6</v>
      </c>
      <c r="I8" s="30">
        <v>2</v>
      </c>
      <c r="J8" s="30">
        <v>3</v>
      </c>
      <c r="K8" s="30">
        <v>1</v>
      </c>
      <c r="L8" s="30">
        <v>14</v>
      </c>
      <c r="M8" s="30">
        <v>2</v>
      </c>
      <c r="N8" s="31">
        <v>2</v>
      </c>
    </row>
    <row r="9" spans="2:14" x14ac:dyDescent="0.45">
      <c r="B9" s="84">
        <v>1.7578125</v>
      </c>
      <c r="C9" s="30">
        <v>2</v>
      </c>
      <c r="D9" s="30">
        <v>7</v>
      </c>
      <c r="E9" s="30">
        <v>-1</v>
      </c>
      <c r="F9" s="30">
        <v>10</v>
      </c>
      <c r="G9" s="30">
        <v>8</v>
      </c>
      <c r="H9" s="30">
        <v>7</v>
      </c>
      <c r="I9" s="30">
        <v>0</v>
      </c>
      <c r="J9" s="30">
        <v>8</v>
      </c>
      <c r="K9" s="30">
        <v>5</v>
      </c>
      <c r="L9" s="30">
        <v>8</v>
      </c>
      <c r="M9" s="30">
        <v>2</v>
      </c>
      <c r="N9" s="31">
        <v>3</v>
      </c>
    </row>
    <row r="10" spans="2:14" x14ac:dyDescent="0.45">
      <c r="B10" s="84">
        <v>2.44140625</v>
      </c>
      <c r="C10" s="30">
        <v>7</v>
      </c>
      <c r="D10" s="30">
        <v>3</v>
      </c>
      <c r="E10" s="30">
        <v>1</v>
      </c>
      <c r="F10" s="30">
        <v>9</v>
      </c>
      <c r="G10" s="30">
        <v>14</v>
      </c>
      <c r="H10" s="30">
        <v>13</v>
      </c>
      <c r="I10" s="30">
        <v>6</v>
      </c>
      <c r="J10" s="30">
        <v>15</v>
      </c>
      <c r="K10" s="30">
        <v>10</v>
      </c>
      <c r="L10" s="30">
        <v>13</v>
      </c>
      <c r="M10" s="30">
        <v>2</v>
      </c>
      <c r="N10" s="31">
        <v>2</v>
      </c>
    </row>
    <row r="11" spans="2:14" x14ac:dyDescent="0.45">
      <c r="B11" s="84">
        <v>3.515625</v>
      </c>
      <c r="C11" s="30">
        <v>6</v>
      </c>
      <c r="D11" s="30">
        <v>6</v>
      </c>
      <c r="E11" s="30">
        <v>2</v>
      </c>
      <c r="F11" s="30">
        <v>13</v>
      </c>
      <c r="G11" s="30">
        <v>18</v>
      </c>
      <c r="H11" s="30">
        <v>14</v>
      </c>
      <c r="I11" s="30">
        <v>3</v>
      </c>
      <c r="J11" s="30">
        <v>22</v>
      </c>
      <c r="K11" s="30">
        <v>15</v>
      </c>
      <c r="L11" s="30">
        <v>17</v>
      </c>
      <c r="M11" s="30">
        <v>3</v>
      </c>
      <c r="N11" s="31">
        <v>4</v>
      </c>
    </row>
    <row r="12" spans="2:14" x14ac:dyDescent="0.45">
      <c r="B12" s="84">
        <v>4.8828125</v>
      </c>
      <c r="C12" s="30">
        <v>11</v>
      </c>
      <c r="D12" s="30">
        <v>8</v>
      </c>
      <c r="E12" s="30">
        <v>4</v>
      </c>
      <c r="F12" s="30">
        <v>15</v>
      </c>
      <c r="G12" s="30">
        <v>22</v>
      </c>
      <c r="H12" s="30">
        <v>24</v>
      </c>
      <c r="I12" s="30">
        <v>12</v>
      </c>
      <c r="J12" s="30">
        <v>36</v>
      </c>
      <c r="K12" s="30">
        <v>25</v>
      </c>
      <c r="L12" s="30">
        <v>25</v>
      </c>
      <c r="M12" s="30">
        <v>2</v>
      </c>
      <c r="N12" s="31">
        <v>3</v>
      </c>
    </row>
    <row r="13" spans="2:14" x14ac:dyDescent="0.45">
      <c r="B13" s="84">
        <v>7.03125</v>
      </c>
      <c r="C13" s="30">
        <v>14</v>
      </c>
      <c r="D13" s="30">
        <v>13</v>
      </c>
      <c r="E13" s="30">
        <v>5</v>
      </c>
      <c r="F13" s="30">
        <v>18</v>
      </c>
      <c r="G13" s="30">
        <v>23</v>
      </c>
      <c r="H13" s="30">
        <v>25</v>
      </c>
      <c r="I13" s="30">
        <v>11</v>
      </c>
      <c r="J13" s="30">
        <v>46</v>
      </c>
      <c r="K13" s="30">
        <v>31</v>
      </c>
      <c r="L13" s="30">
        <v>33</v>
      </c>
      <c r="M13" s="30">
        <v>3</v>
      </c>
      <c r="N13" s="31">
        <v>3</v>
      </c>
    </row>
    <row r="14" spans="2:14" x14ac:dyDescent="0.45">
      <c r="B14" s="84">
        <v>9.765625</v>
      </c>
      <c r="C14" s="30">
        <v>24</v>
      </c>
      <c r="D14" s="30">
        <v>17</v>
      </c>
      <c r="E14" s="30">
        <v>10</v>
      </c>
      <c r="F14" s="30">
        <v>23</v>
      </c>
      <c r="G14" s="30">
        <v>36</v>
      </c>
      <c r="H14" s="30">
        <v>37</v>
      </c>
      <c r="I14" s="30">
        <v>24</v>
      </c>
      <c r="J14" s="30">
        <v>69</v>
      </c>
      <c r="K14" s="30">
        <v>50</v>
      </c>
      <c r="L14" s="30">
        <v>46</v>
      </c>
      <c r="M14" s="30">
        <v>4</v>
      </c>
      <c r="N14" s="31">
        <v>4</v>
      </c>
    </row>
    <row r="15" spans="2:14" x14ac:dyDescent="0.45">
      <c r="B15" s="84">
        <v>14.0625</v>
      </c>
      <c r="C15" s="30">
        <v>27</v>
      </c>
      <c r="D15" s="30">
        <v>27</v>
      </c>
      <c r="E15" s="30">
        <v>15</v>
      </c>
      <c r="F15" s="30">
        <v>33</v>
      </c>
      <c r="G15" s="30">
        <v>40</v>
      </c>
      <c r="H15" s="30">
        <v>42</v>
      </c>
      <c r="I15" s="30">
        <v>21</v>
      </c>
      <c r="J15" s="30">
        <v>85</v>
      </c>
      <c r="K15" s="30">
        <v>63</v>
      </c>
      <c r="L15" s="30">
        <v>61</v>
      </c>
      <c r="M15" s="30">
        <v>4</v>
      </c>
      <c r="N15" s="31">
        <v>3</v>
      </c>
    </row>
    <row r="16" spans="2:14" x14ac:dyDescent="0.45">
      <c r="B16" s="84">
        <v>19.53125</v>
      </c>
      <c r="C16" s="30">
        <v>44</v>
      </c>
      <c r="D16" s="30">
        <v>35</v>
      </c>
      <c r="E16" s="30">
        <v>20</v>
      </c>
      <c r="F16" s="30">
        <v>39</v>
      </c>
      <c r="G16" s="30">
        <v>56</v>
      </c>
      <c r="H16" s="30">
        <v>62</v>
      </c>
      <c r="I16" s="30">
        <v>43</v>
      </c>
      <c r="J16" s="30">
        <v>107</v>
      </c>
      <c r="K16" s="30">
        <v>99</v>
      </c>
      <c r="L16" s="30">
        <v>80</v>
      </c>
      <c r="M16" s="30">
        <v>5</v>
      </c>
      <c r="N16" s="31">
        <v>3</v>
      </c>
    </row>
    <row r="17" spans="2:14" x14ac:dyDescent="0.45">
      <c r="B17" s="84">
        <v>28.125</v>
      </c>
      <c r="C17" s="30">
        <v>48</v>
      </c>
      <c r="D17" s="30">
        <v>51</v>
      </c>
      <c r="E17" s="30">
        <v>25</v>
      </c>
      <c r="F17" s="30">
        <v>49</v>
      </c>
      <c r="G17" s="30">
        <v>64</v>
      </c>
      <c r="H17" s="30">
        <v>70</v>
      </c>
      <c r="I17" s="30">
        <v>40</v>
      </c>
      <c r="J17" s="30">
        <v>121</v>
      </c>
      <c r="K17" s="30">
        <v>114</v>
      </c>
      <c r="L17" s="30">
        <v>101</v>
      </c>
      <c r="M17" s="30">
        <v>4</v>
      </c>
      <c r="N17" s="31">
        <v>4</v>
      </c>
    </row>
    <row r="18" spans="2:14" x14ac:dyDescent="0.45">
      <c r="B18" s="84">
        <v>39.0625</v>
      </c>
      <c r="C18" s="30">
        <v>70</v>
      </c>
      <c r="D18" s="30">
        <v>60</v>
      </c>
      <c r="E18" s="30">
        <v>39</v>
      </c>
      <c r="F18" s="30">
        <v>63</v>
      </c>
      <c r="G18" s="30">
        <v>85</v>
      </c>
      <c r="H18" s="30">
        <v>100</v>
      </c>
      <c r="I18" s="30">
        <v>72</v>
      </c>
      <c r="J18" s="30">
        <v>142</v>
      </c>
      <c r="K18" s="30">
        <v>158</v>
      </c>
      <c r="L18" s="30">
        <v>123</v>
      </c>
      <c r="M18" s="30">
        <v>8</v>
      </c>
      <c r="N18" s="31">
        <v>4</v>
      </c>
    </row>
    <row r="19" spans="2:14" x14ac:dyDescent="0.45">
      <c r="B19" s="84">
        <v>56.25</v>
      </c>
      <c r="C19" s="30">
        <v>79</v>
      </c>
      <c r="D19" s="30">
        <v>82</v>
      </c>
      <c r="E19" s="30">
        <v>48</v>
      </c>
      <c r="F19" s="30">
        <v>77</v>
      </c>
      <c r="G19" s="30">
        <v>94</v>
      </c>
      <c r="H19" s="30">
        <v>105</v>
      </c>
      <c r="I19" s="30">
        <v>69</v>
      </c>
      <c r="J19" s="30">
        <v>148</v>
      </c>
      <c r="K19" s="30">
        <v>178</v>
      </c>
      <c r="L19" s="30">
        <v>143</v>
      </c>
      <c r="M19" s="30">
        <v>7</v>
      </c>
      <c r="N19" s="31">
        <v>4</v>
      </c>
    </row>
    <row r="20" spans="2:14" x14ac:dyDescent="0.45">
      <c r="B20" s="84">
        <v>78.125</v>
      </c>
      <c r="C20" s="30">
        <v>102</v>
      </c>
      <c r="D20" s="30">
        <v>97</v>
      </c>
      <c r="E20" s="30">
        <v>66</v>
      </c>
      <c r="F20" s="30">
        <v>95</v>
      </c>
      <c r="G20" s="30">
        <v>113</v>
      </c>
      <c r="H20" s="30">
        <v>129</v>
      </c>
      <c r="I20" s="30">
        <v>103</v>
      </c>
      <c r="J20" s="30">
        <v>159</v>
      </c>
      <c r="K20" s="30">
        <v>213</v>
      </c>
      <c r="L20" s="30">
        <v>161</v>
      </c>
      <c r="M20" s="30">
        <v>10</v>
      </c>
      <c r="N20" s="31">
        <v>5</v>
      </c>
    </row>
    <row r="21" spans="2:14" x14ac:dyDescent="0.45">
      <c r="B21" s="84">
        <v>112.5</v>
      </c>
      <c r="C21" s="30">
        <v>112</v>
      </c>
      <c r="D21" s="30">
        <v>119</v>
      </c>
      <c r="E21" s="30">
        <v>75</v>
      </c>
      <c r="F21" s="30">
        <v>104</v>
      </c>
      <c r="G21" s="30">
        <v>124</v>
      </c>
      <c r="H21" s="30">
        <v>135</v>
      </c>
      <c r="I21" s="30">
        <v>106</v>
      </c>
      <c r="J21" s="30">
        <v>163</v>
      </c>
      <c r="K21" s="30">
        <v>228</v>
      </c>
      <c r="L21" s="30">
        <v>174</v>
      </c>
      <c r="M21" s="30">
        <v>11</v>
      </c>
      <c r="N21" s="31">
        <v>5</v>
      </c>
    </row>
    <row r="22" spans="2:14" x14ac:dyDescent="0.45">
      <c r="B22" s="84">
        <v>156.25</v>
      </c>
      <c r="C22" s="30">
        <v>132</v>
      </c>
      <c r="D22" s="30">
        <v>134</v>
      </c>
      <c r="E22" s="30">
        <v>100</v>
      </c>
      <c r="F22" s="30">
        <v>127</v>
      </c>
      <c r="G22" s="30">
        <v>140</v>
      </c>
      <c r="H22" s="30">
        <v>154</v>
      </c>
      <c r="I22" s="30">
        <v>141</v>
      </c>
      <c r="J22" s="30">
        <v>167</v>
      </c>
      <c r="K22" s="30">
        <v>250</v>
      </c>
      <c r="L22" s="30">
        <v>183</v>
      </c>
      <c r="M22" s="30">
        <v>14</v>
      </c>
      <c r="N22" s="31">
        <v>6</v>
      </c>
    </row>
    <row r="23" spans="2:14" x14ac:dyDescent="0.45">
      <c r="B23" s="84">
        <v>225</v>
      </c>
      <c r="C23" s="30">
        <v>145</v>
      </c>
      <c r="D23" s="30">
        <v>150</v>
      </c>
      <c r="E23" s="30">
        <v>112</v>
      </c>
      <c r="F23" s="30">
        <v>137</v>
      </c>
      <c r="G23" s="30">
        <v>147</v>
      </c>
      <c r="H23" s="30">
        <v>159</v>
      </c>
      <c r="I23" s="30">
        <v>138</v>
      </c>
      <c r="J23" s="30">
        <v>169</v>
      </c>
      <c r="K23" s="30">
        <v>255</v>
      </c>
      <c r="L23" s="30">
        <v>191</v>
      </c>
      <c r="M23" s="30">
        <v>16</v>
      </c>
      <c r="N23" s="31">
        <v>7</v>
      </c>
    </row>
    <row r="24" spans="2:14" x14ac:dyDescent="0.45">
      <c r="B24" s="84">
        <v>312.5</v>
      </c>
      <c r="C24" s="30">
        <v>164</v>
      </c>
      <c r="D24" s="30">
        <v>161</v>
      </c>
      <c r="E24" s="30">
        <v>131</v>
      </c>
      <c r="F24" s="30">
        <v>151</v>
      </c>
      <c r="G24" s="30">
        <v>158</v>
      </c>
      <c r="H24" s="30">
        <v>170</v>
      </c>
      <c r="I24" s="30">
        <v>167</v>
      </c>
      <c r="J24" s="30">
        <v>171</v>
      </c>
      <c r="K24" s="30">
        <v>266</v>
      </c>
      <c r="L24" s="30">
        <v>197</v>
      </c>
      <c r="M24" s="30">
        <v>21</v>
      </c>
      <c r="N24" s="31">
        <v>7</v>
      </c>
    </row>
    <row r="25" spans="2:14" x14ac:dyDescent="0.45">
      <c r="B25" s="84">
        <v>450</v>
      </c>
      <c r="C25" s="30">
        <v>172</v>
      </c>
      <c r="D25" s="30">
        <v>172</v>
      </c>
      <c r="E25" s="30">
        <v>141</v>
      </c>
      <c r="F25" s="30">
        <v>159</v>
      </c>
      <c r="G25" s="30">
        <v>164</v>
      </c>
      <c r="H25" s="30">
        <v>174</v>
      </c>
      <c r="I25" s="30">
        <v>166</v>
      </c>
      <c r="J25" s="30">
        <v>172</v>
      </c>
      <c r="K25" s="30">
        <v>267</v>
      </c>
      <c r="L25" s="30">
        <v>200</v>
      </c>
      <c r="M25" s="30">
        <v>25</v>
      </c>
      <c r="N25" s="31">
        <v>9</v>
      </c>
    </row>
    <row r="26" spans="2:14" x14ac:dyDescent="0.45">
      <c r="B26" s="84">
        <v>625</v>
      </c>
      <c r="C26" s="30">
        <v>185</v>
      </c>
      <c r="D26" s="30">
        <v>181</v>
      </c>
      <c r="E26" s="30">
        <v>157</v>
      </c>
      <c r="F26" s="30">
        <v>168</v>
      </c>
      <c r="G26" s="30">
        <v>175</v>
      </c>
      <c r="H26" s="30">
        <v>185</v>
      </c>
      <c r="I26" s="30">
        <v>188</v>
      </c>
      <c r="J26" s="30">
        <v>174</v>
      </c>
      <c r="K26" s="30">
        <v>274</v>
      </c>
      <c r="L26" s="30">
        <v>205</v>
      </c>
      <c r="M26" s="30">
        <v>34</v>
      </c>
      <c r="N26" s="31">
        <v>11</v>
      </c>
    </row>
    <row r="27" spans="2:14" x14ac:dyDescent="0.45">
      <c r="B27" s="84">
        <v>1250</v>
      </c>
      <c r="C27" s="30">
        <v>202</v>
      </c>
      <c r="D27" s="30">
        <v>197</v>
      </c>
      <c r="E27" s="30">
        <v>176</v>
      </c>
      <c r="F27" s="30">
        <v>185</v>
      </c>
      <c r="G27" s="30">
        <v>187</v>
      </c>
      <c r="H27" s="30">
        <v>194</v>
      </c>
      <c r="I27" s="30">
        <v>200</v>
      </c>
      <c r="J27" s="30">
        <v>177</v>
      </c>
      <c r="K27" s="30">
        <v>278</v>
      </c>
      <c r="L27" s="30">
        <v>212</v>
      </c>
      <c r="M27" s="30">
        <v>51</v>
      </c>
      <c r="N27" s="31">
        <v>17</v>
      </c>
    </row>
    <row r="28" spans="2:14" x14ac:dyDescent="0.45">
      <c r="B28" s="84">
        <v>2500</v>
      </c>
      <c r="C28" s="28">
        <v>216</v>
      </c>
      <c r="D28" s="28">
        <v>209</v>
      </c>
      <c r="E28" s="28">
        <v>192</v>
      </c>
      <c r="F28" s="28">
        <v>200</v>
      </c>
      <c r="G28" s="28">
        <v>203</v>
      </c>
      <c r="H28" s="28">
        <v>205</v>
      </c>
      <c r="I28" s="28">
        <v>212</v>
      </c>
      <c r="J28" s="28">
        <v>183</v>
      </c>
      <c r="K28" s="28">
        <v>280</v>
      </c>
      <c r="L28" s="28">
        <v>218</v>
      </c>
      <c r="M28" s="28">
        <v>78</v>
      </c>
      <c r="N28" s="29">
        <v>30</v>
      </c>
    </row>
    <row r="29" spans="2:14" x14ac:dyDescent="0.4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2:14" x14ac:dyDescent="0.45">
      <c r="B30" s="1" t="s">
        <v>8</v>
      </c>
      <c r="C30" s="26">
        <v>-0.30640000000000001</v>
      </c>
      <c r="D30" s="26">
        <v>-1.98</v>
      </c>
      <c r="E30" s="26">
        <v>-2.0350000000000001</v>
      </c>
      <c r="F30" s="26">
        <v>6.1950000000000003</v>
      </c>
      <c r="G30" s="26">
        <v>5.52</v>
      </c>
      <c r="H30" s="26">
        <v>1.5620000000000001</v>
      </c>
      <c r="I30" s="26">
        <v>-1.3580000000000001</v>
      </c>
      <c r="J30" s="26">
        <v>-15.03</v>
      </c>
      <c r="K30" s="26">
        <v>-11.84</v>
      </c>
      <c r="L30" s="26">
        <v>-2.681</v>
      </c>
      <c r="M30" s="26">
        <v>2.8959999999999999</v>
      </c>
      <c r="N30" s="27">
        <v>3.1859999999999999</v>
      </c>
    </row>
    <row r="31" spans="2:14" x14ac:dyDescent="0.45">
      <c r="B31" s="1" t="s">
        <v>9</v>
      </c>
      <c r="C31" s="30">
        <v>215.4</v>
      </c>
      <c r="D31" s="30">
        <v>211.2</v>
      </c>
      <c r="E31" s="30">
        <v>201.2</v>
      </c>
      <c r="F31" s="30">
        <v>199.1</v>
      </c>
      <c r="G31" s="30">
        <v>194</v>
      </c>
      <c r="H31" s="30">
        <v>199.6</v>
      </c>
      <c r="I31" s="30">
        <v>214.9</v>
      </c>
      <c r="J31" s="30">
        <v>181.8</v>
      </c>
      <c r="K31" s="30">
        <v>292.8</v>
      </c>
      <c r="L31" s="30">
        <v>218.8</v>
      </c>
      <c r="M31" s="30">
        <v>142.4</v>
      </c>
      <c r="N31" s="31">
        <v>142.6</v>
      </c>
    </row>
    <row r="32" spans="2:14" x14ac:dyDescent="0.45">
      <c r="B32" s="1" t="s">
        <v>10</v>
      </c>
      <c r="C32" s="30">
        <v>1.978</v>
      </c>
      <c r="D32" s="30">
        <v>1.956</v>
      </c>
      <c r="E32" s="30">
        <v>2.2280000000000002</v>
      </c>
      <c r="F32" s="30">
        <v>1.9990000000000001</v>
      </c>
      <c r="G32" s="30">
        <v>1.7909999999999999</v>
      </c>
      <c r="H32" s="30">
        <v>1.6850000000000001</v>
      </c>
      <c r="I32" s="30">
        <v>1.992</v>
      </c>
      <c r="J32" s="30">
        <v>1.113</v>
      </c>
      <c r="K32" s="30">
        <v>1.5349999999999999</v>
      </c>
      <c r="L32" s="30">
        <v>1.4990000000000001</v>
      </c>
      <c r="M32" s="30">
        <v>3.3439999999999999</v>
      </c>
      <c r="N32" s="31">
        <v>4.0259999999999998</v>
      </c>
    </row>
    <row r="33" spans="2:14" x14ac:dyDescent="0.45">
      <c r="B33" s="1" t="s">
        <v>11</v>
      </c>
      <c r="C33" s="28">
        <v>2.29E-2</v>
      </c>
      <c r="D33" s="28">
        <v>1.319E-2</v>
      </c>
      <c r="E33" s="28">
        <v>1.4579999999999999E-2</v>
      </c>
      <c r="F33" s="28">
        <v>1.8780000000000002E-2</v>
      </c>
      <c r="G33" s="28">
        <v>2.8139999999999998E-2</v>
      </c>
      <c r="H33" s="28">
        <v>2.4850000000000001E-2</v>
      </c>
      <c r="I33" s="28">
        <v>3.6249999999999998E-2</v>
      </c>
      <c r="J33" s="28">
        <v>2.2120000000000001E-2</v>
      </c>
      <c r="K33" s="28">
        <v>2.5739999999999999E-2</v>
      </c>
      <c r="L33" s="28">
        <v>1.728E-2</v>
      </c>
      <c r="M33" s="28">
        <v>4.6859999999999999E-2</v>
      </c>
      <c r="N33" s="29">
        <v>0.18909999999999999</v>
      </c>
    </row>
    <row r="34" spans="2:14" x14ac:dyDescent="0.4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2:14" x14ac:dyDescent="0.45">
      <c r="B35" s="1" t="s">
        <v>12</v>
      </c>
      <c r="C35" s="26">
        <f>10^C32</f>
        <v>95.060479365628154</v>
      </c>
      <c r="D35" s="26">
        <f t="shared" ref="D35:N35" si="0">10^D32</f>
        <v>90.364947372230205</v>
      </c>
      <c r="E35" s="26">
        <f t="shared" si="0"/>
        <v>169.04409316432663</v>
      </c>
      <c r="F35" s="26">
        <f t="shared" si="0"/>
        <v>99.770006382255389</v>
      </c>
      <c r="G35" s="26">
        <f t="shared" si="0"/>
        <v>61.80164001384162</v>
      </c>
      <c r="H35" s="26">
        <f t="shared" si="0"/>
        <v>48.417236758409949</v>
      </c>
      <c r="I35" s="26">
        <f t="shared" si="0"/>
        <v>98.17479430199846</v>
      </c>
      <c r="J35" s="26">
        <f t="shared" si="0"/>
        <v>12.971792709839564</v>
      </c>
      <c r="K35" s="26">
        <f t="shared" si="0"/>
        <v>34.276778654645035</v>
      </c>
      <c r="L35" s="26">
        <f t="shared" si="0"/>
        <v>31.550046233746283</v>
      </c>
      <c r="M35" s="27">
        <f t="shared" si="0"/>
        <v>2208.0047330189004</v>
      </c>
      <c r="N35" s="26">
        <f t="shared" si="0"/>
        <v>10616.955571987242</v>
      </c>
    </row>
    <row r="36" spans="2:14" x14ac:dyDescent="0.45">
      <c r="B36" s="1" t="s">
        <v>13</v>
      </c>
      <c r="C36" s="28">
        <f>(10^(C32+C33))-(10^(C32-C33))</f>
        <v>10.029571940232358</v>
      </c>
      <c r="D36" s="28">
        <f t="shared" ref="D36:N36" si="1">(10^(D32+D33))-(10^(D32-D33))</f>
        <v>5.4898091112387135</v>
      </c>
      <c r="E36" s="28">
        <f t="shared" si="1"/>
        <v>11.352324180873893</v>
      </c>
      <c r="F36" s="28">
        <f t="shared" si="1"/>
        <v>8.6313079754023505</v>
      </c>
      <c r="G36" s="28">
        <f t="shared" si="1"/>
        <v>8.014448126872658</v>
      </c>
      <c r="H36" s="28">
        <f t="shared" si="1"/>
        <v>5.5438188982125709</v>
      </c>
      <c r="I36" s="28">
        <f t="shared" si="1"/>
        <v>16.408083910241672</v>
      </c>
      <c r="J36" s="28">
        <f t="shared" si="1"/>
        <v>1.3219607609962338</v>
      </c>
      <c r="K36" s="28">
        <f t="shared" si="1"/>
        <v>4.0654484559441642</v>
      </c>
      <c r="L36" s="28">
        <f t="shared" si="1"/>
        <v>2.5113312902577469</v>
      </c>
      <c r="M36" s="29">
        <f t="shared" si="1"/>
        <v>477.40870554727735</v>
      </c>
      <c r="N36" s="28">
        <f t="shared" si="1"/>
        <v>9540.57321577742</v>
      </c>
    </row>
    <row r="37" spans="2:14" x14ac:dyDescent="0.4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2:14" x14ac:dyDescent="0.45">
      <c r="B38" s="83" t="s">
        <v>0</v>
      </c>
      <c r="C38" s="115" t="s">
        <v>14</v>
      </c>
      <c r="D38" s="115"/>
      <c r="E38" s="115"/>
      <c r="F38" s="115"/>
      <c r="G38" s="1"/>
      <c r="H38" s="1"/>
      <c r="I38" s="1"/>
      <c r="J38" s="1"/>
      <c r="K38" s="1"/>
      <c r="L38" s="1"/>
      <c r="M38" s="1"/>
      <c r="N38" s="1"/>
    </row>
    <row r="39" spans="2:14" x14ac:dyDescent="0.45">
      <c r="B39" s="84">
        <v>0.2197265625</v>
      </c>
      <c r="C39" s="26">
        <f t="shared" ref="C39:N39" si="2">(C5-C$30)/(C$31-C$30)</f>
        <v>-1.7123274970051887E-2</v>
      </c>
      <c r="D39" s="26">
        <f t="shared" si="2"/>
        <v>-9.4755605591518906E-3</v>
      </c>
      <c r="E39" s="26">
        <f t="shared" si="2"/>
        <v>-4.7481978989839342E-3</v>
      </c>
      <c r="F39" s="27">
        <f t="shared" si="2"/>
        <v>-6.1947590783027933E-3</v>
      </c>
      <c r="G39" s="27">
        <f t="shared" si="2"/>
        <v>-1.3370118845500847E-2</v>
      </c>
      <c r="H39" s="27">
        <f t="shared" si="2"/>
        <v>-2.8378392025772835E-3</v>
      </c>
      <c r="I39" s="27">
        <f t="shared" si="2"/>
        <v>-2.9686763033043859E-3</v>
      </c>
      <c r="J39" s="27">
        <f t="shared" si="2"/>
        <v>3.0635573845450383E-2</v>
      </c>
      <c r="K39" s="27">
        <f t="shared" si="2"/>
        <v>2.2452731092436975E-2</v>
      </c>
      <c r="L39" s="27">
        <f t="shared" si="2"/>
        <v>1.2104875813275179E-2</v>
      </c>
      <c r="M39" s="27">
        <f t="shared" si="2"/>
        <v>-2.075926138318614E-2</v>
      </c>
      <c r="N39" s="27">
        <f t="shared" si="2"/>
        <v>-1.3341558236618987E-3</v>
      </c>
    </row>
    <row r="40" spans="2:14" x14ac:dyDescent="0.45">
      <c r="B40" s="84">
        <v>0.439453125</v>
      </c>
      <c r="C40" s="30">
        <f t="shared" ref="C40:N40" si="3">(C6-C$30)/(C$31-C$30)</f>
        <v>-7.8514128463504102E-3</v>
      </c>
      <c r="D40" s="30">
        <f t="shared" si="3"/>
        <v>-9.3817431278731681E-5</v>
      </c>
      <c r="E40" s="30">
        <f t="shared" si="3"/>
        <v>1.7221443156936622E-4</v>
      </c>
      <c r="F40" s="31">
        <f t="shared" si="3"/>
        <v>4.1730385422876527E-3</v>
      </c>
      <c r="G40" s="31">
        <f t="shared" si="3"/>
        <v>-2.7589134125636651E-3</v>
      </c>
      <c r="H40" s="31">
        <f t="shared" si="3"/>
        <v>2.2116967450691279E-3</v>
      </c>
      <c r="I40" s="31">
        <f t="shared" si="3"/>
        <v>-2.9686763033043859E-3</v>
      </c>
      <c r="J40" s="31">
        <f t="shared" si="3"/>
        <v>5.0957679215566723E-2</v>
      </c>
      <c r="K40" s="31">
        <f t="shared" si="3"/>
        <v>2.5735294117647061E-2</v>
      </c>
      <c r="L40" s="31">
        <f t="shared" si="3"/>
        <v>2.1134995778418913E-2</v>
      </c>
      <c r="M40" s="31">
        <f t="shared" si="3"/>
        <v>-6.4227549030852144E-3</v>
      </c>
      <c r="N40" s="31">
        <f t="shared" si="3"/>
        <v>-8.5070365960377009E-3</v>
      </c>
    </row>
    <row r="41" spans="2:14" x14ac:dyDescent="0.45">
      <c r="B41" s="84">
        <v>0.87890625</v>
      </c>
      <c r="C41" s="30">
        <f t="shared" ref="C41:N41" si="4">(C7-C$30)/(C$31-C$30)</f>
        <v>1.420449277351066E-3</v>
      </c>
      <c r="D41" s="30">
        <f t="shared" si="4"/>
        <v>1.8669668824467588E-2</v>
      </c>
      <c r="E41" s="30">
        <f t="shared" si="4"/>
        <v>5.0926267621226673E-3</v>
      </c>
      <c r="F41" s="31">
        <f t="shared" si="4"/>
        <v>9.3569373525828753E-3</v>
      </c>
      <c r="G41" s="31">
        <f t="shared" si="4"/>
        <v>-2.7589134125636651E-3</v>
      </c>
      <c r="H41" s="31">
        <f t="shared" si="4"/>
        <v>1.7360304588008361E-2</v>
      </c>
      <c r="I41" s="31">
        <f t="shared" si="4"/>
        <v>-2.9686763033043859E-3</v>
      </c>
      <c r="J41" s="31">
        <f t="shared" si="4"/>
        <v>7.127978458568307E-2</v>
      </c>
      <c r="K41" s="31">
        <f t="shared" si="4"/>
        <v>3.8865546218487396E-2</v>
      </c>
      <c r="L41" s="31">
        <f t="shared" si="4"/>
        <v>3.0165115743562652E-2</v>
      </c>
      <c r="M41" s="31">
        <f t="shared" si="4"/>
        <v>7.4549833696524882E-4</v>
      </c>
      <c r="N41" s="31">
        <f t="shared" si="4"/>
        <v>5.8387249487139034E-3</v>
      </c>
    </row>
    <row r="42" spans="2:14" x14ac:dyDescent="0.45">
      <c r="B42" s="84">
        <v>1.220703125</v>
      </c>
      <c r="C42" s="30">
        <f t="shared" ref="C42:N42" si="5">(C8-C$30)/(C$31-C$30)</f>
        <v>6.0563803392018039E-3</v>
      </c>
      <c r="D42" s="30">
        <f t="shared" si="5"/>
        <v>9.2879256965944287E-3</v>
      </c>
      <c r="E42" s="30">
        <f t="shared" si="5"/>
        <v>5.0926267621226673E-3</v>
      </c>
      <c r="F42" s="31">
        <f t="shared" si="5"/>
        <v>4.1730385422876527E-3</v>
      </c>
      <c r="G42" s="31">
        <f t="shared" si="5"/>
        <v>1.3157894736842108E-2</v>
      </c>
      <c r="H42" s="31">
        <f t="shared" si="5"/>
        <v>2.2409840535654774E-2</v>
      </c>
      <c r="I42" s="31">
        <f t="shared" si="5"/>
        <v>1.552774926245503E-2</v>
      </c>
      <c r="J42" s="31">
        <f t="shared" si="5"/>
        <v>9.1601889955799418E-2</v>
      </c>
      <c r="K42" s="31">
        <f t="shared" si="5"/>
        <v>4.2148109243697482E-2</v>
      </c>
      <c r="L42" s="31">
        <f t="shared" si="5"/>
        <v>7.5315715569281336E-2</v>
      </c>
      <c r="M42" s="31">
        <f t="shared" si="5"/>
        <v>-6.4227549030852144E-3</v>
      </c>
      <c r="N42" s="31">
        <f t="shared" si="5"/>
        <v>-8.5070365960377009E-3</v>
      </c>
    </row>
    <row r="43" spans="2:14" x14ac:dyDescent="0.45">
      <c r="B43" s="84">
        <v>1.7578125</v>
      </c>
      <c r="C43" s="30">
        <f t="shared" ref="C43:N43" si="6">(C9-C$30)/(C$31-C$30)</f>
        <v>1.0692311401052541E-2</v>
      </c>
      <c r="D43" s="30">
        <f t="shared" si="6"/>
        <v>4.2124026644150492E-2</v>
      </c>
      <c r="E43" s="30">
        <f t="shared" si="6"/>
        <v>5.0926267621226673E-3</v>
      </c>
      <c r="F43" s="31">
        <f t="shared" si="6"/>
        <v>1.972473497317332E-2</v>
      </c>
      <c r="G43" s="31">
        <f t="shared" si="6"/>
        <v>1.3157894736842108E-2</v>
      </c>
      <c r="H43" s="31">
        <f t="shared" si="6"/>
        <v>2.7459376483301184E-2</v>
      </c>
      <c r="I43" s="31">
        <f t="shared" si="6"/>
        <v>6.2795364795753227E-3</v>
      </c>
      <c r="J43" s="31">
        <f t="shared" si="6"/>
        <v>0.11700452166844486</v>
      </c>
      <c r="K43" s="31">
        <f t="shared" si="6"/>
        <v>5.527836134453782E-2</v>
      </c>
      <c r="L43" s="31">
        <f t="shared" si="6"/>
        <v>4.8225355673850126E-2</v>
      </c>
      <c r="M43" s="31">
        <f t="shared" si="6"/>
        <v>-6.4227549030852144E-3</v>
      </c>
      <c r="N43" s="31">
        <f t="shared" si="6"/>
        <v>-1.3341558236618987E-3</v>
      </c>
    </row>
    <row r="44" spans="2:14" x14ac:dyDescent="0.45">
      <c r="B44" s="84">
        <v>2.44140625</v>
      </c>
      <c r="C44" s="30">
        <f t="shared" ref="C44:N44" si="7">(C10-C$30)/(C$31-C$30)</f>
        <v>3.3871966710306234E-2</v>
      </c>
      <c r="D44" s="30">
        <f t="shared" si="7"/>
        <v>2.3360540388404169E-2</v>
      </c>
      <c r="E44" s="30">
        <f t="shared" si="7"/>
        <v>1.4933451423229268E-2</v>
      </c>
      <c r="F44" s="31">
        <f t="shared" si="7"/>
        <v>1.45408361628781E-2</v>
      </c>
      <c r="G44" s="31">
        <f t="shared" si="7"/>
        <v>4.4991511035653652E-2</v>
      </c>
      <c r="H44" s="31">
        <f t="shared" si="7"/>
        <v>5.7756592169179659E-2</v>
      </c>
      <c r="I44" s="31">
        <f t="shared" si="7"/>
        <v>3.4024174828214446E-2</v>
      </c>
      <c r="J44" s="31">
        <f t="shared" si="7"/>
        <v>0.15256820606614846</v>
      </c>
      <c r="K44" s="31">
        <f t="shared" si="7"/>
        <v>7.1691176470588244E-2</v>
      </c>
      <c r="L44" s="31">
        <f t="shared" si="7"/>
        <v>7.0800655586709463E-2</v>
      </c>
      <c r="M44" s="31">
        <f t="shared" si="7"/>
        <v>-6.4227549030852144E-3</v>
      </c>
      <c r="N44" s="31">
        <f t="shared" si="7"/>
        <v>-8.5070365960377009E-3</v>
      </c>
    </row>
    <row r="45" spans="2:14" x14ac:dyDescent="0.45">
      <c r="B45" s="84">
        <v>3.515625</v>
      </c>
      <c r="C45" s="30">
        <f t="shared" ref="C45:N45" si="8">(C11-C$30)/(C$31-C$30)</f>
        <v>2.9236035648455495E-2</v>
      </c>
      <c r="D45" s="30">
        <f t="shared" si="8"/>
        <v>3.7433155080213908E-2</v>
      </c>
      <c r="E45" s="30">
        <f t="shared" si="8"/>
        <v>1.985386375378257E-2</v>
      </c>
      <c r="F45" s="31">
        <f t="shared" si="8"/>
        <v>3.5276431404058992E-2</v>
      </c>
      <c r="G45" s="31">
        <f t="shared" si="8"/>
        <v>6.6213921901528014E-2</v>
      </c>
      <c r="H45" s="31">
        <f t="shared" si="8"/>
        <v>6.2806128116826065E-2</v>
      </c>
      <c r="I45" s="31">
        <f t="shared" si="8"/>
        <v>2.0151855653894886E-2</v>
      </c>
      <c r="J45" s="31">
        <f t="shared" si="8"/>
        <v>0.18813189046385204</v>
      </c>
      <c r="K45" s="31">
        <f t="shared" si="8"/>
        <v>8.8103991596638662E-2</v>
      </c>
      <c r="L45" s="31">
        <f t="shared" si="8"/>
        <v>8.8860895516996941E-2</v>
      </c>
      <c r="M45" s="31">
        <f t="shared" si="8"/>
        <v>7.4549833696524882E-4</v>
      </c>
      <c r="N45" s="31">
        <f t="shared" si="8"/>
        <v>5.8387249487139034E-3</v>
      </c>
    </row>
    <row r="46" spans="2:14" x14ac:dyDescent="0.45">
      <c r="B46" s="84">
        <v>4.8828125</v>
      </c>
      <c r="C46" s="30">
        <f t="shared" ref="C46:N46" si="9">(C12-C$30)/(C$31-C$30)</f>
        <v>5.2415690957709184E-2</v>
      </c>
      <c r="D46" s="30">
        <f t="shared" si="9"/>
        <v>4.6814898208087069E-2</v>
      </c>
      <c r="E46" s="30">
        <f t="shared" si="9"/>
        <v>2.9694688414889172E-2</v>
      </c>
      <c r="F46" s="31">
        <f t="shared" si="9"/>
        <v>4.5644229024649437E-2</v>
      </c>
      <c r="G46" s="31">
        <f t="shared" si="9"/>
        <v>8.7436332767402383E-2</v>
      </c>
      <c r="H46" s="31">
        <f t="shared" si="9"/>
        <v>0.11330148759329019</v>
      </c>
      <c r="I46" s="31">
        <f t="shared" si="9"/>
        <v>6.1768813176853572E-2</v>
      </c>
      <c r="J46" s="31">
        <f t="shared" si="9"/>
        <v>0.25925925925925924</v>
      </c>
      <c r="K46" s="31">
        <f t="shared" si="9"/>
        <v>0.12092962184873951</v>
      </c>
      <c r="L46" s="31">
        <f t="shared" si="9"/>
        <v>0.12498137537757188</v>
      </c>
      <c r="M46" s="31">
        <f t="shared" si="9"/>
        <v>-6.4227549030852144E-3</v>
      </c>
      <c r="N46" s="31">
        <f t="shared" si="9"/>
        <v>-1.3341558236618987E-3</v>
      </c>
    </row>
    <row r="47" spans="2:14" x14ac:dyDescent="0.45">
      <c r="B47" s="84">
        <v>7.03125</v>
      </c>
      <c r="C47" s="30">
        <f t="shared" ref="C47:N47" si="10">(C13-C$30)/(C$31-C$30)</f>
        <v>6.6323484143261391E-2</v>
      </c>
      <c r="D47" s="30">
        <f t="shared" si="10"/>
        <v>7.0269256027769969E-2</v>
      </c>
      <c r="E47" s="30">
        <f t="shared" si="10"/>
        <v>3.4615100745442474E-2</v>
      </c>
      <c r="F47" s="31">
        <f t="shared" si="10"/>
        <v>6.1195925455535108E-2</v>
      </c>
      <c r="G47" s="31">
        <f t="shared" si="10"/>
        <v>9.2741935483870969E-2</v>
      </c>
      <c r="H47" s="31">
        <f t="shared" si="10"/>
        <v>0.11835102354093659</v>
      </c>
      <c r="I47" s="31">
        <f t="shared" si="10"/>
        <v>5.7144706785413717E-2</v>
      </c>
      <c r="J47" s="31">
        <f t="shared" si="10"/>
        <v>0.31006452268455009</v>
      </c>
      <c r="K47" s="31">
        <f t="shared" si="10"/>
        <v>0.14062500000000003</v>
      </c>
      <c r="L47" s="31">
        <f t="shared" si="10"/>
        <v>0.16110185523814682</v>
      </c>
      <c r="M47" s="31">
        <f t="shared" si="10"/>
        <v>7.4549833696524882E-4</v>
      </c>
      <c r="N47" s="31">
        <f t="shared" si="10"/>
        <v>-1.3341558236618987E-3</v>
      </c>
    </row>
    <row r="48" spans="2:14" x14ac:dyDescent="0.45">
      <c r="B48" s="84">
        <v>9.765625</v>
      </c>
      <c r="C48" s="30">
        <f t="shared" ref="C48:N48" si="11">(C14-C$30)/(C$31-C$30)</f>
        <v>0.11268279476176878</v>
      </c>
      <c r="D48" s="30">
        <f t="shared" si="11"/>
        <v>8.9032742283516292E-2</v>
      </c>
      <c r="E48" s="30">
        <f t="shared" si="11"/>
        <v>5.9217162398208976E-2</v>
      </c>
      <c r="F48" s="31">
        <f t="shared" si="11"/>
        <v>8.7115419507011224E-2</v>
      </c>
      <c r="G48" s="31">
        <f t="shared" si="11"/>
        <v>0.16171477079796265</v>
      </c>
      <c r="H48" s="31">
        <f t="shared" si="11"/>
        <v>0.17894545491269356</v>
      </c>
      <c r="I48" s="31">
        <f t="shared" si="11"/>
        <v>0.11725808987413182</v>
      </c>
      <c r="J48" s="31">
        <f t="shared" si="11"/>
        <v>0.42691662856271906</v>
      </c>
      <c r="K48" s="31">
        <f t="shared" si="11"/>
        <v>0.20299369747899162</v>
      </c>
      <c r="L48" s="31">
        <f t="shared" si="11"/>
        <v>0.21979763501158109</v>
      </c>
      <c r="M48" s="31">
        <f t="shared" si="11"/>
        <v>7.9137515770157131E-3</v>
      </c>
      <c r="N48" s="31">
        <f t="shared" si="11"/>
        <v>5.8387249487139034E-3</v>
      </c>
    </row>
    <row r="49" spans="2:14" x14ac:dyDescent="0.45">
      <c r="B49" s="84">
        <v>14.0625</v>
      </c>
      <c r="C49" s="30">
        <f t="shared" ref="C49:N49" si="12">(C15-C$30)/(C$31-C$30)</f>
        <v>0.12659058794732098</v>
      </c>
      <c r="D49" s="30">
        <f t="shared" si="12"/>
        <v>0.13594145792288209</v>
      </c>
      <c r="E49" s="30">
        <f t="shared" si="12"/>
        <v>8.3819224050975485E-2</v>
      </c>
      <c r="F49" s="31">
        <f t="shared" si="12"/>
        <v>0.13895440760996344</v>
      </c>
      <c r="G49" s="31">
        <f t="shared" si="12"/>
        <v>0.18293718166383705</v>
      </c>
      <c r="H49" s="31">
        <f t="shared" si="12"/>
        <v>0.20419313465092562</v>
      </c>
      <c r="I49" s="31">
        <f t="shared" si="12"/>
        <v>0.10338577069981227</v>
      </c>
      <c r="J49" s="31">
        <f t="shared" si="12"/>
        <v>0.50820505004318439</v>
      </c>
      <c r="K49" s="31">
        <f t="shared" si="12"/>
        <v>0.2456670168067227</v>
      </c>
      <c r="L49" s="31">
        <f t="shared" si="12"/>
        <v>0.28752353475015913</v>
      </c>
      <c r="M49" s="31">
        <f t="shared" si="12"/>
        <v>7.9137515770157131E-3</v>
      </c>
      <c r="N49" s="31">
        <f t="shared" si="12"/>
        <v>-1.3341558236618987E-3</v>
      </c>
    </row>
    <row r="50" spans="2:14" x14ac:dyDescent="0.45">
      <c r="B50" s="84">
        <v>19.53125</v>
      </c>
      <c r="C50" s="30">
        <f t="shared" ref="C50:N50" si="13">(C16-C$30)/(C$31-C$30)</f>
        <v>0.2054014159987835</v>
      </c>
      <c r="D50" s="30">
        <f t="shared" si="13"/>
        <v>0.17346843043437471</v>
      </c>
      <c r="E50" s="30">
        <f t="shared" si="13"/>
        <v>0.10842128570374199</v>
      </c>
      <c r="F50" s="31">
        <f t="shared" si="13"/>
        <v>0.1700578004717348</v>
      </c>
      <c r="G50" s="31">
        <f t="shared" si="13"/>
        <v>0.26782682512733452</v>
      </c>
      <c r="H50" s="31">
        <f t="shared" si="13"/>
        <v>0.30518385360385386</v>
      </c>
      <c r="I50" s="31">
        <f t="shared" si="13"/>
        <v>0.20511611131148902</v>
      </c>
      <c r="J50" s="31">
        <f t="shared" si="13"/>
        <v>0.61997662957882438</v>
      </c>
      <c r="K50" s="31">
        <f t="shared" si="13"/>
        <v>0.36383928571428575</v>
      </c>
      <c r="L50" s="31">
        <f t="shared" si="13"/>
        <v>0.37330967441902463</v>
      </c>
      <c r="M50" s="31">
        <f t="shared" si="13"/>
        <v>1.5082004817066176E-2</v>
      </c>
      <c r="N50" s="31">
        <f t="shared" si="13"/>
        <v>-1.3341558236618987E-3</v>
      </c>
    </row>
    <row r="51" spans="2:14" x14ac:dyDescent="0.45">
      <c r="B51" s="84">
        <v>28.125</v>
      </c>
      <c r="C51" s="30">
        <f t="shared" ref="C51:N51" si="14">(C17-C$30)/(C$31-C$30)</f>
        <v>0.22394514024618647</v>
      </c>
      <c r="D51" s="30">
        <f t="shared" si="14"/>
        <v>0.24852237545736</v>
      </c>
      <c r="E51" s="30">
        <f t="shared" si="14"/>
        <v>0.13302334735650848</v>
      </c>
      <c r="F51" s="31">
        <f t="shared" si="14"/>
        <v>0.22189678857468703</v>
      </c>
      <c r="G51" s="31">
        <f t="shared" si="14"/>
        <v>0.31027164685908321</v>
      </c>
      <c r="H51" s="31">
        <f t="shared" si="14"/>
        <v>0.34558014118502511</v>
      </c>
      <c r="I51" s="31">
        <f t="shared" si="14"/>
        <v>0.19124379213716947</v>
      </c>
      <c r="J51" s="31">
        <f t="shared" si="14"/>
        <v>0.69110399837423153</v>
      </c>
      <c r="K51" s="31">
        <f t="shared" si="14"/>
        <v>0.41307773109243701</v>
      </c>
      <c r="L51" s="31">
        <f t="shared" si="14"/>
        <v>0.46812593405303382</v>
      </c>
      <c r="M51" s="31">
        <f t="shared" si="14"/>
        <v>7.9137515770157131E-3</v>
      </c>
      <c r="N51" s="31">
        <f t="shared" si="14"/>
        <v>5.8387249487139034E-3</v>
      </c>
    </row>
    <row r="52" spans="2:14" x14ac:dyDescent="0.45">
      <c r="B52" s="84">
        <v>39.0625</v>
      </c>
      <c r="C52" s="30">
        <f t="shared" ref="C52:N52" si="15">(C18-C$30)/(C$31-C$30)</f>
        <v>0.3259356236069027</v>
      </c>
      <c r="D52" s="30">
        <f t="shared" si="15"/>
        <v>0.29074021953278922</v>
      </c>
      <c r="E52" s="30">
        <f t="shared" si="15"/>
        <v>0.20190911998425468</v>
      </c>
      <c r="F52" s="31">
        <f t="shared" si="15"/>
        <v>0.29447137191882017</v>
      </c>
      <c r="G52" s="31">
        <f t="shared" si="15"/>
        <v>0.42168930390492365</v>
      </c>
      <c r="H52" s="31">
        <f t="shared" si="15"/>
        <v>0.49706621961441749</v>
      </c>
      <c r="I52" s="31">
        <f t="shared" si="15"/>
        <v>0.33921519666324484</v>
      </c>
      <c r="J52" s="31">
        <f t="shared" si="15"/>
        <v>0.79779505156734232</v>
      </c>
      <c r="K52" s="31">
        <f t="shared" si="15"/>
        <v>0.55751050420168069</v>
      </c>
      <c r="L52" s="31">
        <f t="shared" si="15"/>
        <v>0.56745725366961497</v>
      </c>
      <c r="M52" s="31">
        <f t="shared" si="15"/>
        <v>3.658676453721757E-2</v>
      </c>
      <c r="N52" s="31">
        <f t="shared" si="15"/>
        <v>5.8387249487139034E-3</v>
      </c>
    </row>
    <row r="53" spans="2:14" x14ac:dyDescent="0.45">
      <c r="B53" s="84">
        <v>56.25</v>
      </c>
      <c r="C53" s="30">
        <f t="shared" ref="C53:N53" si="16">(C19-C$30)/(C$31-C$30)</f>
        <v>0.36765900316355932</v>
      </c>
      <c r="D53" s="30">
        <f t="shared" si="16"/>
        <v>0.39393939393939398</v>
      </c>
      <c r="E53" s="30">
        <f t="shared" si="16"/>
        <v>0.24619283095923439</v>
      </c>
      <c r="F53" s="31">
        <f t="shared" si="16"/>
        <v>0.36704595526295331</v>
      </c>
      <c r="G53" s="31">
        <f t="shared" si="16"/>
        <v>0.46943972835314096</v>
      </c>
      <c r="H53" s="31">
        <f t="shared" si="16"/>
        <v>0.5223138993526496</v>
      </c>
      <c r="I53" s="31">
        <f t="shared" si="16"/>
        <v>0.32534287748892526</v>
      </c>
      <c r="J53" s="31">
        <f t="shared" si="16"/>
        <v>0.82827820962251686</v>
      </c>
      <c r="K53" s="31">
        <f t="shared" si="16"/>
        <v>0.62316176470588236</v>
      </c>
      <c r="L53" s="31">
        <f t="shared" si="16"/>
        <v>0.65775845332105232</v>
      </c>
      <c r="M53" s="31">
        <f t="shared" si="16"/>
        <v>2.9418511297167101E-2</v>
      </c>
      <c r="N53" s="31">
        <f t="shared" si="16"/>
        <v>5.8387249487139034E-3</v>
      </c>
    </row>
    <row r="54" spans="2:14" x14ac:dyDescent="0.45">
      <c r="B54" s="84">
        <v>78.125</v>
      </c>
      <c r="C54" s="30">
        <f t="shared" ref="C54:N54" si="17">(C20-C$30)/(C$31-C$30)</f>
        <v>0.4742854175861263</v>
      </c>
      <c r="D54" s="30">
        <f t="shared" si="17"/>
        <v>0.46430246739844272</v>
      </c>
      <c r="E54" s="30">
        <f t="shared" si="17"/>
        <v>0.33476025290919381</v>
      </c>
      <c r="F54" s="31">
        <f t="shared" si="17"/>
        <v>0.46035613384826729</v>
      </c>
      <c r="G54" s="31">
        <f t="shared" si="17"/>
        <v>0.57024617996604421</v>
      </c>
      <c r="H54" s="31">
        <f t="shared" si="17"/>
        <v>0.64350276209616342</v>
      </c>
      <c r="I54" s="31">
        <f t="shared" si="17"/>
        <v>0.48256249479788033</v>
      </c>
      <c r="J54" s="31">
        <f t="shared" si="17"/>
        <v>0.88416399939033674</v>
      </c>
      <c r="K54" s="31">
        <f t="shared" si="17"/>
        <v>0.73805147058823539</v>
      </c>
      <c r="L54" s="31">
        <f t="shared" si="17"/>
        <v>0.73902953300734597</v>
      </c>
      <c r="M54" s="31">
        <f t="shared" si="17"/>
        <v>5.0923271017318493E-2</v>
      </c>
      <c r="N54" s="31">
        <f t="shared" si="17"/>
        <v>1.3011605721089706E-2</v>
      </c>
    </row>
    <row r="55" spans="2:14" x14ac:dyDescent="0.45">
      <c r="B55" s="84">
        <v>112.5</v>
      </c>
      <c r="C55" s="30">
        <f t="shared" ref="C55:N55" si="18">(C21-C$30)/(C$31-C$30)</f>
        <v>0.5206447282046337</v>
      </c>
      <c r="D55" s="30">
        <f t="shared" si="18"/>
        <v>0.56750164180504747</v>
      </c>
      <c r="E55" s="30">
        <f t="shared" si="18"/>
        <v>0.3790439638841735</v>
      </c>
      <c r="F55" s="31">
        <f t="shared" si="18"/>
        <v>0.50701122314092428</v>
      </c>
      <c r="G55" s="31">
        <f t="shared" si="18"/>
        <v>0.62860780984719866</v>
      </c>
      <c r="H55" s="31">
        <f t="shared" si="18"/>
        <v>0.67379997778204181</v>
      </c>
      <c r="I55" s="31">
        <f t="shared" si="18"/>
        <v>0.49643481397219985</v>
      </c>
      <c r="J55" s="31">
        <f t="shared" si="18"/>
        <v>0.9044861047604531</v>
      </c>
      <c r="K55" s="31">
        <f t="shared" si="18"/>
        <v>0.78728991596638664</v>
      </c>
      <c r="L55" s="31">
        <f t="shared" si="18"/>
        <v>0.79772531278078029</v>
      </c>
      <c r="M55" s="31">
        <f t="shared" si="18"/>
        <v>5.8091524257368951E-2</v>
      </c>
      <c r="N55" s="31">
        <f t="shared" si="18"/>
        <v>1.3011605721089706E-2</v>
      </c>
    </row>
    <row r="56" spans="2:14" x14ac:dyDescent="0.45">
      <c r="B56" s="84">
        <v>156.25</v>
      </c>
      <c r="C56" s="30">
        <f t="shared" ref="C56:N56" si="19">(C22-C$30)/(C$31-C$30)</f>
        <v>0.61336334944164839</v>
      </c>
      <c r="D56" s="30">
        <f t="shared" si="19"/>
        <v>0.63786471526409605</v>
      </c>
      <c r="E56" s="30">
        <f t="shared" si="19"/>
        <v>0.50205427214800602</v>
      </c>
      <c r="F56" s="31">
        <f t="shared" si="19"/>
        <v>0.62624089577771447</v>
      </c>
      <c r="G56" s="31">
        <f t="shared" si="19"/>
        <v>0.71349745331069603</v>
      </c>
      <c r="H56" s="31">
        <f t="shared" si="19"/>
        <v>0.76974116078732369</v>
      </c>
      <c r="I56" s="31">
        <f t="shared" si="19"/>
        <v>0.65827853767259481</v>
      </c>
      <c r="J56" s="31">
        <f t="shared" si="19"/>
        <v>0.92480821013056946</v>
      </c>
      <c r="K56" s="31">
        <f t="shared" si="19"/>
        <v>0.85950630252100835</v>
      </c>
      <c r="L56" s="31">
        <f t="shared" si="19"/>
        <v>0.83836085262392712</v>
      </c>
      <c r="M56" s="31">
        <f t="shared" si="19"/>
        <v>7.9596283977520346E-2</v>
      </c>
      <c r="N56" s="31">
        <f t="shared" si="19"/>
        <v>2.018448649346551E-2</v>
      </c>
    </row>
    <row r="57" spans="2:14" x14ac:dyDescent="0.45">
      <c r="B57" s="84">
        <v>225</v>
      </c>
      <c r="C57" s="30">
        <f t="shared" ref="C57:N57" si="20">(C23-C$30)/(C$31-C$30)</f>
        <v>0.67363045324570803</v>
      </c>
      <c r="D57" s="30">
        <f t="shared" si="20"/>
        <v>0.7129186602870814</v>
      </c>
      <c r="E57" s="30">
        <f t="shared" si="20"/>
        <v>0.56109922011464564</v>
      </c>
      <c r="F57" s="31">
        <f t="shared" si="20"/>
        <v>0.67807988388066665</v>
      </c>
      <c r="G57" s="31">
        <f t="shared" si="20"/>
        <v>0.7506366723259762</v>
      </c>
      <c r="H57" s="31">
        <f t="shared" si="20"/>
        <v>0.79498884052555574</v>
      </c>
      <c r="I57" s="31">
        <f t="shared" si="20"/>
        <v>0.64440621849827517</v>
      </c>
      <c r="J57" s="31">
        <f t="shared" si="20"/>
        <v>0.93496926281562764</v>
      </c>
      <c r="K57" s="31">
        <f t="shared" si="20"/>
        <v>0.87591911764705876</v>
      </c>
      <c r="L57" s="31">
        <f t="shared" si="20"/>
        <v>0.87448133248450199</v>
      </c>
      <c r="M57" s="31">
        <f t="shared" si="20"/>
        <v>9.3932790457621262E-2</v>
      </c>
      <c r="N57" s="31">
        <f t="shared" si="20"/>
        <v>2.7357367265841311E-2</v>
      </c>
    </row>
    <row r="58" spans="2:14" x14ac:dyDescent="0.45">
      <c r="B58" s="84">
        <v>312.5</v>
      </c>
      <c r="C58" s="30">
        <f t="shared" ref="C58:N58" si="21">(C24-C$30)/(C$31-C$30)</f>
        <v>0.76171314342087204</v>
      </c>
      <c r="D58" s="30">
        <f t="shared" si="21"/>
        <v>0.76451824749038377</v>
      </c>
      <c r="E58" s="30">
        <f t="shared" si="21"/>
        <v>0.6545870543951583</v>
      </c>
      <c r="F58" s="31">
        <f t="shared" si="21"/>
        <v>0.75065446722479978</v>
      </c>
      <c r="G58" s="31">
        <f t="shared" si="21"/>
        <v>0.80899830220713076</v>
      </c>
      <c r="H58" s="31">
        <f t="shared" si="21"/>
        <v>0.85053373594966619</v>
      </c>
      <c r="I58" s="31">
        <f t="shared" si="21"/>
        <v>0.77850530385003092</v>
      </c>
      <c r="J58" s="31">
        <f t="shared" si="21"/>
        <v>0.94513031550068582</v>
      </c>
      <c r="K58" s="31">
        <f t="shared" si="21"/>
        <v>0.91202731092436973</v>
      </c>
      <c r="L58" s="31">
        <f t="shared" si="21"/>
        <v>0.90157169237993318</v>
      </c>
      <c r="M58" s="31">
        <f t="shared" si="21"/>
        <v>0.12977405665787359</v>
      </c>
      <c r="N58" s="31">
        <f t="shared" si="21"/>
        <v>2.7357367265841311E-2</v>
      </c>
    </row>
    <row r="59" spans="2:14" x14ac:dyDescent="0.45">
      <c r="B59" s="84">
        <v>450</v>
      </c>
      <c r="C59" s="30">
        <f t="shared" ref="C59:N59" si="22">(C25-C$30)/(C$31-C$30)</f>
        <v>0.79880059191567798</v>
      </c>
      <c r="D59" s="30">
        <f t="shared" si="22"/>
        <v>0.81611783469368615</v>
      </c>
      <c r="E59" s="30">
        <f t="shared" si="22"/>
        <v>0.70379117770069133</v>
      </c>
      <c r="F59" s="31">
        <f t="shared" si="22"/>
        <v>0.79212565770716159</v>
      </c>
      <c r="G59" s="31">
        <f t="shared" si="22"/>
        <v>0.8408319185059423</v>
      </c>
      <c r="H59" s="31">
        <f t="shared" si="22"/>
        <v>0.8707318797402519</v>
      </c>
      <c r="I59" s="31">
        <f t="shared" si="22"/>
        <v>0.77388119745859107</v>
      </c>
      <c r="J59" s="31">
        <f t="shared" si="22"/>
        <v>0.95021084184321492</v>
      </c>
      <c r="K59" s="31">
        <f t="shared" si="22"/>
        <v>0.91530987394957974</v>
      </c>
      <c r="L59" s="31">
        <f t="shared" si="22"/>
        <v>0.91511687232764882</v>
      </c>
      <c r="M59" s="31">
        <f t="shared" si="22"/>
        <v>0.15844706961807545</v>
      </c>
      <c r="N59" s="31">
        <f t="shared" si="22"/>
        <v>4.1703128810592911E-2</v>
      </c>
    </row>
    <row r="60" spans="2:14" x14ac:dyDescent="0.45">
      <c r="B60" s="84">
        <v>625</v>
      </c>
      <c r="C60" s="30">
        <f t="shared" ref="C60:N60" si="23">(C26-C$30)/(C$31-C$30)</f>
        <v>0.85906769571973751</v>
      </c>
      <c r="D60" s="30">
        <f t="shared" si="23"/>
        <v>0.85833567876911532</v>
      </c>
      <c r="E60" s="30">
        <f t="shared" si="23"/>
        <v>0.78251777498954411</v>
      </c>
      <c r="F60" s="31">
        <f t="shared" si="23"/>
        <v>0.83878074699981864</v>
      </c>
      <c r="G60" s="31">
        <f t="shared" si="23"/>
        <v>0.89919354838709675</v>
      </c>
      <c r="H60" s="31">
        <f t="shared" si="23"/>
        <v>0.92627677516436246</v>
      </c>
      <c r="I60" s="31">
        <f t="shared" si="23"/>
        <v>0.87561153807026793</v>
      </c>
      <c r="J60" s="31">
        <f t="shared" si="23"/>
        <v>0.9603718945282731</v>
      </c>
      <c r="K60" s="31">
        <f t="shared" si="23"/>
        <v>0.93828781512605042</v>
      </c>
      <c r="L60" s="31">
        <f t="shared" si="23"/>
        <v>0.93769217224050816</v>
      </c>
      <c r="M60" s="31">
        <f t="shared" si="23"/>
        <v>0.22296134877852961</v>
      </c>
      <c r="N60" s="31">
        <f t="shared" si="23"/>
        <v>5.6048890355344522E-2</v>
      </c>
    </row>
    <row r="61" spans="2:14" x14ac:dyDescent="0.45">
      <c r="B61" s="84">
        <v>1250</v>
      </c>
      <c r="C61" s="30">
        <f t="shared" ref="C61:N61" si="24">(C27-C$30)/(C$31-C$30)</f>
        <v>0.93787852377120007</v>
      </c>
      <c r="D61" s="30">
        <f t="shared" si="24"/>
        <v>0.93338962379210066</v>
      </c>
      <c r="E61" s="30">
        <f t="shared" si="24"/>
        <v>0.87600560927005688</v>
      </c>
      <c r="F61" s="31">
        <f t="shared" si="24"/>
        <v>0.92690702677483738</v>
      </c>
      <c r="G61" s="31">
        <f t="shared" si="24"/>
        <v>0.96286078098471983</v>
      </c>
      <c r="H61" s="31">
        <f t="shared" si="24"/>
        <v>0.97172259869318012</v>
      </c>
      <c r="I61" s="31">
        <f t="shared" si="24"/>
        <v>0.93110081476754614</v>
      </c>
      <c r="J61" s="31">
        <f t="shared" si="24"/>
        <v>0.97561347355586037</v>
      </c>
      <c r="K61" s="31">
        <f t="shared" si="24"/>
        <v>0.95141806722689071</v>
      </c>
      <c r="L61" s="31">
        <f t="shared" si="24"/>
        <v>0.9692975921185113</v>
      </c>
      <c r="M61" s="31">
        <f t="shared" si="24"/>
        <v>0.34482165385938751</v>
      </c>
      <c r="N61" s="31">
        <f t="shared" si="24"/>
        <v>9.9086174989599332E-2</v>
      </c>
    </row>
    <row r="62" spans="2:14" x14ac:dyDescent="0.45">
      <c r="B62" s="84">
        <v>2500</v>
      </c>
      <c r="C62" s="28">
        <f t="shared" ref="C62:N62" si="25">(C28-C$30)/(C$31-C$30)</f>
        <v>1.0027815586371105</v>
      </c>
      <c r="D62" s="28">
        <f t="shared" si="25"/>
        <v>0.98968008255933959</v>
      </c>
      <c r="E62" s="28">
        <f t="shared" si="25"/>
        <v>0.95473220655890967</v>
      </c>
      <c r="F62" s="29">
        <f t="shared" si="25"/>
        <v>1.0046655089292658</v>
      </c>
      <c r="G62" s="29">
        <f t="shared" si="25"/>
        <v>1.0477504244482174</v>
      </c>
      <c r="H62" s="29">
        <f t="shared" si="25"/>
        <v>1.0272674941172906</v>
      </c>
      <c r="I62" s="29">
        <f t="shared" si="25"/>
        <v>0.98659009146482435</v>
      </c>
      <c r="J62" s="29">
        <f t="shared" si="25"/>
        <v>1.0060966316110349</v>
      </c>
      <c r="K62" s="29">
        <f t="shared" si="25"/>
        <v>0.95798319327731085</v>
      </c>
      <c r="L62" s="29">
        <f t="shared" si="25"/>
        <v>0.99638795201394248</v>
      </c>
      <c r="M62" s="29">
        <f t="shared" si="25"/>
        <v>0.53836449134075004</v>
      </c>
      <c r="N62" s="29">
        <f t="shared" si="25"/>
        <v>0.19233362503048476</v>
      </c>
    </row>
    <row r="63" spans="2:14" x14ac:dyDescent="0.4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 x14ac:dyDescent="0.45">
      <c r="G64" s="1"/>
      <c r="H64" s="1"/>
      <c r="I64" s="1"/>
      <c r="J64" s="1"/>
      <c r="K64" s="1"/>
      <c r="L64" s="1"/>
      <c r="M64" s="1"/>
      <c r="N64" s="1"/>
    </row>
    <row r="65" spans="2:14" x14ac:dyDescent="0.45">
      <c r="C65" s="115" t="s">
        <v>15</v>
      </c>
      <c r="D65" s="115"/>
      <c r="E65" s="115"/>
      <c r="F65" s="115"/>
      <c r="G65" s="1"/>
      <c r="H65" s="1"/>
      <c r="I65" s="1"/>
      <c r="J65" s="1"/>
      <c r="K65" s="1"/>
      <c r="L65" s="1"/>
      <c r="M65" s="1"/>
      <c r="N65" s="1"/>
    </row>
    <row r="66" spans="2:14" x14ac:dyDescent="0.45">
      <c r="B66" s="83" t="s">
        <v>0</v>
      </c>
      <c r="C66" s="116" t="s">
        <v>16</v>
      </c>
      <c r="D66" s="116"/>
      <c r="E66" s="116"/>
      <c r="F66" s="116"/>
      <c r="G66" s="1"/>
      <c r="H66" s="1"/>
      <c r="I66" s="1"/>
      <c r="J66" s="1"/>
      <c r="K66" s="1"/>
      <c r="L66" s="1"/>
      <c r="M66" s="1"/>
      <c r="N66" s="1"/>
    </row>
    <row r="67" spans="2:14" x14ac:dyDescent="0.45">
      <c r="B67" s="84">
        <v>0.2197265625</v>
      </c>
      <c r="C67" s="32">
        <f>$B67/((C$35)+$B67)</f>
        <v>2.3061092318140486E-3</v>
      </c>
      <c r="D67" s="32">
        <f t="shared" ref="D67:N82" si="26">$B67/((D$35)+$B67)</f>
        <v>2.4256483238910987E-3</v>
      </c>
      <c r="E67" s="32">
        <f t="shared" si="26"/>
        <v>1.2981307101223092E-3</v>
      </c>
      <c r="F67" s="33">
        <f t="shared" si="26"/>
        <v>2.1974912426398771E-3</v>
      </c>
      <c r="G67" s="33">
        <f t="shared" si="26"/>
        <v>3.5427559021863906E-3</v>
      </c>
      <c r="H67" s="33">
        <f t="shared" si="26"/>
        <v>4.5176867036338057E-3</v>
      </c>
      <c r="I67" s="33">
        <f t="shared" si="26"/>
        <v>2.2331178664164735E-3</v>
      </c>
      <c r="J67" s="33">
        <f t="shared" si="26"/>
        <v>1.6656653260608903E-2</v>
      </c>
      <c r="K67" s="33">
        <f t="shared" si="26"/>
        <v>6.3695310906681114E-3</v>
      </c>
      <c r="L67" s="33">
        <f t="shared" si="26"/>
        <v>6.9162144756024667E-3</v>
      </c>
      <c r="M67" s="33">
        <f t="shared" si="26"/>
        <v>9.9503726419936599E-5</v>
      </c>
      <c r="N67" s="33">
        <f t="shared" si="26"/>
        <v>2.069538802189822E-5</v>
      </c>
    </row>
    <row r="68" spans="2:14" x14ac:dyDescent="0.45">
      <c r="B68" s="84">
        <v>0.439453125</v>
      </c>
      <c r="C68" s="34">
        <f t="shared" ref="C68:N90" si="27">$B68/((C$35)+$B68)</f>
        <v>4.601606656037433E-3</v>
      </c>
      <c r="D68" s="34">
        <f t="shared" si="26"/>
        <v>4.8395575830425157E-3</v>
      </c>
      <c r="E68" s="34">
        <f t="shared" si="26"/>
        <v>2.5928955029640832E-3</v>
      </c>
      <c r="F68" s="35">
        <f t="shared" si="26"/>
        <v>4.3853457264499329E-3</v>
      </c>
      <c r="G68" s="35">
        <f t="shared" si="26"/>
        <v>7.06049818276342E-3</v>
      </c>
      <c r="H68" s="35">
        <f t="shared" si="26"/>
        <v>8.9947379990068296E-3</v>
      </c>
      <c r="I68" s="35">
        <f t="shared" si="26"/>
        <v>4.4562843246896515E-3</v>
      </c>
      <c r="J68" s="35">
        <f t="shared" si="26"/>
        <v>3.2767509477635126E-2</v>
      </c>
      <c r="K68" s="35">
        <f t="shared" si="26"/>
        <v>1.2658433893094987E-2</v>
      </c>
      <c r="L68" s="35">
        <f t="shared" si="26"/>
        <v>1.3737418021824986E-2</v>
      </c>
      <c r="M68" s="35">
        <f t="shared" si="26"/>
        <v>1.9898765282690535E-4</v>
      </c>
      <c r="N68" s="35">
        <f t="shared" si="26"/>
        <v>4.1389919463352948E-5</v>
      </c>
    </row>
    <row r="69" spans="2:14" x14ac:dyDescent="0.45">
      <c r="B69" s="84">
        <v>0.87890625</v>
      </c>
      <c r="C69" s="34">
        <f t="shared" si="27"/>
        <v>9.1610577278580102E-3</v>
      </c>
      <c r="D69" s="34">
        <f t="shared" si="26"/>
        <v>9.6324981366839989E-3</v>
      </c>
      <c r="E69" s="34">
        <f t="shared" si="26"/>
        <v>5.1723795662113135E-3</v>
      </c>
      <c r="F69" s="35">
        <f t="shared" si="26"/>
        <v>8.7323968735886093E-3</v>
      </c>
      <c r="G69" s="35">
        <f t="shared" si="26"/>
        <v>1.4021994101653395E-2</v>
      </c>
      <c r="H69" s="35">
        <f t="shared" si="26"/>
        <v>1.7829107844199051E-2</v>
      </c>
      <c r="I69" s="35">
        <f t="shared" si="26"/>
        <v>8.8730279141728402E-3</v>
      </c>
      <c r="J69" s="35">
        <f t="shared" si="26"/>
        <v>6.3455732634750767E-2</v>
      </c>
      <c r="K69" s="35">
        <f t="shared" si="26"/>
        <v>2.5000401852045051E-2</v>
      </c>
      <c r="L69" s="35">
        <f t="shared" si="26"/>
        <v>2.7102517432239494E-2</v>
      </c>
      <c r="M69" s="35">
        <f t="shared" si="26"/>
        <v>3.9789612923698495E-4</v>
      </c>
      <c r="N69" s="35">
        <f t="shared" si="26"/>
        <v>8.277641281764592E-5</v>
      </c>
    </row>
    <row r="70" spans="2:14" x14ac:dyDescent="0.45">
      <c r="B70" s="84">
        <v>1.220703125</v>
      </c>
      <c r="C70" s="34">
        <f t="shared" si="27"/>
        <v>1.2678522359432188E-2</v>
      </c>
      <c r="D70" s="34">
        <f t="shared" si="26"/>
        <v>1.332854129847467E-2</v>
      </c>
      <c r="E70" s="34">
        <f t="shared" si="26"/>
        <v>7.1694393180707205E-3</v>
      </c>
      <c r="F70" s="35">
        <f t="shared" si="26"/>
        <v>1.2087281403962234E-2</v>
      </c>
      <c r="G70" s="35">
        <f t="shared" si="26"/>
        <v>1.936937067399613E-2</v>
      </c>
      <c r="H70" s="35">
        <f t="shared" si="26"/>
        <v>2.4592139155396028E-2</v>
      </c>
      <c r="I70" s="35">
        <f t="shared" si="26"/>
        <v>1.2281271854356901E-2</v>
      </c>
      <c r="J70" s="35">
        <f t="shared" si="26"/>
        <v>8.6010462092469528E-2</v>
      </c>
      <c r="K70" s="35">
        <f t="shared" si="26"/>
        <v>3.4388442892306109E-2</v>
      </c>
      <c r="L70" s="35">
        <f t="shared" si="26"/>
        <v>3.7249777587835438E-2</v>
      </c>
      <c r="M70" s="35">
        <f t="shared" si="26"/>
        <v>5.5254801299530582E-4</v>
      </c>
      <c r="N70" s="35">
        <f t="shared" si="26"/>
        <v>1.1496353925308104E-4</v>
      </c>
    </row>
    <row r="71" spans="2:14" x14ac:dyDescent="0.45">
      <c r="B71" s="84">
        <v>1.7578125</v>
      </c>
      <c r="C71" s="34">
        <f t="shared" si="27"/>
        <v>1.8155789222553387E-2</v>
      </c>
      <c r="D71" s="34">
        <f t="shared" si="26"/>
        <v>1.9081196681884047E-2</v>
      </c>
      <c r="E71" s="34">
        <f t="shared" si="26"/>
        <v>1.0291527446155031E-2</v>
      </c>
      <c r="F71" s="35">
        <f t="shared" si="26"/>
        <v>1.7313604481532137E-2</v>
      </c>
      <c r="G71" s="35">
        <f t="shared" si="26"/>
        <v>2.7656193225031218E-2</v>
      </c>
      <c r="H71" s="35">
        <f t="shared" si="26"/>
        <v>3.5033597893386607E-2</v>
      </c>
      <c r="I71" s="35">
        <f t="shared" si="26"/>
        <v>1.7589979449678952E-2</v>
      </c>
      <c r="J71" s="35">
        <f t="shared" si="26"/>
        <v>0.11933873820499676</v>
      </c>
      <c r="K71" s="35">
        <f t="shared" si="26"/>
        <v>4.8781252781701381E-2</v>
      </c>
      <c r="L71" s="35">
        <f t="shared" si="26"/>
        <v>5.2774707436207831E-2</v>
      </c>
      <c r="M71" s="35">
        <f t="shared" si="26"/>
        <v>7.9547574175542349E-4</v>
      </c>
      <c r="N71" s="35">
        <f t="shared" si="26"/>
        <v>1.6553912290051716E-4</v>
      </c>
    </row>
    <row r="72" spans="2:14" x14ac:dyDescent="0.45">
      <c r="B72" s="84">
        <v>2.44140625</v>
      </c>
      <c r="C72" s="34">
        <f t="shared" si="27"/>
        <v>2.5039579845917131E-2</v>
      </c>
      <c r="D72" s="34">
        <f t="shared" si="26"/>
        <v>2.6306455912897778E-2</v>
      </c>
      <c r="E72" s="34">
        <f t="shared" si="26"/>
        <v>1.4236808700083212E-2</v>
      </c>
      <c r="F72" s="35">
        <f t="shared" si="26"/>
        <v>2.3885847843468241E-2</v>
      </c>
      <c r="G72" s="35">
        <f t="shared" si="26"/>
        <v>3.8002653858805482E-2</v>
      </c>
      <c r="H72" s="35">
        <f t="shared" si="26"/>
        <v>4.8003763088926517E-2</v>
      </c>
      <c r="I72" s="35">
        <f t="shared" si="26"/>
        <v>2.4264544244425937E-2</v>
      </c>
      <c r="J72" s="35">
        <f t="shared" si="26"/>
        <v>0.15839711511940494</v>
      </c>
      <c r="K72" s="35">
        <f t="shared" si="26"/>
        <v>6.6490384977911848E-2</v>
      </c>
      <c r="L72" s="35">
        <f t="shared" si="26"/>
        <v>7.182412258397633E-2</v>
      </c>
      <c r="M72" s="35">
        <f t="shared" si="26"/>
        <v>1.1044857445870583E-3</v>
      </c>
      <c r="N72" s="35">
        <f t="shared" si="26"/>
        <v>2.2990064831395531E-4</v>
      </c>
    </row>
    <row r="73" spans="2:14" x14ac:dyDescent="0.45">
      <c r="B73" s="84">
        <v>3.515625</v>
      </c>
      <c r="C73" s="34">
        <f t="shared" si="27"/>
        <v>3.5664069123285826E-2</v>
      </c>
      <c r="D73" s="34">
        <f t="shared" si="26"/>
        <v>3.7447843692950462E-2</v>
      </c>
      <c r="E73" s="34">
        <f t="shared" si="26"/>
        <v>2.0373381675624382E-2</v>
      </c>
      <c r="F73" s="35">
        <f t="shared" si="26"/>
        <v>3.4037890391441117E-2</v>
      </c>
      <c r="G73" s="35">
        <f t="shared" si="26"/>
        <v>5.3823824363359231E-2</v>
      </c>
      <c r="H73" s="35">
        <f t="shared" si="26"/>
        <v>6.7695576191325213E-2</v>
      </c>
      <c r="I73" s="35">
        <f t="shared" si="26"/>
        <v>3.4571840927898598E-2</v>
      </c>
      <c r="J73" s="35">
        <f t="shared" si="26"/>
        <v>0.2132307837328524</v>
      </c>
      <c r="K73" s="35">
        <f t="shared" si="26"/>
        <v>9.3024646755113113E-2</v>
      </c>
      <c r="L73" s="35">
        <f t="shared" si="26"/>
        <v>0.10025831179916654</v>
      </c>
      <c r="M73" s="35">
        <f t="shared" si="26"/>
        <v>1.5896869261241295E-3</v>
      </c>
      <c r="N73" s="35">
        <f t="shared" si="26"/>
        <v>3.3102344846971509E-4</v>
      </c>
    </row>
    <row r="74" spans="2:14" x14ac:dyDescent="0.45">
      <c r="B74" s="84">
        <v>4.8828125</v>
      </c>
      <c r="C74" s="34">
        <f t="shared" si="27"/>
        <v>4.8855830229855228E-2</v>
      </c>
      <c r="D74" s="34">
        <f t="shared" si="26"/>
        <v>5.1264329014666939E-2</v>
      </c>
      <c r="E74" s="34">
        <f t="shared" si="26"/>
        <v>2.8073934169930398E-2</v>
      </c>
      <c r="F74" s="35">
        <f t="shared" si="26"/>
        <v>4.6657247766002746E-2</v>
      </c>
      <c r="G74" s="35">
        <f t="shared" si="26"/>
        <v>7.3222652596367649E-2</v>
      </c>
      <c r="H74" s="35">
        <f t="shared" si="26"/>
        <v>9.1609905955754162E-2</v>
      </c>
      <c r="I74" s="35">
        <f t="shared" si="26"/>
        <v>4.7379447781872169E-2</v>
      </c>
      <c r="J74" s="35">
        <f t="shared" si="26"/>
        <v>0.27347636324711971</v>
      </c>
      <c r="K74" s="35">
        <f t="shared" si="26"/>
        <v>0.12469007862511379</v>
      </c>
      <c r="L74" s="35">
        <f t="shared" si="26"/>
        <v>0.13402221702348183</v>
      </c>
      <c r="M74" s="35">
        <f t="shared" si="26"/>
        <v>2.2065344033806418E-3</v>
      </c>
      <c r="N74" s="35">
        <f t="shared" si="26"/>
        <v>4.5969561230861379E-4</v>
      </c>
    </row>
    <row r="75" spans="2:14" x14ac:dyDescent="0.45">
      <c r="B75" s="84">
        <v>7.03125</v>
      </c>
      <c r="C75" s="34">
        <f t="shared" si="27"/>
        <v>6.8871886524896633E-2</v>
      </c>
      <c r="D75" s="34">
        <f t="shared" si="26"/>
        <v>7.2192243534189182E-2</v>
      </c>
      <c r="E75" s="34">
        <f t="shared" si="26"/>
        <v>3.9933189245230739E-2</v>
      </c>
      <c r="F75" s="35">
        <f t="shared" si="26"/>
        <v>6.5834899683522963E-2</v>
      </c>
      <c r="G75" s="35">
        <f t="shared" si="26"/>
        <v>0.10214956830355496</v>
      </c>
      <c r="H75" s="35">
        <f t="shared" si="26"/>
        <v>0.12680688709568003</v>
      </c>
      <c r="I75" s="35">
        <f t="shared" si="26"/>
        <v>6.6833137265540521E-2</v>
      </c>
      <c r="J75" s="35">
        <f t="shared" si="26"/>
        <v>0.35150902300185088</v>
      </c>
      <c r="K75" s="35">
        <f t="shared" si="26"/>
        <v>0.17021509447436062</v>
      </c>
      <c r="L75" s="35">
        <f t="shared" si="26"/>
        <v>0.18224504323029733</v>
      </c>
      <c r="M75" s="35">
        <f t="shared" si="26"/>
        <v>3.1743276650598789E-3</v>
      </c>
      <c r="N75" s="35">
        <f t="shared" si="26"/>
        <v>6.6182781641334787E-4</v>
      </c>
    </row>
    <row r="76" spans="2:14" x14ac:dyDescent="0.45">
      <c r="B76" s="84">
        <v>9.765625</v>
      </c>
      <c r="C76" s="34">
        <f t="shared" si="27"/>
        <v>9.3160239609191176E-2</v>
      </c>
      <c r="D76" s="34">
        <f t="shared" si="26"/>
        <v>9.7528904196180918E-2</v>
      </c>
      <c r="E76" s="34">
        <f t="shared" si="26"/>
        <v>5.4614621063410904E-2</v>
      </c>
      <c r="F76" s="35">
        <f t="shared" si="26"/>
        <v>8.9154778922304334E-2</v>
      </c>
      <c r="G76" s="35">
        <f t="shared" si="26"/>
        <v>0.13645379627279677</v>
      </c>
      <c r="H76" s="35">
        <f t="shared" si="26"/>
        <v>0.16784366916411503</v>
      </c>
      <c r="I76" s="35">
        <f t="shared" si="26"/>
        <v>9.0472364876381342E-2</v>
      </c>
      <c r="J76" s="35">
        <f t="shared" si="26"/>
        <v>0.42949578200227856</v>
      </c>
      <c r="K76" s="35">
        <f t="shared" si="26"/>
        <v>0.22173233496918929</v>
      </c>
      <c r="L76" s="35">
        <f t="shared" si="26"/>
        <v>0.23636612230623816</v>
      </c>
      <c r="M76" s="35">
        <f t="shared" si="26"/>
        <v>4.4033526576320011E-3</v>
      </c>
      <c r="N76" s="35">
        <f t="shared" si="26"/>
        <v>9.1896877870180978E-4</v>
      </c>
    </row>
    <row r="77" spans="2:14" x14ac:dyDescent="0.45">
      <c r="B77" s="84">
        <v>14.0625</v>
      </c>
      <c r="C77" s="34">
        <f t="shared" si="27"/>
        <v>0.12886836559769962</v>
      </c>
      <c r="D77" s="34">
        <f t="shared" si="26"/>
        <v>0.13466287220326675</v>
      </c>
      <c r="E77" s="34">
        <f t="shared" si="26"/>
        <v>7.6799528389345284E-2</v>
      </c>
      <c r="F77" s="35">
        <f t="shared" si="26"/>
        <v>0.12353676859909773</v>
      </c>
      <c r="G77" s="35">
        <f t="shared" si="26"/>
        <v>0.18536425770376172</v>
      </c>
      <c r="H77" s="35">
        <f t="shared" si="26"/>
        <v>0.22507297132789453</v>
      </c>
      <c r="I77" s="35">
        <f t="shared" si="26"/>
        <v>0.12529257843798189</v>
      </c>
      <c r="J77" s="35">
        <f t="shared" si="26"/>
        <v>0.52017266184595723</v>
      </c>
      <c r="K77" s="35">
        <f t="shared" si="26"/>
        <v>0.29091249169165462</v>
      </c>
      <c r="L77" s="35">
        <f t="shared" si="26"/>
        <v>0.30830333233175017</v>
      </c>
      <c r="M77" s="35">
        <f t="shared" si="26"/>
        <v>6.3285663867581037E-3</v>
      </c>
      <c r="N77" s="35">
        <f t="shared" si="26"/>
        <v>1.3227801801084997E-3</v>
      </c>
    </row>
    <row r="78" spans="2:14" x14ac:dyDescent="0.45">
      <c r="B78" s="84">
        <v>19.53125</v>
      </c>
      <c r="C78" s="34">
        <f t="shared" si="27"/>
        <v>0.17044205640427665</v>
      </c>
      <c r="D78" s="34">
        <f t="shared" si="26"/>
        <v>0.17772452975643518</v>
      </c>
      <c r="E78" s="34">
        <f t="shared" si="26"/>
        <v>0.10357266051999309</v>
      </c>
      <c r="F78" s="35">
        <f t="shared" si="26"/>
        <v>0.16371369918703585</v>
      </c>
      <c r="G78" s="35">
        <f t="shared" si="26"/>
        <v>0.24013962858907484</v>
      </c>
      <c r="H78" s="35">
        <f t="shared" si="26"/>
        <v>0.28744201573528971</v>
      </c>
      <c r="I78" s="35">
        <f t="shared" si="26"/>
        <v>0.16593243036771044</v>
      </c>
      <c r="J78" s="35">
        <f t="shared" si="26"/>
        <v>0.60090528060277126</v>
      </c>
      <c r="K78" s="35">
        <f t="shared" si="26"/>
        <v>0.36298021853498891</v>
      </c>
      <c r="L78" s="35">
        <f t="shared" si="26"/>
        <v>0.38235619375486596</v>
      </c>
      <c r="M78" s="35">
        <f t="shared" si="26"/>
        <v>8.768096295140422E-3</v>
      </c>
      <c r="N78" s="35">
        <f t="shared" si="26"/>
        <v>1.8362501008910125E-3</v>
      </c>
    </row>
    <row r="79" spans="2:14" x14ac:dyDescent="0.45">
      <c r="B79" s="84">
        <v>28.125</v>
      </c>
      <c r="C79" s="34">
        <f t="shared" si="27"/>
        <v>0.2283142473028163</v>
      </c>
      <c r="D79" s="34">
        <f t="shared" si="26"/>
        <v>0.23736190810893626</v>
      </c>
      <c r="E79" s="34">
        <f t="shared" si="26"/>
        <v>0.14264406022580722</v>
      </c>
      <c r="F79" s="35">
        <f t="shared" si="26"/>
        <v>0.21990694395009752</v>
      </c>
      <c r="G79" s="35">
        <f t="shared" si="26"/>
        <v>0.31275492997037324</v>
      </c>
      <c r="H79" s="35">
        <f t="shared" si="26"/>
        <v>0.3674441875636697</v>
      </c>
      <c r="I79" s="35">
        <f t="shared" si="26"/>
        <v>0.22268444818484534</v>
      </c>
      <c r="J79" s="35">
        <f t="shared" si="26"/>
        <v>0.68435997423385786</v>
      </c>
      <c r="K79" s="35">
        <f t="shared" si="26"/>
        <v>0.45070830682013652</v>
      </c>
      <c r="L79" s="35">
        <f t="shared" si="26"/>
        <v>0.4713025255118326</v>
      </c>
      <c r="M79" s="35">
        <f t="shared" si="26"/>
        <v>1.257753500823482E-2</v>
      </c>
      <c r="N79" s="35">
        <f t="shared" si="26"/>
        <v>2.6420654883544557E-3</v>
      </c>
    </row>
    <row r="80" spans="2:14" x14ac:dyDescent="0.45">
      <c r="B80" s="84">
        <v>39.0625</v>
      </c>
      <c r="C80" s="34">
        <f t="shared" si="27"/>
        <v>0.29124390305641085</v>
      </c>
      <c r="D80" s="34">
        <f t="shared" si="26"/>
        <v>0.3018100162916541</v>
      </c>
      <c r="E80" s="34">
        <f t="shared" si="26"/>
        <v>0.18770428849005849</v>
      </c>
      <c r="F80" s="35">
        <f t="shared" si="26"/>
        <v>0.28136422094438757</v>
      </c>
      <c r="G80" s="35">
        <f t="shared" si="26"/>
        <v>0.38727837261725961</v>
      </c>
      <c r="H80" s="35">
        <f t="shared" si="26"/>
        <v>0.44653197926141092</v>
      </c>
      <c r="I80" s="35">
        <f t="shared" si="26"/>
        <v>0.28463472847286503</v>
      </c>
      <c r="J80" s="35">
        <f t="shared" si="26"/>
        <v>0.75070685053461628</v>
      </c>
      <c r="K80" s="35">
        <f t="shared" si="26"/>
        <v>0.53262727308711988</v>
      </c>
      <c r="L80" s="35">
        <f t="shared" si="26"/>
        <v>0.55319489359146956</v>
      </c>
      <c r="M80" s="35">
        <f t="shared" si="26"/>
        <v>1.7383770020766191E-2</v>
      </c>
      <c r="N80" s="35">
        <f t="shared" si="26"/>
        <v>3.6657689332085779E-3</v>
      </c>
    </row>
    <row r="81" spans="2:14" x14ac:dyDescent="0.45">
      <c r="B81" s="84">
        <v>56.25</v>
      </c>
      <c r="C81" s="34">
        <f t="shared" si="27"/>
        <v>0.37175217629227736</v>
      </c>
      <c r="D81" s="34">
        <f t="shared" si="26"/>
        <v>0.38365801719514242</v>
      </c>
      <c r="E81" s="34">
        <f t="shared" si="26"/>
        <v>0.24967365637487873</v>
      </c>
      <c r="F81" s="35">
        <f t="shared" si="26"/>
        <v>0.36053068644405256</v>
      </c>
      <c r="G81" s="35">
        <f t="shared" si="26"/>
        <v>0.47648639183161418</v>
      </c>
      <c r="H81" s="35">
        <f t="shared" si="26"/>
        <v>0.53741745499439053</v>
      </c>
      <c r="I81" s="35">
        <f t="shared" si="26"/>
        <v>0.36425497766890691</v>
      </c>
      <c r="J81" s="35">
        <f t="shared" si="26"/>
        <v>0.81260536310849285</v>
      </c>
      <c r="K81" s="35">
        <f t="shared" si="26"/>
        <v>0.62136310201195644</v>
      </c>
      <c r="L81" s="35">
        <f t="shared" si="26"/>
        <v>0.64066025489608569</v>
      </c>
      <c r="M81" s="35">
        <f t="shared" si="26"/>
        <v>2.4842611204350946E-2</v>
      </c>
      <c r="N81" s="35">
        <f t="shared" si="26"/>
        <v>5.2702067453505273E-3</v>
      </c>
    </row>
    <row r="82" spans="2:14" x14ac:dyDescent="0.45">
      <c r="B82" s="84">
        <v>78.125</v>
      </c>
      <c r="C82" s="34">
        <f t="shared" si="27"/>
        <v>0.45110594887151573</v>
      </c>
      <c r="D82" s="34">
        <f t="shared" si="26"/>
        <v>0.46367751440627625</v>
      </c>
      <c r="E82" s="34">
        <f t="shared" si="26"/>
        <v>0.31607916264862362</v>
      </c>
      <c r="F82" s="35">
        <f t="shared" si="26"/>
        <v>0.4391635357775438</v>
      </c>
      <c r="G82" s="35">
        <f t="shared" si="26"/>
        <v>0.55832827824831521</v>
      </c>
      <c r="H82" s="35">
        <f t="shared" si="26"/>
        <v>0.61738279645833616</v>
      </c>
      <c r="I82" s="35">
        <f t="shared" si="26"/>
        <v>0.44313721583913612</v>
      </c>
      <c r="J82" s="35">
        <f t="shared" si="26"/>
        <v>0.85760428744009498</v>
      </c>
      <c r="K82" s="35">
        <f t="shared" si="26"/>
        <v>0.69505127885955809</v>
      </c>
      <c r="L82" s="35">
        <f t="shared" si="26"/>
        <v>0.71233158938903141</v>
      </c>
      <c r="M82" s="35">
        <f t="shared" si="26"/>
        <v>3.4173476190624441E-2</v>
      </c>
      <c r="N82" s="35">
        <f t="shared" si="26"/>
        <v>7.3047603030337591E-3</v>
      </c>
    </row>
    <row r="83" spans="2:14" x14ac:dyDescent="0.45">
      <c r="B83" s="84">
        <v>112.5</v>
      </c>
      <c r="C83" s="34">
        <f t="shared" si="27"/>
        <v>0.54201069656341283</v>
      </c>
      <c r="D83" s="34">
        <f t="shared" si="27"/>
        <v>0.5545561293720076</v>
      </c>
      <c r="E83" s="34">
        <f t="shared" si="27"/>
        <v>0.39958217107519994</v>
      </c>
      <c r="F83" s="35">
        <f t="shared" si="27"/>
        <v>0.52998538002307416</v>
      </c>
      <c r="G83" s="35">
        <f t="shared" si="27"/>
        <v>0.64543282548039227</v>
      </c>
      <c r="H83" s="35">
        <f t="shared" si="27"/>
        <v>0.69911715032056976</v>
      </c>
      <c r="I83" s="35">
        <f t="shared" si="27"/>
        <v>0.5339983853917204</v>
      </c>
      <c r="J83" s="35">
        <f t="shared" si="27"/>
        <v>0.8966158653695373</v>
      </c>
      <c r="K83" s="35">
        <f t="shared" si="27"/>
        <v>0.76647001679130888</v>
      </c>
      <c r="L83" s="35">
        <f t="shared" si="27"/>
        <v>0.7809785761363045</v>
      </c>
      <c r="M83" s="35">
        <f t="shared" si="27"/>
        <v>4.8480831949711735E-2</v>
      </c>
      <c r="N83" s="35">
        <f t="shared" si="27"/>
        <v>1.0485154558421221E-2</v>
      </c>
    </row>
    <row r="84" spans="2:14" x14ac:dyDescent="0.45">
      <c r="B84" s="84">
        <v>156.25</v>
      </c>
      <c r="C84" s="34">
        <f t="shared" si="27"/>
        <v>0.62174088559464336</v>
      </c>
      <c r="D84" s="34">
        <f t="shared" si="27"/>
        <v>0.63357879019458962</v>
      </c>
      <c r="E84" s="34">
        <f t="shared" si="27"/>
        <v>0.48033457503044252</v>
      </c>
      <c r="F84" s="35">
        <f t="shared" si="27"/>
        <v>0.61030386729507413</v>
      </c>
      <c r="G84" s="35">
        <f t="shared" si="27"/>
        <v>0.71657337679313704</v>
      </c>
      <c r="H84" s="35">
        <f t="shared" si="27"/>
        <v>0.76343435556536166</v>
      </c>
      <c r="I84" s="35">
        <f t="shared" si="27"/>
        <v>0.61413039726990426</v>
      </c>
      <c r="J84" s="35">
        <f t="shared" si="27"/>
        <v>0.92334443157636326</v>
      </c>
      <c r="K84" s="35">
        <f t="shared" si="27"/>
        <v>0.82009469274250302</v>
      </c>
      <c r="L84" s="35">
        <f t="shared" si="27"/>
        <v>0.83200192509815807</v>
      </c>
      <c r="M84" s="35">
        <f t="shared" si="27"/>
        <v>6.6088479307170711E-2</v>
      </c>
      <c r="N84" s="35">
        <f t="shared" si="27"/>
        <v>1.4503575463767734E-2</v>
      </c>
    </row>
    <row r="85" spans="2:14" x14ac:dyDescent="0.45">
      <c r="B85" s="84">
        <v>225</v>
      </c>
      <c r="C85" s="34">
        <f t="shared" si="27"/>
        <v>0.7029921358799387</v>
      </c>
      <c r="D85" s="34">
        <f t="shared" si="27"/>
        <v>0.71345912687762658</v>
      </c>
      <c r="E85" s="34">
        <f t="shared" si="27"/>
        <v>0.57100208809923503</v>
      </c>
      <c r="F85" s="35">
        <f t="shared" si="27"/>
        <v>0.69279796649440051</v>
      </c>
      <c r="G85" s="35">
        <f t="shared" si="27"/>
        <v>0.7845143423487434</v>
      </c>
      <c r="H85" s="35">
        <f t="shared" si="27"/>
        <v>0.8229181256732867</v>
      </c>
      <c r="I85" s="35">
        <f t="shared" si="27"/>
        <v>0.6962176629088942</v>
      </c>
      <c r="J85" s="35">
        <f t="shared" si="27"/>
        <v>0.94549020889355506</v>
      </c>
      <c r="K85" s="35">
        <f t="shared" si="27"/>
        <v>0.86779850153761162</v>
      </c>
      <c r="L85" s="35">
        <f t="shared" si="27"/>
        <v>0.87702186494637935</v>
      </c>
      <c r="M85" s="35">
        <f t="shared" si="27"/>
        <v>9.2478241799726135E-2</v>
      </c>
      <c r="N85" s="35">
        <f t="shared" si="27"/>
        <v>2.0752713706127034E-2</v>
      </c>
    </row>
    <row r="86" spans="2:14" x14ac:dyDescent="0.45">
      <c r="B86" s="84">
        <v>312.5</v>
      </c>
      <c r="C86" s="34">
        <f t="shared" si="27"/>
        <v>0.766757366873278</v>
      </c>
      <c r="D86" s="34">
        <f t="shared" si="27"/>
        <v>0.77569419240454096</v>
      </c>
      <c r="E86" s="34">
        <f t="shared" si="27"/>
        <v>0.6489540717787593</v>
      </c>
      <c r="F86" s="35">
        <f t="shared" si="27"/>
        <v>0.75799838737298553</v>
      </c>
      <c r="G86" s="35">
        <f t="shared" si="27"/>
        <v>0.83488813991956812</v>
      </c>
      <c r="H86" s="35">
        <f t="shared" si="27"/>
        <v>0.86584947509498034</v>
      </c>
      <c r="I86" s="35">
        <f t="shared" si="27"/>
        <v>0.76094273214682973</v>
      </c>
      <c r="J86" s="35">
        <f t="shared" si="27"/>
        <v>0.96014464847525505</v>
      </c>
      <c r="K86" s="35">
        <f t="shared" si="27"/>
        <v>0.90115607282694876</v>
      </c>
      <c r="L86" s="35">
        <f t="shared" si="27"/>
        <v>0.90829809041120924</v>
      </c>
      <c r="M86" s="35">
        <f t="shared" si="27"/>
        <v>0.1239831038229027</v>
      </c>
      <c r="N86" s="35">
        <f t="shared" si="27"/>
        <v>2.8592458054448166E-2</v>
      </c>
    </row>
    <row r="87" spans="2:14" x14ac:dyDescent="0.45">
      <c r="B87" s="84">
        <v>450</v>
      </c>
      <c r="C87" s="34">
        <f t="shared" si="27"/>
        <v>0.82559645587171382</v>
      </c>
      <c r="D87" s="34">
        <f t="shared" si="27"/>
        <v>0.83277052330712653</v>
      </c>
      <c r="E87" s="34">
        <f t="shared" si="27"/>
        <v>0.72692721725162568</v>
      </c>
      <c r="F87" s="35">
        <f t="shared" si="27"/>
        <v>0.81852410058018843</v>
      </c>
      <c r="G87" s="35">
        <f t="shared" si="27"/>
        <v>0.87924688945473051</v>
      </c>
      <c r="H87" s="35">
        <f t="shared" si="27"/>
        <v>0.90285802097595091</v>
      </c>
      <c r="I87" s="35">
        <f t="shared" si="27"/>
        <v>0.82090604069636897</v>
      </c>
      <c r="J87" s="35">
        <f t="shared" si="27"/>
        <v>0.97198146212339664</v>
      </c>
      <c r="K87" s="35">
        <f t="shared" si="27"/>
        <v>0.92922068501845501</v>
      </c>
      <c r="L87" s="35">
        <f t="shared" si="27"/>
        <v>0.9344823108615552</v>
      </c>
      <c r="M87" s="35">
        <f t="shared" si="27"/>
        <v>0.16929992426646298</v>
      </c>
      <c r="N87" s="35">
        <f t="shared" si="27"/>
        <v>4.066158909493079E-2</v>
      </c>
    </row>
    <row r="88" spans="2:14" x14ac:dyDescent="0.45">
      <c r="B88" s="84">
        <v>625</v>
      </c>
      <c r="C88" s="34">
        <f t="shared" si="27"/>
        <v>0.8679826457780655</v>
      </c>
      <c r="D88" s="34">
        <f t="shared" si="27"/>
        <v>0.87367993399149591</v>
      </c>
      <c r="E88" s="34">
        <f t="shared" si="27"/>
        <v>0.7871099418538926</v>
      </c>
      <c r="F88" s="35">
        <f t="shared" si="27"/>
        <v>0.86234252865917427</v>
      </c>
      <c r="G88" s="35">
        <f t="shared" si="27"/>
        <v>0.91001529930447445</v>
      </c>
      <c r="H88" s="35">
        <f t="shared" si="27"/>
        <v>0.92810217185489163</v>
      </c>
      <c r="I88" s="35">
        <f t="shared" si="27"/>
        <v>0.86424472330129287</v>
      </c>
      <c r="J88" s="35">
        <f t="shared" si="27"/>
        <v>0.97966713754735024</v>
      </c>
      <c r="K88" s="35">
        <f t="shared" si="27"/>
        <v>0.94800851514201367</v>
      </c>
      <c r="L88" s="35">
        <f t="shared" si="27"/>
        <v>0.95194571013324747</v>
      </c>
      <c r="M88" s="35">
        <f t="shared" si="27"/>
        <v>0.2206138213309615</v>
      </c>
      <c r="N88" s="35">
        <f t="shared" si="27"/>
        <v>5.5595309552492624E-2</v>
      </c>
    </row>
    <row r="89" spans="2:14" x14ac:dyDescent="0.45">
      <c r="B89" s="84">
        <v>1250</v>
      </c>
      <c r="C89" s="34">
        <f t="shared" si="27"/>
        <v>0.92932624158992339</v>
      </c>
      <c r="D89" s="34">
        <f t="shared" si="27"/>
        <v>0.93258183336606215</v>
      </c>
      <c r="E89" s="34">
        <f t="shared" si="27"/>
        <v>0.88087467191567304</v>
      </c>
      <c r="F89" s="35">
        <f t="shared" si="27"/>
        <v>0.92608369877052932</v>
      </c>
      <c r="G89" s="35">
        <f t="shared" si="27"/>
        <v>0.95288796863130187</v>
      </c>
      <c r="H89" s="35">
        <f t="shared" si="27"/>
        <v>0.96271057146523487</v>
      </c>
      <c r="I89" s="35">
        <f t="shared" si="27"/>
        <v>0.92717947649152777</v>
      </c>
      <c r="J89" s="35">
        <f t="shared" si="27"/>
        <v>0.98972915089258873</v>
      </c>
      <c r="K89" s="35">
        <f t="shared" si="27"/>
        <v>0.97331044271426281</v>
      </c>
      <c r="L89" s="35">
        <f t="shared" si="27"/>
        <v>0.97538133892900514</v>
      </c>
      <c r="M89" s="35">
        <f t="shared" si="27"/>
        <v>0.36148012987498934</v>
      </c>
      <c r="N89" s="35">
        <f t="shared" si="27"/>
        <v>0.10533451418245049</v>
      </c>
    </row>
    <row r="90" spans="2:14" x14ac:dyDescent="0.45">
      <c r="B90" s="84">
        <v>2500</v>
      </c>
      <c r="C90" s="36">
        <f t="shared" si="27"/>
        <v>0.96336868442123325</v>
      </c>
      <c r="D90" s="36">
        <f t="shared" si="27"/>
        <v>0.96511497445026029</v>
      </c>
      <c r="E90" s="36">
        <f t="shared" si="27"/>
        <v>0.93666493049055866</v>
      </c>
      <c r="F90" s="37">
        <f>$B90/((F$35)+$B90)</f>
        <v>0.96162352587447086</v>
      </c>
      <c r="G90" s="37">
        <f t="shared" si="27"/>
        <v>0.97587571221419478</v>
      </c>
      <c r="H90" s="37">
        <f t="shared" si="27"/>
        <v>0.98100105584751229</v>
      </c>
      <c r="I90" s="37">
        <f t="shared" si="27"/>
        <v>0.96221393783154863</v>
      </c>
      <c r="J90" s="37">
        <f t="shared" si="27"/>
        <v>0.99483806672742181</v>
      </c>
      <c r="K90" s="37">
        <f t="shared" si="27"/>
        <v>0.98647472961779592</v>
      </c>
      <c r="L90" s="37">
        <f t="shared" si="27"/>
        <v>0.98753726149689036</v>
      </c>
      <c r="M90" s="37">
        <f t="shared" si="27"/>
        <v>0.53101051119736919</v>
      </c>
      <c r="N90" s="37">
        <f t="shared" si="27"/>
        <v>0.19059300660734382</v>
      </c>
    </row>
  </sheetData>
  <mergeCells count="4">
    <mergeCell ref="C4:F4"/>
    <mergeCell ref="C38:F38"/>
    <mergeCell ref="C65:F65"/>
    <mergeCell ref="C66:F6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89"/>
  <sheetViews>
    <sheetView workbookViewId="0">
      <selection activeCell="G2" sqref="G2"/>
    </sheetView>
  </sheetViews>
  <sheetFormatPr defaultColWidth="10.85546875" defaultRowHeight="15.9" x14ac:dyDescent="0.45"/>
  <cols>
    <col min="1" max="1" width="10.640625" customWidth="1"/>
    <col min="2" max="2" width="13.140625" customWidth="1"/>
    <col min="3" max="3" width="16.140625" customWidth="1"/>
    <col min="4" max="4" width="15.640625" customWidth="1"/>
  </cols>
  <sheetData>
    <row r="1" spans="2:4" x14ac:dyDescent="0.45">
      <c r="B1" s="1" t="s">
        <v>6</v>
      </c>
      <c r="C1" s="112" t="s">
        <v>29</v>
      </c>
      <c r="D1" s="112"/>
    </row>
    <row r="2" spans="2:4" ht="102.9" x14ac:dyDescent="0.45">
      <c r="B2" s="1" t="s">
        <v>1</v>
      </c>
      <c r="C2" s="96" t="s">
        <v>4</v>
      </c>
      <c r="D2" s="97" t="s">
        <v>5</v>
      </c>
    </row>
    <row r="3" spans="2:4" x14ac:dyDescent="0.45">
      <c r="B3" s="1"/>
      <c r="C3" s="94"/>
      <c r="D3" s="94"/>
    </row>
    <row r="4" spans="2:4" x14ac:dyDescent="0.45">
      <c r="B4" s="83" t="s">
        <v>0</v>
      </c>
      <c r="C4" s="116" t="s">
        <v>17</v>
      </c>
      <c r="D4" s="116"/>
    </row>
    <row r="5" spans="2:4" x14ac:dyDescent="0.45">
      <c r="B5" s="84">
        <v>0.2197265625</v>
      </c>
      <c r="C5" s="38">
        <v>-3</v>
      </c>
      <c r="D5" s="56">
        <v>3</v>
      </c>
    </row>
    <row r="6" spans="2:4" x14ac:dyDescent="0.45">
      <c r="B6" s="84">
        <v>0.439453125</v>
      </c>
      <c r="C6" s="40">
        <v>-1</v>
      </c>
      <c r="D6" s="57">
        <v>7</v>
      </c>
    </row>
    <row r="7" spans="2:4" x14ac:dyDescent="0.45">
      <c r="B7" s="84">
        <v>0.87890625</v>
      </c>
      <c r="C7" s="40">
        <v>0</v>
      </c>
      <c r="D7" s="57">
        <v>10</v>
      </c>
    </row>
    <row r="8" spans="2:4" x14ac:dyDescent="0.45">
      <c r="B8" s="84">
        <v>1.220703125</v>
      </c>
      <c r="C8" s="40">
        <v>1</v>
      </c>
      <c r="D8" s="57">
        <v>24</v>
      </c>
    </row>
    <row r="9" spans="2:4" x14ac:dyDescent="0.45">
      <c r="B9" s="84">
        <v>1.7578125</v>
      </c>
      <c r="C9" s="40">
        <v>1</v>
      </c>
      <c r="D9" s="57">
        <v>18</v>
      </c>
    </row>
    <row r="10" spans="2:4" x14ac:dyDescent="0.45">
      <c r="B10" s="84">
        <v>2.44140625</v>
      </c>
      <c r="C10" s="40">
        <v>2</v>
      </c>
      <c r="D10" s="57">
        <v>25</v>
      </c>
    </row>
    <row r="11" spans="2:4" x14ac:dyDescent="0.45">
      <c r="B11" s="84">
        <v>3.515625</v>
      </c>
      <c r="C11" s="40">
        <v>1</v>
      </c>
      <c r="D11" s="57">
        <v>26</v>
      </c>
    </row>
    <row r="12" spans="2:4" x14ac:dyDescent="0.45">
      <c r="B12" s="84">
        <v>4.8828125</v>
      </c>
      <c r="C12" s="40">
        <v>5</v>
      </c>
      <c r="D12" s="57">
        <v>38</v>
      </c>
    </row>
    <row r="13" spans="2:4" x14ac:dyDescent="0.45">
      <c r="B13" s="84">
        <v>7.03125</v>
      </c>
      <c r="C13" s="40">
        <v>5</v>
      </c>
      <c r="D13" s="57">
        <v>45</v>
      </c>
    </row>
    <row r="14" spans="2:4" x14ac:dyDescent="0.45">
      <c r="B14" s="84">
        <v>9.765625</v>
      </c>
      <c r="C14" s="40">
        <v>5</v>
      </c>
      <c r="D14" s="57">
        <v>62</v>
      </c>
    </row>
    <row r="15" spans="2:4" x14ac:dyDescent="0.45">
      <c r="B15" s="84">
        <v>14.0625</v>
      </c>
      <c r="C15" s="40">
        <v>10</v>
      </c>
      <c r="D15" s="57">
        <v>72</v>
      </c>
    </row>
    <row r="16" spans="2:4" x14ac:dyDescent="0.45">
      <c r="B16" s="84">
        <v>19.53125</v>
      </c>
      <c r="C16" s="40">
        <v>18</v>
      </c>
      <c r="D16" s="57">
        <v>93</v>
      </c>
    </row>
    <row r="17" spans="2:4" x14ac:dyDescent="0.45">
      <c r="B17" s="84">
        <v>28.125</v>
      </c>
      <c r="C17" s="40">
        <v>20</v>
      </c>
      <c r="D17" s="57">
        <v>108</v>
      </c>
    </row>
    <row r="18" spans="2:4" x14ac:dyDescent="0.45">
      <c r="B18" s="84">
        <v>39.0625</v>
      </c>
      <c r="C18" s="40">
        <v>34</v>
      </c>
      <c r="D18" s="57">
        <v>132</v>
      </c>
    </row>
    <row r="19" spans="2:4" x14ac:dyDescent="0.45">
      <c r="B19" s="84">
        <v>56.25</v>
      </c>
      <c r="C19" s="40">
        <v>34</v>
      </c>
      <c r="D19" s="57">
        <v>149</v>
      </c>
    </row>
    <row r="20" spans="2:4" x14ac:dyDescent="0.45">
      <c r="B20" s="84">
        <v>78.125</v>
      </c>
      <c r="C20" s="40">
        <v>55</v>
      </c>
      <c r="D20" s="57">
        <v>172</v>
      </c>
    </row>
    <row r="21" spans="2:4" x14ac:dyDescent="0.45">
      <c r="B21" s="84">
        <v>112.5</v>
      </c>
      <c r="C21" s="40">
        <v>60</v>
      </c>
      <c r="D21" s="57">
        <v>181</v>
      </c>
    </row>
    <row r="22" spans="2:4" x14ac:dyDescent="0.45">
      <c r="B22" s="84">
        <v>156.25</v>
      </c>
      <c r="C22" s="40">
        <v>82</v>
      </c>
      <c r="D22" s="57">
        <v>202</v>
      </c>
    </row>
    <row r="23" spans="2:4" x14ac:dyDescent="0.45">
      <c r="B23" s="84">
        <v>225</v>
      </c>
      <c r="C23" s="40">
        <v>92</v>
      </c>
      <c r="D23" s="57">
        <v>209</v>
      </c>
    </row>
    <row r="24" spans="2:4" x14ac:dyDescent="0.45">
      <c r="B24" s="84">
        <v>312.5</v>
      </c>
      <c r="C24" s="40">
        <v>118</v>
      </c>
      <c r="D24" s="57">
        <v>226</v>
      </c>
    </row>
    <row r="25" spans="2:4" x14ac:dyDescent="0.45">
      <c r="B25" s="84">
        <v>450</v>
      </c>
      <c r="C25" s="40">
        <v>123</v>
      </c>
      <c r="D25" s="57">
        <v>228</v>
      </c>
    </row>
    <row r="26" spans="2:4" x14ac:dyDescent="0.45">
      <c r="B26" s="84">
        <v>625</v>
      </c>
      <c r="C26" s="40">
        <v>151</v>
      </c>
      <c r="D26" s="57">
        <v>240</v>
      </c>
    </row>
    <row r="27" spans="2:4" x14ac:dyDescent="0.45">
      <c r="B27" s="84">
        <v>1250</v>
      </c>
      <c r="C27" s="40">
        <v>181</v>
      </c>
      <c r="D27" s="57">
        <v>252</v>
      </c>
    </row>
    <row r="28" spans="2:4" x14ac:dyDescent="0.45">
      <c r="B28" s="84">
        <v>2500</v>
      </c>
      <c r="C28" s="39">
        <v>200</v>
      </c>
      <c r="D28" s="58">
        <v>257</v>
      </c>
    </row>
    <row r="29" spans="2:4" x14ac:dyDescent="0.45">
      <c r="B29" s="1"/>
      <c r="C29" s="1"/>
      <c r="D29" s="1"/>
    </row>
    <row r="30" spans="2:4" x14ac:dyDescent="0.45">
      <c r="B30" s="1" t="s">
        <v>8</v>
      </c>
      <c r="C30" s="38">
        <v>0.25990000000000002</v>
      </c>
      <c r="D30" s="56">
        <v>8.7309999999999999</v>
      </c>
    </row>
    <row r="31" spans="2:4" x14ac:dyDescent="0.45">
      <c r="B31" s="1" t="s">
        <v>9</v>
      </c>
      <c r="C31" s="40">
        <v>220.1</v>
      </c>
      <c r="D31" s="57">
        <v>253.9</v>
      </c>
    </row>
    <row r="32" spans="2:4" x14ac:dyDescent="0.45">
      <c r="B32" s="1" t="s">
        <v>10</v>
      </c>
      <c r="C32" s="40">
        <v>2.4590000000000001</v>
      </c>
      <c r="D32" s="57">
        <v>1.609</v>
      </c>
    </row>
    <row r="33" spans="2:4" x14ac:dyDescent="0.45">
      <c r="B33" s="1" t="s">
        <v>11</v>
      </c>
      <c r="C33" s="39">
        <v>2.6550000000000001E-2</v>
      </c>
      <c r="D33" s="58">
        <v>2.1350000000000001E-2</v>
      </c>
    </row>
    <row r="34" spans="2:4" x14ac:dyDescent="0.45">
      <c r="B34" s="1"/>
      <c r="C34" s="1"/>
      <c r="D34" s="1"/>
    </row>
    <row r="35" spans="2:4" x14ac:dyDescent="0.45">
      <c r="B35" s="1" t="s">
        <v>12</v>
      </c>
      <c r="C35" s="38">
        <f>10^C32</f>
        <v>287.73984147356708</v>
      </c>
      <c r="D35" s="38">
        <f>10^D32</f>
        <v>40.644332916521293</v>
      </c>
    </row>
    <row r="36" spans="2:4" x14ac:dyDescent="0.45">
      <c r="B36" s="1" t="s">
        <v>13</v>
      </c>
      <c r="C36" s="39">
        <f>(10^(C32+C33))-(10^(C32-C33))</f>
        <v>35.203082418552185</v>
      </c>
      <c r="D36" s="39">
        <f>(10^(D32+D33))-(10^(D32-D33))</f>
        <v>3.9977761982867221</v>
      </c>
    </row>
    <row r="37" spans="2:4" x14ac:dyDescent="0.45">
      <c r="B37" s="1"/>
    </row>
    <row r="38" spans="2:4" x14ac:dyDescent="0.45">
      <c r="B38" s="83" t="s">
        <v>0</v>
      </c>
      <c r="C38" s="115" t="s">
        <v>14</v>
      </c>
      <c r="D38" s="115"/>
    </row>
    <row r="39" spans="2:4" x14ac:dyDescent="0.45">
      <c r="B39" s="84">
        <v>0.2197265625</v>
      </c>
      <c r="C39" s="38">
        <f t="shared" ref="C39:D62" si="0">(C5-C$30)/(C$31-C$30)</f>
        <v>-1.4828504899697552E-2</v>
      </c>
      <c r="D39" s="38">
        <f t="shared" si="0"/>
        <v>-2.3375712263785386E-2</v>
      </c>
    </row>
    <row r="40" spans="2:4" x14ac:dyDescent="0.45">
      <c r="B40" s="84">
        <v>0.439453125</v>
      </c>
      <c r="C40" s="40">
        <f t="shared" si="0"/>
        <v>-5.7309835648728328E-3</v>
      </c>
      <c r="D40" s="40">
        <f t="shared" si="0"/>
        <v>-7.0604358626090566E-3</v>
      </c>
    </row>
    <row r="41" spans="2:4" x14ac:dyDescent="0.45">
      <c r="B41" s="84">
        <v>0.87890625</v>
      </c>
      <c r="C41" s="40">
        <f t="shared" si="0"/>
        <v>-1.1822228974604724E-3</v>
      </c>
      <c r="D41" s="40">
        <f t="shared" si="0"/>
        <v>5.1760214382731914E-3</v>
      </c>
    </row>
    <row r="42" spans="2:4" x14ac:dyDescent="0.45">
      <c r="B42" s="84">
        <v>1.220703125</v>
      </c>
      <c r="C42" s="40">
        <f t="shared" si="0"/>
        <v>3.3665377699518876E-3</v>
      </c>
      <c r="D42" s="40">
        <f t="shared" si="0"/>
        <v>6.2279488842390346E-2</v>
      </c>
    </row>
    <row r="43" spans="2:4" x14ac:dyDescent="0.45">
      <c r="B43" s="84">
        <v>1.7578125</v>
      </c>
      <c r="C43" s="40">
        <f t="shared" si="0"/>
        <v>3.3665377699518876E-3</v>
      </c>
      <c r="D43" s="40">
        <f t="shared" si="0"/>
        <v>3.7806574240625855E-2</v>
      </c>
    </row>
    <row r="44" spans="2:4" x14ac:dyDescent="0.45">
      <c r="B44" s="84">
        <v>2.44140625</v>
      </c>
      <c r="C44" s="40">
        <f t="shared" si="0"/>
        <v>7.9152984373642484E-3</v>
      </c>
      <c r="D44" s="40">
        <f t="shared" si="0"/>
        <v>6.6358307942684422E-2</v>
      </c>
    </row>
    <row r="45" spans="2:4" x14ac:dyDescent="0.45">
      <c r="B45" s="84">
        <v>3.515625</v>
      </c>
      <c r="C45" s="40">
        <f t="shared" si="0"/>
        <v>3.3665377699518876E-3</v>
      </c>
      <c r="D45" s="40">
        <f t="shared" si="0"/>
        <v>7.0437127042978512E-2</v>
      </c>
    </row>
    <row r="46" spans="2:4" x14ac:dyDescent="0.45">
      <c r="B46" s="84">
        <v>4.8828125</v>
      </c>
      <c r="C46" s="40">
        <f t="shared" si="0"/>
        <v>2.1561580439601328E-2</v>
      </c>
      <c r="D46" s="40">
        <f t="shared" si="0"/>
        <v>0.11938295624650749</v>
      </c>
    </row>
    <row r="47" spans="2:4" x14ac:dyDescent="0.45">
      <c r="B47" s="84">
        <v>7.03125</v>
      </c>
      <c r="C47" s="40">
        <f t="shared" si="0"/>
        <v>2.1561580439601328E-2</v>
      </c>
      <c r="D47" s="40">
        <f t="shared" si="0"/>
        <v>0.14793468994856607</v>
      </c>
    </row>
    <row r="48" spans="2:4" x14ac:dyDescent="0.45">
      <c r="B48" s="84">
        <v>9.765625</v>
      </c>
      <c r="C48" s="40">
        <f t="shared" si="0"/>
        <v>2.1561580439601328E-2</v>
      </c>
      <c r="D48" s="40">
        <f t="shared" si="0"/>
        <v>0.21727461465356548</v>
      </c>
    </row>
    <row r="49" spans="2:4" x14ac:dyDescent="0.45">
      <c r="B49" s="84">
        <v>14.0625</v>
      </c>
      <c r="C49" s="40">
        <f t="shared" si="0"/>
        <v>4.4305383776663126E-2</v>
      </c>
      <c r="D49" s="40">
        <f t="shared" si="0"/>
        <v>0.2580628056565063</v>
      </c>
    </row>
    <row r="50" spans="2:4" x14ac:dyDescent="0.45">
      <c r="B50" s="84">
        <v>19.53125</v>
      </c>
      <c r="C50" s="40">
        <f t="shared" si="0"/>
        <v>8.0695469115961996E-2</v>
      </c>
      <c r="D50" s="40">
        <f t="shared" si="0"/>
        <v>0.34371800676268205</v>
      </c>
    </row>
    <row r="51" spans="2:4" x14ac:dyDescent="0.45">
      <c r="B51" s="84">
        <v>28.125</v>
      </c>
      <c r="C51" s="40">
        <f t="shared" si="0"/>
        <v>8.9792990450786717E-2</v>
      </c>
      <c r="D51" s="40">
        <f t="shared" si="0"/>
        <v>0.40490029326709331</v>
      </c>
    </row>
    <row r="52" spans="2:4" x14ac:dyDescent="0.45">
      <c r="B52" s="84">
        <v>39.0625</v>
      </c>
      <c r="C52" s="40">
        <f t="shared" si="0"/>
        <v>0.15347563979455975</v>
      </c>
      <c r="D52" s="40">
        <f t="shared" si="0"/>
        <v>0.50279195167415125</v>
      </c>
    </row>
    <row r="53" spans="2:4" x14ac:dyDescent="0.45">
      <c r="B53" s="84">
        <v>56.25</v>
      </c>
      <c r="C53" s="40">
        <f t="shared" si="0"/>
        <v>0.15347563979455975</v>
      </c>
      <c r="D53" s="40">
        <f t="shared" si="0"/>
        <v>0.57213187637915075</v>
      </c>
    </row>
    <row r="54" spans="2:4" x14ac:dyDescent="0.45">
      <c r="B54" s="84">
        <v>78.125</v>
      </c>
      <c r="C54" s="40">
        <f t="shared" si="0"/>
        <v>0.24899961381021932</v>
      </c>
      <c r="D54" s="40">
        <f t="shared" si="0"/>
        <v>0.66594471568591462</v>
      </c>
    </row>
    <row r="55" spans="2:4" x14ac:dyDescent="0.45">
      <c r="B55" s="84">
        <v>112.5</v>
      </c>
      <c r="C55" s="40">
        <f t="shared" si="0"/>
        <v>0.27174341714728112</v>
      </c>
      <c r="D55" s="40">
        <f t="shared" si="0"/>
        <v>0.7026540875885614</v>
      </c>
    </row>
    <row r="56" spans="2:4" x14ac:dyDescent="0.45">
      <c r="B56" s="84">
        <v>156.25</v>
      </c>
      <c r="C56" s="40">
        <f t="shared" si="0"/>
        <v>0.37181615183035305</v>
      </c>
      <c r="D56" s="40">
        <f t="shared" si="0"/>
        <v>0.78830928869473704</v>
      </c>
    </row>
    <row r="57" spans="2:4" x14ac:dyDescent="0.45">
      <c r="B57" s="84">
        <v>225</v>
      </c>
      <c r="C57" s="40">
        <f t="shared" si="0"/>
        <v>0.41730375850447665</v>
      </c>
      <c r="D57" s="40">
        <f t="shared" si="0"/>
        <v>0.8168610223967957</v>
      </c>
    </row>
    <row r="58" spans="2:4" x14ac:dyDescent="0.45">
      <c r="B58" s="84">
        <v>312.5</v>
      </c>
      <c r="C58" s="40">
        <f t="shared" si="0"/>
        <v>0.53557153585719797</v>
      </c>
      <c r="D58" s="40">
        <f t="shared" si="0"/>
        <v>0.88620094710179509</v>
      </c>
    </row>
    <row r="59" spans="2:4" x14ac:dyDescent="0.45">
      <c r="B59" s="84">
        <v>450</v>
      </c>
      <c r="C59" s="40">
        <f t="shared" si="0"/>
        <v>0.5583153391942598</v>
      </c>
      <c r="D59" s="40">
        <f t="shared" si="0"/>
        <v>0.89435858530238321</v>
      </c>
    </row>
    <row r="60" spans="2:4" x14ac:dyDescent="0.45">
      <c r="B60" s="84">
        <v>625</v>
      </c>
      <c r="C60" s="40">
        <f t="shared" si="0"/>
        <v>0.685680637881806</v>
      </c>
      <c r="D60" s="40">
        <f t="shared" si="0"/>
        <v>0.94330441450591218</v>
      </c>
    </row>
    <row r="61" spans="2:4" x14ac:dyDescent="0.45">
      <c r="B61" s="84">
        <v>1250</v>
      </c>
      <c r="C61" s="40">
        <f t="shared" si="0"/>
        <v>0.82214345790417676</v>
      </c>
      <c r="D61" s="40">
        <f t="shared" si="0"/>
        <v>0.99225024370944126</v>
      </c>
    </row>
    <row r="62" spans="2:4" x14ac:dyDescent="0.45">
      <c r="B62" s="84">
        <v>2500</v>
      </c>
      <c r="C62" s="39">
        <f t="shared" si="0"/>
        <v>0.90856991058501158</v>
      </c>
      <c r="D62" s="39">
        <f t="shared" si="0"/>
        <v>1.0126443392109117</v>
      </c>
    </row>
    <row r="63" spans="2:4" x14ac:dyDescent="0.45">
      <c r="B63" s="1"/>
      <c r="C63" s="1"/>
      <c r="D63" s="1"/>
    </row>
    <row r="64" spans="2:4" x14ac:dyDescent="0.45">
      <c r="C64" s="115" t="s">
        <v>15</v>
      </c>
      <c r="D64" s="115"/>
    </row>
    <row r="65" spans="2:4" x14ac:dyDescent="0.45">
      <c r="B65" s="83" t="s">
        <v>0</v>
      </c>
      <c r="C65" s="116" t="s">
        <v>16</v>
      </c>
      <c r="D65" s="116"/>
    </row>
    <row r="66" spans="2:4" x14ac:dyDescent="0.45">
      <c r="B66" s="84">
        <v>0.2197265625</v>
      </c>
      <c r="C66" s="41">
        <f>$B66/((C$35)+$B66)</f>
        <v>7.6304657629045738E-4</v>
      </c>
      <c r="D66" s="41">
        <f t="shared" ref="D66:D81" si="1">$B66/((D$35)+$B66)</f>
        <v>5.3770125949626412E-3</v>
      </c>
    </row>
    <row r="67" spans="2:4" x14ac:dyDescent="0.45">
      <c r="B67" s="84">
        <v>0.439453125</v>
      </c>
      <c r="C67" s="42">
        <f t="shared" ref="C67:D89" si="2">$B67/((C$35)+$B67)</f>
        <v>1.524929560300843E-3</v>
      </c>
      <c r="D67" s="42">
        <f t="shared" si="1"/>
        <v>1.0696509921356009E-2</v>
      </c>
    </row>
    <row r="68" spans="2:4" x14ac:dyDescent="0.45">
      <c r="B68" s="84">
        <v>0.87890625</v>
      </c>
      <c r="C68" s="42">
        <f t="shared" si="2"/>
        <v>3.0452153816487269E-3</v>
      </c>
      <c r="D68" s="42">
        <f t="shared" si="1"/>
        <v>2.1166610978380289E-2</v>
      </c>
    </row>
    <row r="69" spans="2:4" x14ac:dyDescent="0.45">
      <c r="B69" s="84">
        <v>1.220703125</v>
      </c>
      <c r="C69" s="42">
        <f t="shared" si="2"/>
        <v>4.2244629857541224E-3</v>
      </c>
      <c r="D69" s="42">
        <f t="shared" si="1"/>
        <v>2.9158057425038873E-2</v>
      </c>
    </row>
    <row r="70" spans="2:4" x14ac:dyDescent="0.45">
      <c r="B70" s="84">
        <v>1.7578125</v>
      </c>
      <c r="C70" s="42">
        <f t="shared" si="2"/>
        <v>6.071940397004043E-3</v>
      </c>
      <c r="D70" s="42">
        <f t="shared" si="1"/>
        <v>4.1455744343424132E-2</v>
      </c>
    </row>
    <row r="71" spans="2:4" x14ac:dyDescent="0.45">
      <c r="B71" s="84">
        <v>2.44140625</v>
      </c>
      <c r="C71" s="42">
        <f t="shared" si="2"/>
        <v>8.4133839424583908E-3</v>
      </c>
      <c r="D71" s="42">
        <f t="shared" si="1"/>
        <v>5.6663905441293537E-2</v>
      </c>
    </row>
    <row r="72" spans="2:4" x14ac:dyDescent="0.45">
      <c r="B72" s="84">
        <v>3.515625</v>
      </c>
      <c r="C72" s="42">
        <f t="shared" si="2"/>
        <v>1.2070588897664727E-2</v>
      </c>
      <c r="D72" s="42">
        <f t="shared" si="1"/>
        <v>7.9611149237185319E-2</v>
      </c>
    </row>
    <row r="73" spans="2:4" x14ac:dyDescent="0.45">
      <c r="B73" s="84">
        <v>4.8828125</v>
      </c>
      <c r="C73" s="42">
        <f t="shared" si="2"/>
        <v>1.6686378972015848E-2</v>
      </c>
      <c r="D73" s="42">
        <f t="shared" si="1"/>
        <v>0.10725057447217154</v>
      </c>
    </row>
    <row r="74" spans="2:4" x14ac:dyDescent="0.45">
      <c r="B74" s="84">
        <v>7.03125</v>
      </c>
      <c r="C74" s="42">
        <f t="shared" si="2"/>
        <v>2.3853254960826142E-2</v>
      </c>
      <c r="D74" s="42">
        <f t="shared" si="1"/>
        <v>0.14748115429047898</v>
      </c>
    </row>
    <row r="75" spans="2:4" x14ac:dyDescent="0.45">
      <c r="B75" s="84">
        <v>9.765625</v>
      </c>
      <c r="C75" s="42">
        <f t="shared" si="2"/>
        <v>3.2825027102040362E-2</v>
      </c>
      <c r="D75" s="42">
        <f t="shared" si="1"/>
        <v>0.19372412522485813</v>
      </c>
    </row>
    <row r="76" spans="2:4" x14ac:dyDescent="0.45">
      <c r="B76" s="84">
        <v>14.0625</v>
      </c>
      <c r="C76" s="42">
        <f t="shared" si="2"/>
        <v>4.659506593401179E-2</v>
      </c>
      <c r="D76" s="42">
        <f t="shared" si="1"/>
        <v>0.25705198510501182</v>
      </c>
    </row>
    <row r="77" spans="2:4" x14ac:dyDescent="0.45">
      <c r="B77" s="84">
        <v>19.53125</v>
      </c>
      <c r="C77" s="42">
        <f t="shared" si="2"/>
        <v>6.3563578032462487E-2</v>
      </c>
      <c r="D77" s="42">
        <f t="shared" si="1"/>
        <v>0.32457101457737048</v>
      </c>
    </row>
    <row r="78" spans="2:4" x14ac:dyDescent="0.45">
      <c r="B78" s="84">
        <v>28.125</v>
      </c>
      <c r="C78" s="42">
        <f t="shared" si="2"/>
        <v>8.9041249000020847E-2</v>
      </c>
      <c r="D78" s="42">
        <f t="shared" si="1"/>
        <v>0.40897590258932393</v>
      </c>
    </row>
    <row r="79" spans="2:4" x14ac:dyDescent="0.45">
      <c r="B79" s="84">
        <v>39.0625</v>
      </c>
      <c r="C79" s="42">
        <f t="shared" si="2"/>
        <v>0.11952943734694603</v>
      </c>
      <c r="D79" s="42">
        <f t="shared" si="1"/>
        <v>0.49007718122373534</v>
      </c>
    </row>
    <row r="80" spans="2:4" x14ac:dyDescent="0.45">
      <c r="B80" s="84">
        <v>56.25</v>
      </c>
      <c r="C80" s="42">
        <f t="shared" si="2"/>
        <v>0.16352227077125001</v>
      </c>
      <c r="D80" s="42">
        <f t="shared" si="1"/>
        <v>0.58052930761659549</v>
      </c>
    </row>
    <row r="81" spans="2:4" x14ac:dyDescent="0.45">
      <c r="B81" s="84">
        <v>78.125</v>
      </c>
      <c r="C81" s="42">
        <f t="shared" si="2"/>
        <v>0.21353513960330719</v>
      </c>
      <c r="D81" s="42">
        <f t="shared" si="1"/>
        <v>0.65778764670599998</v>
      </c>
    </row>
    <row r="82" spans="2:4" x14ac:dyDescent="0.45">
      <c r="B82" s="84">
        <v>112.5</v>
      </c>
      <c r="C82" s="42">
        <f t="shared" si="2"/>
        <v>0.28108146251959226</v>
      </c>
      <c r="D82" s="42">
        <f t="shared" si="2"/>
        <v>0.73460112991137283</v>
      </c>
    </row>
    <row r="83" spans="2:4" x14ac:dyDescent="0.45">
      <c r="B83" s="84">
        <v>156.25</v>
      </c>
      <c r="C83" s="42">
        <f t="shared" si="2"/>
        <v>0.35192246624701734</v>
      </c>
      <c r="D83" s="42">
        <f t="shared" si="2"/>
        <v>0.79357286563573382</v>
      </c>
    </row>
    <row r="84" spans="2:4" x14ac:dyDescent="0.45">
      <c r="B84" s="84">
        <v>225</v>
      </c>
      <c r="C84" s="42">
        <f t="shared" si="2"/>
        <v>0.43881903023835772</v>
      </c>
      <c r="D84" s="42">
        <f t="shared" si="2"/>
        <v>0.84699717675026109</v>
      </c>
    </row>
    <row r="85" spans="2:4" x14ac:dyDescent="0.45">
      <c r="B85" s="84">
        <v>312.5</v>
      </c>
      <c r="C85" s="42">
        <f t="shared" si="2"/>
        <v>0.52062522079977858</v>
      </c>
      <c r="D85" s="42">
        <f t="shared" si="2"/>
        <v>0.88490730523451699</v>
      </c>
    </row>
    <row r="86" spans="2:4" x14ac:dyDescent="0.45">
      <c r="B86" s="84">
        <v>450</v>
      </c>
      <c r="C86" s="42">
        <f t="shared" si="2"/>
        <v>0.60997112356188676</v>
      </c>
      <c r="D86" s="42">
        <f t="shared" si="2"/>
        <v>0.9171613117899059</v>
      </c>
    </row>
    <row r="87" spans="2:4" x14ac:dyDescent="0.45">
      <c r="B87" s="84">
        <v>625</v>
      </c>
      <c r="C87" s="42">
        <f t="shared" si="2"/>
        <v>0.68475152677785234</v>
      </c>
      <c r="D87" s="42">
        <f t="shared" si="2"/>
        <v>0.93893986486982006</v>
      </c>
    </row>
    <row r="88" spans="2:4" x14ac:dyDescent="0.45">
      <c r="B88" s="84">
        <v>1250</v>
      </c>
      <c r="C88" s="42">
        <f t="shared" si="2"/>
        <v>0.81288132510253797</v>
      </c>
      <c r="D88" s="42">
        <f t="shared" si="2"/>
        <v>0.96850849464881184</v>
      </c>
    </row>
    <row r="89" spans="2:4" x14ac:dyDescent="0.45">
      <c r="B89" s="84">
        <v>2500</v>
      </c>
      <c r="C89" s="43">
        <f t="shared" si="2"/>
        <v>0.89678382566664783</v>
      </c>
      <c r="D89" s="43">
        <f t="shared" si="2"/>
        <v>0.98400235232065569</v>
      </c>
    </row>
  </sheetData>
  <mergeCells count="4">
    <mergeCell ref="C4:D4"/>
    <mergeCell ref="C38:D38"/>
    <mergeCell ref="C64:D64"/>
    <mergeCell ref="C65:D6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89"/>
  <sheetViews>
    <sheetView workbookViewId="0">
      <selection activeCell="F2" sqref="F2"/>
    </sheetView>
  </sheetViews>
  <sheetFormatPr defaultColWidth="10.85546875" defaultRowHeight="15.9" x14ac:dyDescent="0.45"/>
  <cols>
    <col min="1" max="1" width="10.640625" customWidth="1"/>
    <col min="2" max="2" width="13.640625" customWidth="1"/>
  </cols>
  <sheetData>
    <row r="1" spans="2:6" x14ac:dyDescent="0.45">
      <c r="B1" s="1" t="s">
        <v>1</v>
      </c>
      <c r="C1" s="118" t="s">
        <v>4</v>
      </c>
      <c r="D1" s="118"/>
      <c r="E1" s="1"/>
      <c r="F1" s="1"/>
    </row>
    <row r="2" spans="2:6" ht="151.30000000000001" x14ac:dyDescent="0.45">
      <c r="B2" s="1" t="s">
        <v>6</v>
      </c>
      <c r="C2" s="82" t="s">
        <v>7</v>
      </c>
      <c r="D2" s="89" t="s">
        <v>28</v>
      </c>
      <c r="E2" s="92" t="s">
        <v>37</v>
      </c>
      <c r="F2" s="96" t="s">
        <v>29</v>
      </c>
    </row>
    <row r="3" spans="2:6" x14ac:dyDescent="0.45">
      <c r="B3" s="1"/>
      <c r="C3" s="94"/>
      <c r="D3" s="94"/>
      <c r="E3" s="94"/>
      <c r="F3" s="94"/>
    </row>
    <row r="4" spans="2:6" x14ac:dyDescent="0.45">
      <c r="B4" s="83" t="s">
        <v>0</v>
      </c>
      <c r="C4" s="116" t="s">
        <v>17</v>
      </c>
      <c r="D4" s="116"/>
      <c r="E4" s="116"/>
      <c r="F4" s="116"/>
    </row>
    <row r="5" spans="2:6" x14ac:dyDescent="0.45">
      <c r="B5" s="84">
        <v>0.2197265625</v>
      </c>
      <c r="C5" s="85">
        <v>4</v>
      </c>
      <c r="D5" s="16">
        <v>0</v>
      </c>
      <c r="E5" s="26">
        <v>-4</v>
      </c>
      <c r="F5" s="38">
        <v>-3</v>
      </c>
    </row>
    <row r="6" spans="2:6" x14ac:dyDescent="0.45">
      <c r="B6" s="84">
        <v>0.439453125</v>
      </c>
      <c r="C6" s="86">
        <v>9</v>
      </c>
      <c r="D6" s="18">
        <v>1</v>
      </c>
      <c r="E6" s="30">
        <v>-2</v>
      </c>
      <c r="F6" s="40">
        <v>-1</v>
      </c>
    </row>
    <row r="7" spans="2:6" x14ac:dyDescent="0.45">
      <c r="B7" s="84">
        <v>0.87890625</v>
      </c>
      <c r="C7" s="86">
        <v>12</v>
      </c>
      <c r="D7" s="18">
        <v>1</v>
      </c>
      <c r="E7" s="30">
        <v>0</v>
      </c>
      <c r="F7" s="40">
        <v>0</v>
      </c>
    </row>
    <row r="8" spans="2:6" x14ac:dyDescent="0.45">
      <c r="B8" s="84">
        <v>1.220703125</v>
      </c>
      <c r="C8" s="86">
        <v>16</v>
      </c>
      <c r="D8" s="18">
        <v>0</v>
      </c>
      <c r="E8" s="30">
        <v>1</v>
      </c>
      <c r="F8" s="40">
        <v>1</v>
      </c>
    </row>
    <row r="9" spans="2:6" x14ac:dyDescent="0.45">
      <c r="B9" s="84">
        <v>1.7578125</v>
      </c>
      <c r="C9" s="86">
        <v>19</v>
      </c>
      <c r="D9" s="18">
        <v>3</v>
      </c>
      <c r="E9" s="30">
        <v>2</v>
      </c>
      <c r="F9" s="40">
        <v>1</v>
      </c>
    </row>
    <row r="10" spans="2:6" x14ac:dyDescent="0.45">
      <c r="B10" s="84">
        <v>2.44140625</v>
      </c>
      <c r="C10" s="86">
        <v>26</v>
      </c>
      <c r="D10" s="18">
        <v>3</v>
      </c>
      <c r="E10" s="30">
        <v>7</v>
      </c>
      <c r="F10" s="40">
        <v>2</v>
      </c>
    </row>
    <row r="11" spans="2:6" x14ac:dyDescent="0.45">
      <c r="B11" s="84">
        <v>3.515625</v>
      </c>
      <c r="C11" s="86">
        <v>29</v>
      </c>
      <c r="D11" s="18">
        <v>4</v>
      </c>
      <c r="E11" s="30">
        <v>6</v>
      </c>
      <c r="F11" s="40">
        <v>1</v>
      </c>
    </row>
    <row r="12" spans="2:6" x14ac:dyDescent="0.45">
      <c r="B12" s="84">
        <v>4.8828125</v>
      </c>
      <c r="C12" s="86">
        <v>41</v>
      </c>
      <c r="D12" s="18">
        <v>6</v>
      </c>
      <c r="E12" s="30">
        <v>11</v>
      </c>
      <c r="F12" s="40">
        <v>5</v>
      </c>
    </row>
    <row r="13" spans="2:6" x14ac:dyDescent="0.45">
      <c r="B13" s="84">
        <v>7.03125</v>
      </c>
      <c r="C13" s="86">
        <v>49</v>
      </c>
      <c r="D13" s="18">
        <v>6</v>
      </c>
      <c r="E13" s="30">
        <v>14</v>
      </c>
      <c r="F13" s="40">
        <v>5</v>
      </c>
    </row>
    <row r="14" spans="2:6" x14ac:dyDescent="0.45">
      <c r="B14" s="84">
        <v>9.765625</v>
      </c>
      <c r="C14" s="86">
        <v>62</v>
      </c>
      <c r="D14" s="18">
        <v>8</v>
      </c>
      <c r="E14" s="30">
        <v>24</v>
      </c>
      <c r="F14" s="40">
        <v>5</v>
      </c>
    </row>
    <row r="15" spans="2:6" x14ac:dyDescent="0.45">
      <c r="B15" s="84">
        <v>14.0625</v>
      </c>
      <c r="C15" s="86">
        <v>76</v>
      </c>
      <c r="D15" s="18">
        <v>12</v>
      </c>
      <c r="E15" s="30">
        <v>27</v>
      </c>
      <c r="F15" s="40">
        <v>10</v>
      </c>
    </row>
    <row r="16" spans="2:6" x14ac:dyDescent="0.45">
      <c r="B16" s="84">
        <v>19.53125</v>
      </c>
      <c r="C16" s="86">
        <v>89</v>
      </c>
      <c r="D16" s="18">
        <v>16</v>
      </c>
      <c r="E16" s="30">
        <v>44</v>
      </c>
      <c r="F16" s="40">
        <v>18</v>
      </c>
    </row>
    <row r="17" spans="2:6" x14ac:dyDescent="0.45">
      <c r="B17" s="84">
        <v>28.125</v>
      </c>
      <c r="C17" s="86">
        <v>103</v>
      </c>
      <c r="D17" s="18">
        <v>22</v>
      </c>
      <c r="E17" s="30">
        <v>48</v>
      </c>
      <c r="F17" s="40">
        <v>20</v>
      </c>
    </row>
    <row r="18" spans="2:6" x14ac:dyDescent="0.45">
      <c r="B18" s="84">
        <v>39.0625</v>
      </c>
      <c r="C18" s="86">
        <v>116</v>
      </c>
      <c r="D18" s="18">
        <v>30</v>
      </c>
      <c r="E18" s="30">
        <v>70</v>
      </c>
      <c r="F18" s="40">
        <v>34</v>
      </c>
    </row>
    <row r="19" spans="2:6" x14ac:dyDescent="0.45">
      <c r="B19" s="84">
        <v>56.25</v>
      </c>
      <c r="C19" s="86">
        <v>128</v>
      </c>
      <c r="D19" s="18">
        <v>41</v>
      </c>
      <c r="E19" s="30">
        <v>79</v>
      </c>
      <c r="F19" s="40">
        <v>34</v>
      </c>
    </row>
    <row r="20" spans="2:6" x14ac:dyDescent="0.45">
      <c r="B20" s="84">
        <v>78.125</v>
      </c>
      <c r="C20" s="86">
        <v>140</v>
      </c>
      <c r="D20" s="18">
        <v>53</v>
      </c>
      <c r="E20" s="30">
        <v>102</v>
      </c>
      <c r="F20" s="40">
        <v>55</v>
      </c>
    </row>
    <row r="21" spans="2:6" x14ac:dyDescent="0.45">
      <c r="B21" s="84">
        <v>112.5</v>
      </c>
      <c r="C21" s="86">
        <v>149</v>
      </c>
      <c r="D21" s="18">
        <v>68</v>
      </c>
      <c r="E21" s="30">
        <v>112</v>
      </c>
      <c r="F21" s="40">
        <v>60</v>
      </c>
    </row>
    <row r="22" spans="2:6" x14ac:dyDescent="0.45">
      <c r="B22" s="84">
        <v>156.25</v>
      </c>
      <c r="C22" s="86">
        <v>159</v>
      </c>
      <c r="D22" s="18">
        <v>86</v>
      </c>
      <c r="E22" s="30">
        <v>132</v>
      </c>
      <c r="F22" s="40">
        <v>82</v>
      </c>
    </row>
    <row r="23" spans="2:6" x14ac:dyDescent="0.45">
      <c r="B23" s="84">
        <v>225</v>
      </c>
      <c r="C23" s="86">
        <v>165</v>
      </c>
      <c r="D23" s="18">
        <v>107</v>
      </c>
      <c r="E23" s="30">
        <v>145</v>
      </c>
      <c r="F23" s="40">
        <v>92</v>
      </c>
    </row>
    <row r="24" spans="2:6" x14ac:dyDescent="0.45">
      <c r="B24" s="84">
        <v>312.5</v>
      </c>
      <c r="C24" s="86">
        <v>174</v>
      </c>
      <c r="D24" s="18">
        <v>128</v>
      </c>
      <c r="E24" s="30">
        <v>164</v>
      </c>
      <c r="F24" s="40">
        <v>118</v>
      </c>
    </row>
    <row r="25" spans="2:6" x14ac:dyDescent="0.45">
      <c r="B25" s="84">
        <v>450</v>
      </c>
      <c r="C25" s="86">
        <v>175</v>
      </c>
      <c r="D25" s="18">
        <v>147</v>
      </c>
      <c r="E25" s="30">
        <v>172</v>
      </c>
      <c r="F25" s="40">
        <v>123</v>
      </c>
    </row>
    <row r="26" spans="2:6" x14ac:dyDescent="0.45">
      <c r="B26" s="84">
        <v>625</v>
      </c>
      <c r="C26" s="86">
        <v>183</v>
      </c>
      <c r="D26" s="18">
        <v>169</v>
      </c>
      <c r="E26" s="30">
        <v>185</v>
      </c>
      <c r="F26" s="40">
        <v>151</v>
      </c>
    </row>
    <row r="27" spans="2:6" x14ac:dyDescent="0.45">
      <c r="B27" s="84">
        <v>1250</v>
      </c>
      <c r="C27" s="86">
        <v>192</v>
      </c>
      <c r="D27" s="18">
        <v>204</v>
      </c>
      <c r="E27" s="30">
        <v>202</v>
      </c>
      <c r="F27" s="40">
        <v>181</v>
      </c>
    </row>
    <row r="28" spans="2:6" x14ac:dyDescent="0.45">
      <c r="B28" s="84">
        <v>2500</v>
      </c>
      <c r="C28" s="87">
        <v>199</v>
      </c>
      <c r="D28" s="17">
        <v>227</v>
      </c>
      <c r="E28" s="28">
        <v>216</v>
      </c>
      <c r="F28" s="39">
        <v>200</v>
      </c>
    </row>
    <row r="29" spans="2:6" x14ac:dyDescent="0.45">
      <c r="B29" s="1"/>
      <c r="C29" s="1"/>
      <c r="D29" s="1"/>
      <c r="E29" s="1"/>
      <c r="F29" s="1"/>
    </row>
    <row r="30" spans="2:6" x14ac:dyDescent="0.45">
      <c r="B30" s="1" t="s">
        <v>8</v>
      </c>
      <c r="C30" s="2">
        <v>8.1080000000000005</v>
      </c>
      <c r="D30" s="16">
        <v>0.93140000000000001</v>
      </c>
      <c r="E30" s="26">
        <v>-0.30640000000000001</v>
      </c>
      <c r="F30" s="38">
        <v>0.25990000000000002</v>
      </c>
    </row>
    <row r="31" spans="2:6" x14ac:dyDescent="0.45">
      <c r="B31" s="1" t="s">
        <v>9</v>
      </c>
      <c r="C31" s="5">
        <v>189.1</v>
      </c>
      <c r="D31" s="18">
        <v>254</v>
      </c>
      <c r="E31" s="30">
        <v>215.4</v>
      </c>
      <c r="F31" s="40">
        <v>220.1</v>
      </c>
    </row>
    <row r="32" spans="2:6" x14ac:dyDescent="0.45">
      <c r="B32" s="1" t="s">
        <v>10</v>
      </c>
      <c r="C32" s="5">
        <v>1.415</v>
      </c>
      <c r="D32" s="18">
        <v>2.4940000000000002</v>
      </c>
      <c r="E32" s="30">
        <v>1.978</v>
      </c>
      <c r="F32" s="40">
        <v>2.4590000000000001</v>
      </c>
    </row>
    <row r="33" spans="2:9" x14ac:dyDescent="0.45">
      <c r="B33" s="1" t="s">
        <v>11</v>
      </c>
      <c r="C33" s="3">
        <v>2.7380000000000002E-2</v>
      </c>
      <c r="D33" s="17">
        <v>6.4279999999999997E-3</v>
      </c>
      <c r="E33" s="28">
        <v>2.29E-2</v>
      </c>
      <c r="F33" s="39">
        <v>2.6550000000000001E-2</v>
      </c>
    </row>
    <row r="34" spans="2:9" x14ac:dyDescent="0.45">
      <c r="B34" s="1"/>
      <c r="C34" s="1"/>
      <c r="D34" s="1"/>
      <c r="E34" s="1"/>
      <c r="F34" s="1"/>
    </row>
    <row r="35" spans="2:9" x14ac:dyDescent="0.45">
      <c r="B35" s="1" t="s">
        <v>12</v>
      </c>
      <c r="C35" s="2">
        <f>10^C32</f>
        <v>26.001595631652727</v>
      </c>
      <c r="D35" s="16">
        <f>10^D32</f>
        <v>311.88895840939409</v>
      </c>
      <c r="E35" s="26">
        <f>10^E32</f>
        <v>95.060479365628154</v>
      </c>
      <c r="F35" s="38">
        <f>10^F32</f>
        <v>287.73984147356708</v>
      </c>
    </row>
    <row r="36" spans="2:9" x14ac:dyDescent="0.45">
      <c r="B36" s="1" t="s">
        <v>13</v>
      </c>
      <c r="C36" s="3">
        <f>(10^(C32+C33))-(10^(C32-C33))</f>
        <v>3.2807020077223612</v>
      </c>
      <c r="D36" s="17">
        <f>(10^(D32+D33))-(10^(D32-D33))</f>
        <v>9.2328846367404367</v>
      </c>
      <c r="E36" s="28">
        <f>(10^(E32+E33))-(10^(E32-E33))</f>
        <v>10.029571940232358</v>
      </c>
      <c r="F36" s="39">
        <f>(10^(F32+F33))-(10^(F32-F33))</f>
        <v>35.203082418552185</v>
      </c>
    </row>
    <row r="37" spans="2:9" x14ac:dyDescent="0.45">
      <c r="B37" s="1"/>
      <c r="C37" s="1"/>
      <c r="D37" s="1"/>
      <c r="E37" s="1"/>
      <c r="F37" s="1"/>
    </row>
    <row r="38" spans="2:9" x14ac:dyDescent="0.45">
      <c r="B38" s="83" t="s">
        <v>0</v>
      </c>
      <c r="C38" s="115" t="s">
        <v>14</v>
      </c>
      <c r="D38" s="115"/>
      <c r="E38" s="115"/>
      <c r="F38" s="115"/>
      <c r="I38" s="91"/>
    </row>
    <row r="39" spans="2:9" x14ac:dyDescent="0.45">
      <c r="B39" s="84">
        <v>0.2197265625</v>
      </c>
      <c r="C39" s="2">
        <f t="shared" ref="C39:F62" si="0">(C5-C$30)/(C$31-C$30)</f>
        <v>-2.2697135785007077E-2</v>
      </c>
      <c r="D39" s="16">
        <f t="shared" si="0"/>
        <v>-3.6804249914845224E-3</v>
      </c>
      <c r="E39" s="26">
        <f t="shared" si="0"/>
        <v>-1.7123274970051887E-2</v>
      </c>
      <c r="F39" s="56">
        <f t="shared" si="0"/>
        <v>-1.4828504899697552E-2</v>
      </c>
    </row>
    <row r="40" spans="2:9" x14ac:dyDescent="0.45">
      <c r="B40" s="84">
        <v>0.439453125</v>
      </c>
      <c r="C40" s="5">
        <f t="shared" si="0"/>
        <v>4.928394625176801E-3</v>
      </c>
      <c r="D40" s="18">
        <f t="shared" si="0"/>
        <v>2.7107274470242453E-4</v>
      </c>
      <c r="E40" s="30">
        <f t="shared" si="0"/>
        <v>-7.8514128463504102E-3</v>
      </c>
      <c r="F40" s="57">
        <f t="shared" si="0"/>
        <v>-5.7309835648728328E-3</v>
      </c>
    </row>
    <row r="41" spans="2:9" x14ac:dyDescent="0.45">
      <c r="B41" s="84">
        <v>0.87890625</v>
      </c>
      <c r="C41" s="5">
        <f t="shared" si="0"/>
        <v>2.1503712871287127E-2</v>
      </c>
      <c r="D41" s="18">
        <f t="shared" si="0"/>
        <v>2.7107274470242453E-4</v>
      </c>
      <c r="E41" s="30">
        <f t="shared" si="0"/>
        <v>1.420449277351066E-3</v>
      </c>
      <c r="F41" s="57">
        <f t="shared" si="0"/>
        <v>-1.1822228974604724E-3</v>
      </c>
    </row>
    <row r="42" spans="2:9" x14ac:dyDescent="0.45">
      <c r="B42" s="84">
        <v>1.220703125</v>
      </c>
      <c r="C42" s="5">
        <f t="shared" si="0"/>
        <v>4.3604137199434227E-2</v>
      </c>
      <c r="D42" s="18">
        <f t="shared" si="0"/>
        <v>-3.6804249914845224E-3</v>
      </c>
      <c r="E42" s="30">
        <f t="shared" si="0"/>
        <v>6.0563803392018039E-3</v>
      </c>
      <c r="F42" s="57">
        <f t="shared" si="0"/>
        <v>3.3665377699518876E-3</v>
      </c>
    </row>
    <row r="43" spans="2:9" x14ac:dyDescent="0.45">
      <c r="B43" s="84">
        <v>1.7578125</v>
      </c>
      <c r="C43" s="5">
        <f t="shared" si="0"/>
        <v>6.0179455445544552E-2</v>
      </c>
      <c r="D43" s="18">
        <f t="shared" si="0"/>
        <v>8.1740682170763183E-3</v>
      </c>
      <c r="E43" s="30">
        <f t="shared" si="0"/>
        <v>1.0692311401052541E-2</v>
      </c>
      <c r="F43" s="57">
        <f t="shared" si="0"/>
        <v>3.3665377699518876E-3</v>
      </c>
    </row>
    <row r="44" spans="2:9" x14ac:dyDescent="0.45">
      <c r="B44" s="84">
        <v>2.44140625</v>
      </c>
      <c r="C44" s="5">
        <f t="shared" si="0"/>
        <v>9.8855198019801985E-2</v>
      </c>
      <c r="D44" s="18">
        <f t="shared" si="0"/>
        <v>8.1740682170763183E-3</v>
      </c>
      <c r="E44" s="30">
        <f t="shared" si="0"/>
        <v>3.3871966710306234E-2</v>
      </c>
      <c r="F44" s="57">
        <f t="shared" si="0"/>
        <v>7.9152984373642484E-3</v>
      </c>
    </row>
    <row r="45" spans="2:9" x14ac:dyDescent="0.45">
      <c r="B45" s="84">
        <v>3.515625</v>
      </c>
      <c r="C45" s="5">
        <f t="shared" si="0"/>
        <v>0.1154305162659123</v>
      </c>
      <c r="D45" s="18">
        <f t="shared" si="0"/>
        <v>1.2125565953263265E-2</v>
      </c>
      <c r="E45" s="30">
        <f t="shared" si="0"/>
        <v>2.9236035648455495E-2</v>
      </c>
      <c r="F45" s="57">
        <f t="shared" si="0"/>
        <v>3.3665377699518876E-3</v>
      </c>
    </row>
    <row r="46" spans="2:9" x14ac:dyDescent="0.45">
      <c r="B46" s="84">
        <v>4.8828125</v>
      </c>
      <c r="C46" s="5">
        <f t="shared" si="0"/>
        <v>0.1817317892503536</v>
      </c>
      <c r="D46" s="18">
        <f t="shared" si="0"/>
        <v>2.0028561425637158E-2</v>
      </c>
      <c r="E46" s="30">
        <f t="shared" si="0"/>
        <v>5.2415690957709184E-2</v>
      </c>
      <c r="F46" s="57">
        <f t="shared" si="0"/>
        <v>2.1561580439601328E-2</v>
      </c>
    </row>
    <row r="47" spans="2:9" x14ac:dyDescent="0.45">
      <c r="B47" s="84">
        <v>7.03125</v>
      </c>
      <c r="C47" s="5">
        <f t="shared" si="0"/>
        <v>0.2259326379066478</v>
      </c>
      <c r="D47" s="18">
        <f t="shared" si="0"/>
        <v>2.0028561425637158E-2</v>
      </c>
      <c r="E47" s="30">
        <f t="shared" si="0"/>
        <v>6.6323484143261391E-2</v>
      </c>
      <c r="F47" s="57">
        <f t="shared" si="0"/>
        <v>2.1561580439601328E-2</v>
      </c>
    </row>
    <row r="48" spans="2:9" x14ac:dyDescent="0.45">
      <c r="B48" s="84">
        <v>9.765625</v>
      </c>
      <c r="C48" s="5">
        <f t="shared" si="0"/>
        <v>0.2977590169731259</v>
      </c>
      <c r="D48" s="18">
        <f t="shared" si="0"/>
        <v>2.7931556898011054E-2</v>
      </c>
      <c r="E48" s="30">
        <f t="shared" si="0"/>
        <v>0.11268279476176878</v>
      </c>
      <c r="F48" s="57">
        <f t="shared" si="0"/>
        <v>2.1561580439601328E-2</v>
      </c>
    </row>
    <row r="49" spans="2:6" x14ac:dyDescent="0.45">
      <c r="B49" s="84">
        <v>14.0625</v>
      </c>
      <c r="C49" s="5">
        <f t="shared" si="0"/>
        <v>0.37511050212164071</v>
      </c>
      <c r="D49" s="18">
        <f t="shared" si="0"/>
        <v>4.3737547842758843E-2</v>
      </c>
      <c r="E49" s="30">
        <f t="shared" si="0"/>
        <v>0.12659058794732098</v>
      </c>
      <c r="F49" s="57">
        <f t="shared" si="0"/>
        <v>4.4305383776663126E-2</v>
      </c>
    </row>
    <row r="50" spans="2:6" x14ac:dyDescent="0.45">
      <c r="B50" s="84">
        <v>19.53125</v>
      </c>
      <c r="C50" s="5">
        <f t="shared" si="0"/>
        <v>0.44693688118811881</v>
      </c>
      <c r="D50" s="18">
        <f t="shared" si="0"/>
        <v>5.9543538787506629E-2</v>
      </c>
      <c r="E50" s="30">
        <f t="shared" si="0"/>
        <v>0.2054014159987835</v>
      </c>
      <c r="F50" s="57">
        <f t="shared" si="0"/>
        <v>8.0695469115961996E-2</v>
      </c>
    </row>
    <row r="51" spans="2:6" x14ac:dyDescent="0.45">
      <c r="B51" s="84">
        <v>28.125</v>
      </c>
      <c r="C51" s="5">
        <f t="shared" si="0"/>
        <v>0.52428836633663367</v>
      </c>
      <c r="D51" s="18">
        <f t="shared" si="0"/>
        <v>8.3252525204628308E-2</v>
      </c>
      <c r="E51" s="30">
        <f t="shared" si="0"/>
        <v>0.22394514024618647</v>
      </c>
      <c r="F51" s="57">
        <f t="shared" si="0"/>
        <v>8.9792990450786717E-2</v>
      </c>
    </row>
    <row r="52" spans="2:6" x14ac:dyDescent="0.45">
      <c r="B52" s="84">
        <v>39.0625</v>
      </c>
      <c r="C52" s="5">
        <f t="shared" si="0"/>
        <v>0.59611474540311171</v>
      </c>
      <c r="D52" s="18">
        <f t="shared" si="0"/>
        <v>0.11486450709412388</v>
      </c>
      <c r="E52" s="30">
        <f t="shared" si="0"/>
        <v>0.3259356236069027</v>
      </c>
      <c r="F52" s="57">
        <f t="shared" si="0"/>
        <v>0.15347563979455975</v>
      </c>
    </row>
    <row r="53" spans="2:6" x14ac:dyDescent="0.45">
      <c r="B53" s="84">
        <v>56.25</v>
      </c>
      <c r="C53" s="5">
        <f t="shared" si="0"/>
        <v>0.66241601838755304</v>
      </c>
      <c r="D53" s="18">
        <f t="shared" si="0"/>
        <v>0.15833098219218031</v>
      </c>
      <c r="E53" s="30">
        <f t="shared" si="0"/>
        <v>0.36765900316355932</v>
      </c>
      <c r="F53" s="57">
        <f t="shared" si="0"/>
        <v>0.15347563979455975</v>
      </c>
    </row>
    <row r="54" spans="2:6" x14ac:dyDescent="0.45">
      <c r="B54" s="84">
        <v>78.125</v>
      </c>
      <c r="C54" s="5">
        <f t="shared" si="0"/>
        <v>0.72871729137199437</v>
      </c>
      <c r="D54" s="18">
        <f t="shared" si="0"/>
        <v>0.20574895502642368</v>
      </c>
      <c r="E54" s="30">
        <f t="shared" si="0"/>
        <v>0.4742854175861263</v>
      </c>
      <c r="F54" s="57">
        <f t="shared" si="0"/>
        <v>0.24899961381021932</v>
      </c>
    </row>
    <row r="55" spans="2:6" x14ac:dyDescent="0.45">
      <c r="B55" s="84">
        <v>112.5</v>
      </c>
      <c r="C55" s="5">
        <f t="shared" si="0"/>
        <v>0.77844324611032534</v>
      </c>
      <c r="D55" s="18">
        <f t="shared" si="0"/>
        <v>0.26502142106922788</v>
      </c>
      <c r="E55" s="30">
        <f t="shared" si="0"/>
        <v>0.5206447282046337</v>
      </c>
      <c r="F55" s="57">
        <f t="shared" si="0"/>
        <v>0.27174341714728112</v>
      </c>
    </row>
    <row r="56" spans="2:6" x14ac:dyDescent="0.45">
      <c r="B56" s="84">
        <v>156.25</v>
      </c>
      <c r="C56" s="5">
        <f t="shared" si="0"/>
        <v>0.83369430693069313</v>
      </c>
      <c r="D56" s="18">
        <f t="shared" si="0"/>
        <v>0.33614838032059291</v>
      </c>
      <c r="E56" s="30">
        <f t="shared" si="0"/>
        <v>0.61336334944164839</v>
      </c>
      <c r="F56" s="57">
        <f t="shared" si="0"/>
        <v>0.37181615183035305</v>
      </c>
    </row>
    <row r="57" spans="2:6" x14ac:dyDescent="0.45">
      <c r="B57" s="84">
        <v>225</v>
      </c>
      <c r="C57" s="5">
        <f t="shared" si="0"/>
        <v>0.86684494342291374</v>
      </c>
      <c r="D57" s="18">
        <f t="shared" si="0"/>
        <v>0.4191298327805188</v>
      </c>
      <c r="E57" s="30">
        <f t="shared" si="0"/>
        <v>0.67363045324570803</v>
      </c>
      <c r="F57" s="57">
        <f t="shared" si="0"/>
        <v>0.41730375850447665</v>
      </c>
    </row>
    <row r="58" spans="2:6" x14ac:dyDescent="0.45">
      <c r="B58" s="84">
        <v>312.5</v>
      </c>
      <c r="C58" s="5">
        <f t="shared" si="0"/>
        <v>0.91657089816124471</v>
      </c>
      <c r="D58" s="18">
        <f t="shared" si="0"/>
        <v>0.50211128524044468</v>
      </c>
      <c r="E58" s="30">
        <f t="shared" si="0"/>
        <v>0.76171314342087204</v>
      </c>
      <c r="F58" s="57">
        <f t="shared" si="0"/>
        <v>0.53557153585719797</v>
      </c>
    </row>
    <row r="59" spans="2:6" x14ac:dyDescent="0.45">
      <c r="B59" s="84">
        <v>450</v>
      </c>
      <c r="C59" s="5">
        <f t="shared" si="0"/>
        <v>0.92209600424328153</v>
      </c>
      <c r="D59" s="18">
        <f t="shared" si="0"/>
        <v>0.57718974222799668</v>
      </c>
      <c r="E59" s="30">
        <f t="shared" si="0"/>
        <v>0.79880059191567798</v>
      </c>
      <c r="F59" s="57">
        <f t="shared" si="0"/>
        <v>0.5583153391942598</v>
      </c>
    </row>
    <row r="60" spans="2:6" x14ac:dyDescent="0.45">
      <c r="B60" s="84">
        <v>625</v>
      </c>
      <c r="C60" s="5">
        <f t="shared" si="0"/>
        <v>0.96629685289957568</v>
      </c>
      <c r="D60" s="18">
        <f t="shared" si="0"/>
        <v>0.66412269242410948</v>
      </c>
      <c r="E60" s="30">
        <f t="shared" si="0"/>
        <v>0.85906769571973751</v>
      </c>
      <c r="F60" s="57">
        <f t="shared" si="0"/>
        <v>0.685680637881806</v>
      </c>
    </row>
    <row r="61" spans="2:6" x14ac:dyDescent="0.45">
      <c r="B61" s="84">
        <v>1250</v>
      </c>
      <c r="C61" s="5">
        <f t="shared" si="0"/>
        <v>1.0160228076379068</v>
      </c>
      <c r="D61" s="18">
        <f t="shared" si="0"/>
        <v>0.80242511319065268</v>
      </c>
      <c r="E61" s="30">
        <f t="shared" si="0"/>
        <v>0.93787852377120007</v>
      </c>
      <c r="F61" s="57">
        <f t="shared" si="0"/>
        <v>0.82214345790417676</v>
      </c>
    </row>
    <row r="62" spans="2:6" x14ac:dyDescent="0.45">
      <c r="B62" s="84">
        <v>2500</v>
      </c>
      <c r="C62" s="3">
        <f t="shared" si="0"/>
        <v>1.0546985502121642</v>
      </c>
      <c r="D62" s="17">
        <f t="shared" si="0"/>
        <v>0.89330956112295246</v>
      </c>
      <c r="E62" s="28">
        <f t="shared" si="0"/>
        <v>1.0027815586371105</v>
      </c>
      <c r="F62" s="58">
        <f t="shared" si="0"/>
        <v>0.90856991058501158</v>
      </c>
    </row>
    <row r="63" spans="2:6" x14ac:dyDescent="0.45">
      <c r="B63" s="1"/>
      <c r="C63" s="1"/>
      <c r="D63" s="1"/>
      <c r="E63" s="1"/>
      <c r="F63" s="1"/>
    </row>
    <row r="64" spans="2:6" x14ac:dyDescent="0.45">
      <c r="C64" s="115" t="s">
        <v>15</v>
      </c>
      <c r="D64" s="115"/>
      <c r="E64" s="115"/>
      <c r="F64" s="115"/>
    </row>
    <row r="65" spans="2:6" x14ac:dyDescent="0.45">
      <c r="B65" s="83" t="s">
        <v>0</v>
      </c>
      <c r="C65" s="116" t="s">
        <v>16</v>
      </c>
      <c r="D65" s="116"/>
      <c r="E65" s="116"/>
      <c r="F65" s="116"/>
    </row>
    <row r="66" spans="2:6" x14ac:dyDescent="0.45">
      <c r="B66" s="84">
        <v>0.2197265625</v>
      </c>
      <c r="C66" s="11">
        <f>$B66/((C$35)+$B66)</f>
        <v>8.3796904241921991E-3</v>
      </c>
      <c r="D66" s="20">
        <f t="shared" ref="D66:F81" si="1">$B66/((D$35)+$B66)</f>
        <v>7.0400656271319957E-4</v>
      </c>
      <c r="E66" s="32">
        <f t="shared" si="1"/>
        <v>2.3061092318140486E-3</v>
      </c>
      <c r="F66" s="59">
        <f t="shared" si="1"/>
        <v>7.6304657629045738E-4</v>
      </c>
    </row>
    <row r="67" spans="2:6" x14ac:dyDescent="0.45">
      <c r="B67" s="84">
        <v>0.439453125</v>
      </c>
      <c r="C67" s="12">
        <f t="shared" ref="C67:F89" si="2">$B67/((C$35)+$B67)</f>
        <v>1.6620109476158013E-2</v>
      </c>
      <c r="D67" s="22">
        <f t="shared" si="1"/>
        <v>1.4070225723016132E-3</v>
      </c>
      <c r="E67" s="34">
        <f t="shared" si="1"/>
        <v>4.601606656037433E-3</v>
      </c>
      <c r="F67" s="60">
        <f t="shared" si="1"/>
        <v>1.524929560300843E-3</v>
      </c>
    </row>
    <row r="68" spans="2:6" x14ac:dyDescent="0.45">
      <c r="B68" s="84">
        <v>0.87890625</v>
      </c>
      <c r="C68" s="12">
        <f t="shared" si="2"/>
        <v>3.2696794645783643E-2</v>
      </c>
      <c r="D68" s="22">
        <f t="shared" si="1"/>
        <v>2.8100912827381855E-3</v>
      </c>
      <c r="E68" s="34">
        <f t="shared" si="1"/>
        <v>9.1610577278580102E-3</v>
      </c>
      <c r="F68" s="60">
        <f t="shared" si="1"/>
        <v>3.0452153816487269E-3</v>
      </c>
    </row>
    <row r="69" spans="2:6" x14ac:dyDescent="0.45">
      <c r="B69" s="84">
        <v>1.220703125</v>
      </c>
      <c r="C69" s="12">
        <f t="shared" si="2"/>
        <v>4.4842029540274525E-2</v>
      </c>
      <c r="D69" s="22">
        <f t="shared" si="1"/>
        <v>3.8986440693587784E-3</v>
      </c>
      <c r="E69" s="34">
        <f t="shared" si="1"/>
        <v>1.2678522359432188E-2</v>
      </c>
      <c r="F69" s="60">
        <f t="shared" si="1"/>
        <v>4.2244629857541224E-3</v>
      </c>
    </row>
    <row r="70" spans="2:6" x14ac:dyDescent="0.45">
      <c r="B70" s="84">
        <v>1.7578125</v>
      </c>
      <c r="C70" s="12">
        <f t="shared" si="2"/>
        <v>6.3323126043009922E-2</v>
      </c>
      <c r="D70" s="22">
        <f t="shared" si="1"/>
        <v>5.6044335954850135E-3</v>
      </c>
      <c r="E70" s="34">
        <f t="shared" si="1"/>
        <v>1.8155789222553387E-2</v>
      </c>
      <c r="F70" s="60">
        <f t="shared" si="1"/>
        <v>6.071940397004043E-3</v>
      </c>
    </row>
    <row r="71" spans="2:6" x14ac:dyDescent="0.45">
      <c r="B71" s="84">
        <v>2.44140625</v>
      </c>
      <c r="C71" s="12">
        <f t="shared" si="2"/>
        <v>8.5835041609122101E-2</v>
      </c>
      <c r="D71" s="22">
        <f t="shared" si="1"/>
        <v>7.767007341608529E-3</v>
      </c>
      <c r="E71" s="34">
        <f t="shared" si="1"/>
        <v>2.5039579845917131E-2</v>
      </c>
      <c r="F71" s="60">
        <f t="shared" si="1"/>
        <v>8.4133839424583908E-3</v>
      </c>
    </row>
    <row r="72" spans="2:6" x14ac:dyDescent="0.45">
      <c r="B72" s="84">
        <v>3.515625</v>
      </c>
      <c r="C72" s="12">
        <f t="shared" si="2"/>
        <v>0.11910420170895179</v>
      </c>
      <c r="D72" s="22">
        <f t="shared" si="1"/>
        <v>1.1146397943864787E-2</v>
      </c>
      <c r="E72" s="34">
        <f t="shared" si="1"/>
        <v>3.5664069123285826E-2</v>
      </c>
      <c r="F72" s="60">
        <f t="shared" si="1"/>
        <v>1.2070588897664727E-2</v>
      </c>
    </row>
    <row r="73" spans="2:6" x14ac:dyDescent="0.45">
      <c r="B73" s="84">
        <v>4.8828125</v>
      </c>
      <c r="C73" s="12">
        <f t="shared" si="2"/>
        <v>0.15809959767354961</v>
      </c>
      <c r="D73" s="22">
        <f t="shared" si="1"/>
        <v>1.5414291765905573E-2</v>
      </c>
      <c r="E73" s="34">
        <f t="shared" si="1"/>
        <v>4.8855830229855228E-2</v>
      </c>
      <c r="F73" s="60">
        <f t="shared" si="1"/>
        <v>1.6686378972015848E-2</v>
      </c>
    </row>
    <row r="74" spans="2:6" x14ac:dyDescent="0.45">
      <c r="B74" s="84">
        <v>7.03125</v>
      </c>
      <c r="C74" s="12">
        <f t="shared" si="2"/>
        <v>0.21285632120238884</v>
      </c>
      <c r="D74" s="22">
        <f t="shared" si="1"/>
        <v>2.2047050687280585E-2</v>
      </c>
      <c r="E74" s="34">
        <f t="shared" si="1"/>
        <v>6.8871886524896633E-2</v>
      </c>
      <c r="F74" s="60">
        <f t="shared" si="1"/>
        <v>2.3853254960826142E-2</v>
      </c>
    </row>
    <row r="75" spans="2:6" x14ac:dyDescent="0.45">
      <c r="B75" s="84">
        <v>9.765625</v>
      </c>
      <c r="C75" s="12">
        <f t="shared" si="2"/>
        <v>0.27303281685124192</v>
      </c>
      <c r="D75" s="22">
        <f t="shared" si="1"/>
        <v>3.0360596440096584E-2</v>
      </c>
      <c r="E75" s="34">
        <f t="shared" si="1"/>
        <v>9.3160239609191176E-2</v>
      </c>
      <c r="F75" s="60">
        <f t="shared" si="1"/>
        <v>3.2825027102040362E-2</v>
      </c>
    </row>
    <row r="76" spans="2:6" x14ac:dyDescent="0.45">
      <c r="B76" s="84">
        <v>14.0625</v>
      </c>
      <c r="C76" s="12">
        <f t="shared" si="2"/>
        <v>0.35100006073492623</v>
      </c>
      <c r="D76" s="22">
        <f t="shared" si="1"/>
        <v>4.3142927074550898E-2</v>
      </c>
      <c r="E76" s="34">
        <f t="shared" si="1"/>
        <v>0.12886836559769962</v>
      </c>
      <c r="F76" s="60">
        <f t="shared" si="1"/>
        <v>4.659506593401179E-2</v>
      </c>
    </row>
    <row r="77" spans="2:6" x14ac:dyDescent="0.45">
      <c r="B77" s="84">
        <v>19.53125</v>
      </c>
      <c r="C77" s="12">
        <f t="shared" si="2"/>
        <v>0.42894859148496989</v>
      </c>
      <c r="D77" s="22">
        <f t="shared" si="1"/>
        <v>5.8931982734962238E-2</v>
      </c>
      <c r="E77" s="34">
        <f t="shared" si="1"/>
        <v>0.17044205640427665</v>
      </c>
      <c r="F77" s="60">
        <f t="shared" si="1"/>
        <v>6.3563578032462487E-2</v>
      </c>
    </row>
    <row r="78" spans="2:6" x14ac:dyDescent="0.45">
      <c r="B78" s="84">
        <v>28.125</v>
      </c>
      <c r="C78" s="12">
        <f t="shared" si="2"/>
        <v>0.5196151664774713</v>
      </c>
      <c r="D78" s="22">
        <f t="shared" si="1"/>
        <v>8.271719235166243E-2</v>
      </c>
      <c r="E78" s="34">
        <f t="shared" si="1"/>
        <v>0.2283142473028163</v>
      </c>
      <c r="F78" s="60">
        <f t="shared" si="1"/>
        <v>8.9041249000020847E-2</v>
      </c>
    </row>
    <row r="79" spans="2:6" x14ac:dyDescent="0.45">
      <c r="B79" s="84">
        <v>39.0625</v>
      </c>
      <c r="C79" s="12">
        <f t="shared" si="2"/>
        <v>0.60036952209624928</v>
      </c>
      <c r="D79" s="22">
        <f t="shared" si="1"/>
        <v>0.11130456666868319</v>
      </c>
      <c r="E79" s="34">
        <f t="shared" si="1"/>
        <v>0.29124390305641085</v>
      </c>
      <c r="F79" s="60">
        <f t="shared" si="1"/>
        <v>0.11952943734694603</v>
      </c>
    </row>
    <row r="80" spans="2:6" x14ac:dyDescent="0.45">
      <c r="B80" s="84">
        <v>56.25</v>
      </c>
      <c r="C80" s="12">
        <f t="shared" si="2"/>
        <v>0.68387731044032685</v>
      </c>
      <c r="D80" s="22">
        <f t="shared" si="1"/>
        <v>0.15279556459614468</v>
      </c>
      <c r="E80" s="34">
        <f t="shared" si="1"/>
        <v>0.37175217629227736</v>
      </c>
      <c r="F80" s="60">
        <f t="shared" si="1"/>
        <v>0.16352227077125001</v>
      </c>
    </row>
    <row r="81" spans="2:6" x14ac:dyDescent="0.45">
      <c r="B81" s="84">
        <v>78.125</v>
      </c>
      <c r="C81" s="12">
        <f t="shared" si="2"/>
        <v>0.75028862247995487</v>
      </c>
      <c r="D81" s="22">
        <f t="shared" si="1"/>
        <v>0.20031334344703863</v>
      </c>
      <c r="E81" s="34">
        <f t="shared" si="1"/>
        <v>0.45110594887151573</v>
      </c>
      <c r="F81" s="60">
        <f t="shared" si="1"/>
        <v>0.21353513960330719</v>
      </c>
    </row>
    <row r="82" spans="2:6" x14ac:dyDescent="0.45">
      <c r="B82" s="84">
        <v>112.5</v>
      </c>
      <c r="C82" s="12">
        <f t="shared" si="2"/>
        <v>0.81226501028331544</v>
      </c>
      <c r="D82" s="22">
        <f t="shared" si="2"/>
        <v>0.26508700985447164</v>
      </c>
      <c r="E82" s="34">
        <f t="shared" si="2"/>
        <v>0.54201069656341283</v>
      </c>
      <c r="F82" s="60">
        <f t="shared" si="2"/>
        <v>0.28108146251959226</v>
      </c>
    </row>
    <row r="83" spans="2:6" x14ac:dyDescent="0.45">
      <c r="B83" s="84">
        <v>156.25</v>
      </c>
      <c r="C83" s="12">
        <f t="shared" si="2"/>
        <v>0.85733131421134801</v>
      </c>
      <c r="D83" s="22">
        <f t="shared" si="2"/>
        <v>0.33376841895597414</v>
      </c>
      <c r="E83" s="34">
        <f t="shared" si="2"/>
        <v>0.62174088559464336</v>
      </c>
      <c r="F83" s="60">
        <f t="shared" si="2"/>
        <v>0.35192246624701734</v>
      </c>
    </row>
    <row r="84" spans="2:6" x14ac:dyDescent="0.45">
      <c r="B84" s="84">
        <v>225</v>
      </c>
      <c r="C84" s="12">
        <f t="shared" si="2"/>
        <v>0.89640864407168819</v>
      </c>
      <c r="D84" s="22">
        <f t="shared" si="2"/>
        <v>0.41908107156197222</v>
      </c>
      <c r="E84" s="34">
        <f t="shared" si="2"/>
        <v>0.7029921358799387</v>
      </c>
      <c r="F84" s="60">
        <f t="shared" si="2"/>
        <v>0.43881903023835772</v>
      </c>
    </row>
    <row r="85" spans="2:6" x14ac:dyDescent="0.45">
      <c r="B85" s="84">
        <v>312.5</v>
      </c>
      <c r="C85" s="12">
        <f t="shared" si="2"/>
        <v>0.92318619478548369</v>
      </c>
      <c r="D85" s="22">
        <f t="shared" si="2"/>
        <v>0.50048931165612098</v>
      </c>
      <c r="E85" s="34">
        <f t="shared" si="2"/>
        <v>0.766757366873278</v>
      </c>
      <c r="F85" s="60">
        <f t="shared" si="2"/>
        <v>0.52062522079977858</v>
      </c>
    </row>
    <row r="86" spans="2:6" x14ac:dyDescent="0.45">
      <c r="B86" s="84">
        <v>450</v>
      </c>
      <c r="C86" s="12">
        <f t="shared" si="2"/>
        <v>0.94537498220536698</v>
      </c>
      <c r="D86" s="22">
        <f t="shared" si="2"/>
        <v>0.5906372510496426</v>
      </c>
      <c r="E86" s="34">
        <f t="shared" si="2"/>
        <v>0.82559645587171382</v>
      </c>
      <c r="F86" s="60">
        <f t="shared" si="2"/>
        <v>0.60997112356188676</v>
      </c>
    </row>
    <row r="87" spans="2:6" x14ac:dyDescent="0.45">
      <c r="B87" s="84">
        <v>625</v>
      </c>
      <c r="C87" s="12">
        <f t="shared" si="2"/>
        <v>0.96005909078237517</v>
      </c>
      <c r="D87" s="22">
        <f t="shared" si="2"/>
        <v>0.66710146852525143</v>
      </c>
      <c r="E87" s="34">
        <f t="shared" si="2"/>
        <v>0.8679826457780655</v>
      </c>
      <c r="F87" s="60">
        <f t="shared" si="2"/>
        <v>0.68475152677785234</v>
      </c>
    </row>
    <row r="88" spans="2:6" x14ac:dyDescent="0.45">
      <c r="B88" s="84">
        <v>1250</v>
      </c>
      <c r="C88" s="12">
        <f t="shared" si="2"/>
        <v>0.97962259943822305</v>
      </c>
      <c r="D88" s="22">
        <f t="shared" si="2"/>
        <v>0.80031297568873438</v>
      </c>
      <c r="E88" s="34">
        <f t="shared" si="2"/>
        <v>0.92932624158992339</v>
      </c>
      <c r="F88" s="60">
        <f t="shared" si="2"/>
        <v>0.81288132510253797</v>
      </c>
    </row>
    <row r="89" spans="2:6" x14ac:dyDescent="0.45">
      <c r="B89" s="84">
        <v>2500</v>
      </c>
      <c r="C89" s="13">
        <f t="shared" si="2"/>
        <v>0.98970642153329647</v>
      </c>
      <c r="D89" s="24">
        <f t="shared" si="2"/>
        <v>0.88908205017248587</v>
      </c>
      <c r="E89" s="36">
        <f t="shared" si="2"/>
        <v>0.96336868442123325</v>
      </c>
      <c r="F89" s="61">
        <f>$B89/((F$35)+$B89)</f>
        <v>0.89678382566664783</v>
      </c>
    </row>
  </sheetData>
  <mergeCells count="5">
    <mergeCell ref="C4:F4"/>
    <mergeCell ref="C38:F38"/>
    <mergeCell ref="C1:D1"/>
    <mergeCell ref="C64:F64"/>
    <mergeCell ref="C65:F6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89"/>
  <sheetViews>
    <sheetView topLeftCell="C2" workbookViewId="0">
      <selection activeCell="E2" sqref="E2"/>
    </sheetView>
  </sheetViews>
  <sheetFormatPr defaultColWidth="10.85546875" defaultRowHeight="15.9" x14ac:dyDescent="0.45"/>
  <cols>
    <col min="1" max="1" width="10.640625" customWidth="1"/>
    <col min="2" max="2" width="13" customWidth="1"/>
  </cols>
  <sheetData>
    <row r="1" spans="2:5" x14ac:dyDescent="0.45">
      <c r="B1" s="1" t="s">
        <v>1</v>
      </c>
      <c r="C1" s="118" t="s">
        <v>5</v>
      </c>
      <c r="D1" s="118"/>
      <c r="E1" s="1"/>
    </row>
    <row r="2" spans="2:5" ht="151.30000000000001" x14ac:dyDescent="0.45">
      <c r="B2" s="1" t="s">
        <v>6</v>
      </c>
      <c r="C2" s="82" t="s">
        <v>7</v>
      </c>
      <c r="D2" s="89" t="s">
        <v>28</v>
      </c>
      <c r="E2" s="96" t="s">
        <v>29</v>
      </c>
    </row>
    <row r="3" spans="2:5" x14ac:dyDescent="0.45">
      <c r="B3" s="1"/>
      <c r="C3" s="94"/>
      <c r="D3" s="94"/>
      <c r="E3" s="94"/>
    </row>
    <row r="4" spans="2:5" x14ac:dyDescent="0.45">
      <c r="B4" s="83" t="s">
        <v>0</v>
      </c>
      <c r="C4" s="116" t="s">
        <v>17</v>
      </c>
      <c r="D4" s="116"/>
      <c r="E4" s="116"/>
    </row>
    <row r="5" spans="2:5" x14ac:dyDescent="0.45">
      <c r="B5" s="84">
        <v>0.2197265625</v>
      </c>
      <c r="C5" s="2">
        <v>6</v>
      </c>
      <c r="D5" s="16">
        <v>7</v>
      </c>
      <c r="E5" s="56">
        <v>3</v>
      </c>
    </row>
    <row r="6" spans="2:5" x14ac:dyDescent="0.45">
      <c r="B6" s="84">
        <v>0.439453125</v>
      </c>
      <c r="C6" s="5">
        <v>8</v>
      </c>
      <c r="D6" s="18">
        <v>9</v>
      </c>
      <c r="E6" s="57">
        <v>7</v>
      </c>
    </row>
    <row r="7" spans="2:5" x14ac:dyDescent="0.45">
      <c r="B7" s="84">
        <v>0.87890625</v>
      </c>
      <c r="C7" s="5">
        <v>11</v>
      </c>
      <c r="D7" s="18">
        <v>15</v>
      </c>
      <c r="E7" s="57">
        <v>10</v>
      </c>
    </row>
    <row r="8" spans="2:5" x14ac:dyDescent="0.45">
      <c r="B8" s="84">
        <v>1.220703125</v>
      </c>
      <c r="C8" s="5">
        <v>12</v>
      </c>
      <c r="D8" s="18">
        <v>20</v>
      </c>
      <c r="E8" s="57">
        <v>24</v>
      </c>
    </row>
    <row r="9" spans="2:5" x14ac:dyDescent="0.45">
      <c r="B9" s="84">
        <v>1.7578125</v>
      </c>
      <c r="C9" s="5">
        <v>15</v>
      </c>
      <c r="D9" s="18">
        <v>22</v>
      </c>
      <c r="E9" s="57">
        <v>18</v>
      </c>
    </row>
    <row r="10" spans="2:5" x14ac:dyDescent="0.45">
      <c r="B10" s="84">
        <v>2.44140625</v>
      </c>
      <c r="C10" s="5">
        <v>18</v>
      </c>
      <c r="D10" s="18">
        <v>35</v>
      </c>
      <c r="E10" s="57">
        <v>25</v>
      </c>
    </row>
    <row r="11" spans="2:5" x14ac:dyDescent="0.45">
      <c r="B11" s="84">
        <v>3.515625</v>
      </c>
      <c r="C11" s="5">
        <v>21</v>
      </c>
      <c r="D11" s="18">
        <v>38</v>
      </c>
      <c r="E11" s="57">
        <v>26</v>
      </c>
    </row>
    <row r="12" spans="2:5" x14ac:dyDescent="0.45">
      <c r="B12" s="84">
        <v>4.8828125</v>
      </c>
      <c r="C12" s="5">
        <v>27</v>
      </c>
      <c r="D12" s="18">
        <v>58</v>
      </c>
      <c r="E12" s="57">
        <v>38</v>
      </c>
    </row>
    <row r="13" spans="2:5" x14ac:dyDescent="0.45">
      <c r="B13" s="84">
        <v>7.03125</v>
      </c>
      <c r="C13" s="5">
        <v>36</v>
      </c>
      <c r="D13" s="18">
        <v>71</v>
      </c>
      <c r="E13" s="57">
        <v>45</v>
      </c>
    </row>
    <row r="14" spans="2:5" x14ac:dyDescent="0.45">
      <c r="B14" s="84">
        <v>9.765625</v>
      </c>
      <c r="C14" s="5">
        <v>42</v>
      </c>
      <c r="D14" s="18">
        <v>93</v>
      </c>
      <c r="E14" s="57">
        <v>62</v>
      </c>
    </row>
    <row r="15" spans="2:5" x14ac:dyDescent="0.45">
      <c r="B15" s="84">
        <v>14.0625</v>
      </c>
      <c r="C15" s="5">
        <v>58</v>
      </c>
      <c r="D15" s="18">
        <v>120</v>
      </c>
      <c r="E15" s="57">
        <v>72</v>
      </c>
    </row>
    <row r="16" spans="2:5" x14ac:dyDescent="0.45">
      <c r="B16" s="84">
        <v>19.53125</v>
      </c>
      <c r="C16" s="5">
        <v>67</v>
      </c>
      <c r="D16" s="18">
        <v>145</v>
      </c>
      <c r="E16" s="57">
        <v>93</v>
      </c>
    </row>
    <row r="17" spans="2:5" x14ac:dyDescent="0.45">
      <c r="B17" s="84">
        <v>28.125</v>
      </c>
      <c r="C17" s="5">
        <v>89</v>
      </c>
      <c r="D17" s="18">
        <v>178</v>
      </c>
      <c r="E17" s="57">
        <v>108</v>
      </c>
    </row>
    <row r="18" spans="2:5" x14ac:dyDescent="0.45">
      <c r="B18" s="84">
        <v>39.0625</v>
      </c>
      <c r="C18" s="5">
        <v>97</v>
      </c>
      <c r="D18" s="18">
        <v>204</v>
      </c>
      <c r="E18" s="57">
        <v>132</v>
      </c>
    </row>
    <row r="19" spans="2:5" x14ac:dyDescent="0.45">
      <c r="B19" s="84">
        <v>56.25</v>
      </c>
      <c r="C19" s="5">
        <v>120</v>
      </c>
      <c r="D19" s="18">
        <v>228</v>
      </c>
      <c r="E19" s="57">
        <v>149</v>
      </c>
    </row>
    <row r="20" spans="2:5" x14ac:dyDescent="0.45">
      <c r="B20" s="84">
        <v>78.125</v>
      </c>
      <c r="C20" s="5">
        <v>127</v>
      </c>
      <c r="D20" s="18">
        <v>247</v>
      </c>
      <c r="E20" s="57">
        <v>172</v>
      </c>
    </row>
    <row r="21" spans="2:5" x14ac:dyDescent="0.45">
      <c r="B21" s="84">
        <v>112.5</v>
      </c>
      <c r="C21" s="5">
        <v>148</v>
      </c>
      <c r="D21" s="18">
        <v>263</v>
      </c>
      <c r="E21" s="57">
        <v>181</v>
      </c>
    </row>
    <row r="22" spans="2:5" x14ac:dyDescent="0.45">
      <c r="B22" s="84">
        <v>156.25</v>
      </c>
      <c r="C22" s="5">
        <v>151</v>
      </c>
      <c r="D22" s="18">
        <v>277</v>
      </c>
      <c r="E22" s="57">
        <v>202</v>
      </c>
    </row>
    <row r="23" spans="2:5" x14ac:dyDescent="0.45">
      <c r="B23" s="84">
        <v>225</v>
      </c>
      <c r="C23" s="5">
        <v>168</v>
      </c>
      <c r="D23" s="18">
        <v>284</v>
      </c>
      <c r="E23" s="57">
        <v>209</v>
      </c>
    </row>
    <row r="24" spans="2:5" x14ac:dyDescent="0.45">
      <c r="B24" s="84">
        <v>312.5</v>
      </c>
      <c r="C24" s="5">
        <v>170</v>
      </c>
      <c r="D24" s="18">
        <v>295</v>
      </c>
      <c r="E24" s="57">
        <v>226</v>
      </c>
    </row>
    <row r="25" spans="2:5" x14ac:dyDescent="0.45">
      <c r="B25" s="84">
        <v>450</v>
      </c>
      <c r="C25" s="5">
        <v>178</v>
      </c>
      <c r="D25" s="18">
        <v>294</v>
      </c>
      <c r="E25" s="57">
        <v>228</v>
      </c>
    </row>
    <row r="26" spans="2:5" x14ac:dyDescent="0.45">
      <c r="B26" s="84">
        <v>625</v>
      </c>
      <c r="C26" s="5">
        <v>182</v>
      </c>
      <c r="D26" s="18">
        <v>306</v>
      </c>
      <c r="E26" s="57">
        <v>240</v>
      </c>
    </row>
    <row r="27" spans="2:5" x14ac:dyDescent="0.45">
      <c r="B27" s="84">
        <v>1250</v>
      </c>
      <c r="C27" s="5">
        <v>191</v>
      </c>
      <c r="D27" s="18">
        <v>311</v>
      </c>
      <c r="E27" s="57">
        <v>252</v>
      </c>
    </row>
    <row r="28" spans="2:5" x14ac:dyDescent="0.45">
      <c r="B28" s="84">
        <v>2500</v>
      </c>
      <c r="C28" s="3">
        <v>197</v>
      </c>
      <c r="D28" s="17">
        <v>314</v>
      </c>
      <c r="E28" s="58">
        <v>257</v>
      </c>
    </row>
    <row r="29" spans="2:5" x14ac:dyDescent="0.45">
      <c r="B29" s="1"/>
      <c r="C29" s="1"/>
      <c r="D29" s="1"/>
      <c r="E29" s="1"/>
    </row>
    <row r="30" spans="2:5" x14ac:dyDescent="0.45">
      <c r="B30" s="1" t="s">
        <v>8</v>
      </c>
      <c r="C30" s="2">
        <v>6.6289999999999996</v>
      </c>
      <c r="D30" s="16">
        <v>1.819</v>
      </c>
      <c r="E30" s="56">
        <v>8.7309999999999999</v>
      </c>
    </row>
    <row r="31" spans="2:5" x14ac:dyDescent="0.45">
      <c r="B31" s="1" t="s">
        <v>9</v>
      </c>
      <c r="C31" s="5">
        <v>194.9</v>
      </c>
      <c r="D31" s="18">
        <v>315.89999999999998</v>
      </c>
      <c r="E31" s="57">
        <v>253.9</v>
      </c>
    </row>
    <row r="32" spans="2:5" x14ac:dyDescent="0.45">
      <c r="B32" s="1" t="s">
        <v>10</v>
      </c>
      <c r="C32" s="5">
        <v>1.6040000000000001</v>
      </c>
      <c r="D32" s="18">
        <v>1.359</v>
      </c>
      <c r="E32" s="57">
        <v>1.609</v>
      </c>
    </row>
    <row r="33" spans="2:5" x14ac:dyDescent="0.45">
      <c r="B33" s="1" t="s">
        <v>11</v>
      </c>
      <c r="C33" s="3">
        <v>1.601E-2</v>
      </c>
      <c r="D33" s="17">
        <v>1.0410000000000001E-2</v>
      </c>
      <c r="E33" s="58">
        <v>2.1350000000000001E-2</v>
      </c>
    </row>
    <row r="34" spans="2:5" x14ac:dyDescent="0.45">
      <c r="B34" s="1"/>
      <c r="C34" s="1"/>
      <c r="D34" s="1"/>
      <c r="E34" s="1"/>
    </row>
    <row r="35" spans="2:5" x14ac:dyDescent="0.45">
      <c r="B35" s="1" t="s">
        <v>12</v>
      </c>
      <c r="C35" s="2">
        <f>10^C32</f>
        <v>40.179081084894008</v>
      </c>
      <c r="D35" s="16">
        <f>10^D32</f>
        <v>22.855988033754304</v>
      </c>
      <c r="E35" s="38">
        <f>10^E32</f>
        <v>40.644332916521293</v>
      </c>
    </row>
    <row r="36" spans="2:5" x14ac:dyDescent="0.45">
      <c r="B36" s="1" t="s">
        <v>13</v>
      </c>
      <c r="C36" s="3">
        <f>(10^(C32+C33))-(10^(C32-C33))</f>
        <v>2.9630254265654514</v>
      </c>
      <c r="D36" s="17">
        <f>(10^(D32+D33))-(10^(D32-D33))</f>
        <v>1.095816917433865</v>
      </c>
      <c r="E36" s="39">
        <f>(10^(E32+E33))-(10^(E32-E33))</f>
        <v>3.9977761982867221</v>
      </c>
    </row>
    <row r="37" spans="2:5" x14ac:dyDescent="0.45">
      <c r="B37" s="1"/>
      <c r="C37" s="1"/>
      <c r="D37" s="1"/>
      <c r="E37" s="1"/>
    </row>
    <row r="38" spans="2:5" x14ac:dyDescent="0.45">
      <c r="B38" s="83" t="s">
        <v>0</v>
      </c>
      <c r="C38" s="115" t="s">
        <v>14</v>
      </c>
      <c r="D38" s="115"/>
      <c r="E38" s="115"/>
    </row>
    <row r="39" spans="2:5" x14ac:dyDescent="0.45">
      <c r="B39" s="84">
        <v>0.2197265625</v>
      </c>
      <c r="C39" s="2">
        <f t="shared" ref="C39:E62" si="0">(C5-C$30)/(C$31-C$30)</f>
        <v>-3.3409287675743981E-3</v>
      </c>
      <c r="D39" s="16">
        <f t="shared" si="0"/>
        <v>1.6495744728270735E-2</v>
      </c>
      <c r="E39" s="38">
        <f t="shared" si="0"/>
        <v>-2.3375712263785386E-2</v>
      </c>
    </row>
    <row r="40" spans="2:5" x14ac:dyDescent="0.45">
      <c r="B40" s="84">
        <v>0.439453125</v>
      </c>
      <c r="C40" s="5">
        <f t="shared" si="0"/>
        <v>7.2820561849674158E-3</v>
      </c>
      <c r="D40" s="18">
        <f t="shared" si="0"/>
        <v>2.2863528834918385E-2</v>
      </c>
      <c r="E40" s="40">
        <f t="shared" si="0"/>
        <v>-7.0604358626090566E-3</v>
      </c>
    </row>
    <row r="41" spans="2:5" x14ac:dyDescent="0.45">
      <c r="B41" s="84">
        <v>0.87890625</v>
      </c>
      <c r="C41" s="5">
        <f t="shared" si="0"/>
        <v>2.3216533613780135E-2</v>
      </c>
      <c r="D41" s="18">
        <f t="shared" si="0"/>
        <v>4.1966881154861337E-2</v>
      </c>
      <c r="E41" s="40">
        <f t="shared" si="0"/>
        <v>5.1760214382731914E-3</v>
      </c>
    </row>
    <row r="42" spans="2:5" x14ac:dyDescent="0.45">
      <c r="B42" s="84">
        <v>1.220703125</v>
      </c>
      <c r="C42" s="5">
        <f t="shared" si="0"/>
        <v>2.8528026090051044E-2</v>
      </c>
      <c r="D42" s="18">
        <f t="shared" si="0"/>
        <v>5.7886341421480456E-2</v>
      </c>
      <c r="E42" s="40">
        <f t="shared" si="0"/>
        <v>6.2279488842390346E-2</v>
      </c>
    </row>
    <row r="43" spans="2:5" x14ac:dyDescent="0.45">
      <c r="B43" s="84">
        <v>1.7578125</v>
      </c>
      <c r="C43" s="5">
        <f t="shared" si="0"/>
        <v>4.4462503518863765E-2</v>
      </c>
      <c r="D43" s="18">
        <f t="shared" si="0"/>
        <v>6.4254125528128106E-2</v>
      </c>
      <c r="E43" s="40">
        <f t="shared" si="0"/>
        <v>3.7806574240625855E-2</v>
      </c>
    </row>
    <row r="44" spans="2:5" x14ac:dyDescent="0.45">
      <c r="B44" s="84">
        <v>2.44140625</v>
      </c>
      <c r="C44" s="5">
        <f t="shared" si="0"/>
        <v>6.0396980947676482E-2</v>
      </c>
      <c r="D44" s="18">
        <f t="shared" si="0"/>
        <v>0.10564472222133782</v>
      </c>
      <c r="E44" s="40">
        <f t="shared" si="0"/>
        <v>6.6358307942684422E-2</v>
      </c>
    </row>
    <row r="45" spans="2:5" x14ac:dyDescent="0.45">
      <c r="B45" s="84">
        <v>3.515625</v>
      </c>
      <c r="C45" s="5">
        <f t="shared" si="0"/>
        <v>7.6331458376489206E-2</v>
      </c>
      <c r="D45" s="18">
        <f t="shared" si="0"/>
        <v>0.11519639838130928</v>
      </c>
      <c r="E45" s="40">
        <f t="shared" si="0"/>
        <v>7.0437127042978512E-2</v>
      </c>
    </row>
    <row r="46" spans="2:5" x14ac:dyDescent="0.45">
      <c r="B46" s="84">
        <v>4.8828125</v>
      </c>
      <c r="C46" s="5">
        <f t="shared" si="0"/>
        <v>0.10820041323411465</v>
      </c>
      <c r="D46" s="18">
        <f t="shared" si="0"/>
        <v>0.17887423944778577</v>
      </c>
      <c r="E46" s="40">
        <f t="shared" si="0"/>
        <v>0.11938295624650749</v>
      </c>
    </row>
    <row r="47" spans="2:5" x14ac:dyDescent="0.45">
      <c r="B47" s="84">
        <v>7.03125</v>
      </c>
      <c r="C47" s="5">
        <f t="shared" si="0"/>
        <v>0.15600384552055283</v>
      </c>
      <c r="D47" s="18">
        <f t="shared" si="0"/>
        <v>0.22026483614099548</v>
      </c>
      <c r="E47" s="40">
        <f t="shared" si="0"/>
        <v>0.14793468994856607</v>
      </c>
    </row>
    <row r="48" spans="2:5" x14ac:dyDescent="0.45">
      <c r="B48" s="84">
        <v>9.765625</v>
      </c>
      <c r="C48" s="5">
        <f t="shared" si="0"/>
        <v>0.18787280037817827</v>
      </c>
      <c r="D48" s="18">
        <f t="shared" si="0"/>
        <v>0.29031046131411964</v>
      </c>
      <c r="E48" s="40">
        <f t="shared" si="0"/>
        <v>0.21727461465356548</v>
      </c>
    </row>
    <row r="49" spans="2:5" x14ac:dyDescent="0.45">
      <c r="B49" s="84">
        <v>14.0625</v>
      </c>
      <c r="C49" s="5">
        <f t="shared" si="0"/>
        <v>0.27285667999851276</v>
      </c>
      <c r="D49" s="18">
        <f t="shared" si="0"/>
        <v>0.37627554675386288</v>
      </c>
      <c r="E49" s="40">
        <f t="shared" si="0"/>
        <v>0.2580628056565063</v>
      </c>
    </row>
    <row r="50" spans="2:5" x14ac:dyDescent="0.45">
      <c r="B50" s="84">
        <v>19.53125</v>
      </c>
      <c r="C50" s="5">
        <f t="shared" si="0"/>
        <v>0.32066011228495095</v>
      </c>
      <c r="D50" s="18">
        <f t="shared" si="0"/>
        <v>0.45587284808695855</v>
      </c>
      <c r="E50" s="40">
        <f t="shared" si="0"/>
        <v>0.34371800676268205</v>
      </c>
    </row>
    <row r="51" spans="2:5" x14ac:dyDescent="0.45">
      <c r="B51" s="84">
        <v>28.125</v>
      </c>
      <c r="C51" s="5">
        <f t="shared" si="0"/>
        <v>0.43751294676291086</v>
      </c>
      <c r="D51" s="18">
        <f t="shared" si="0"/>
        <v>0.56094128584664471</v>
      </c>
      <c r="E51" s="40">
        <f t="shared" si="0"/>
        <v>0.40490029326709331</v>
      </c>
    </row>
    <row r="52" spans="2:5" x14ac:dyDescent="0.45">
      <c r="B52" s="84">
        <v>39.0625</v>
      </c>
      <c r="C52" s="5">
        <f t="shared" si="0"/>
        <v>0.4800048865730781</v>
      </c>
      <c r="D52" s="18">
        <f t="shared" si="0"/>
        <v>0.64372247923306425</v>
      </c>
      <c r="E52" s="40">
        <f t="shared" si="0"/>
        <v>0.50279195167415125</v>
      </c>
    </row>
    <row r="53" spans="2:5" x14ac:dyDescent="0.45">
      <c r="B53" s="84">
        <v>56.25</v>
      </c>
      <c r="C53" s="5">
        <f t="shared" si="0"/>
        <v>0.60216921352730901</v>
      </c>
      <c r="D53" s="18">
        <f t="shared" si="0"/>
        <v>0.72013588851283594</v>
      </c>
      <c r="E53" s="40">
        <f t="shared" si="0"/>
        <v>0.57213187637915075</v>
      </c>
    </row>
    <row r="54" spans="2:5" x14ac:dyDescent="0.45">
      <c r="B54" s="84">
        <v>78.125</v>
      </c>
      <c r="C54" s="5">
        <f t="shared" si="0"/>
        <v>0.63934966086120526</v>
      </c>
      <c r="D54" s="18">
        <f t="shared" si="0"/>
        <v>0.78062983752598869</v>
      </c>
      <c r="E54" s="40">
        <f t="shared" si="0"/>
        <v>0.66594471568591462</v>
      </c>
    </row>
    <row r="55" spans="2:5" x14ac:dyDescent="0.45">
      <c r="B55" s="84">
        <v>112.5</v>
      </c>
      <c r="C55" s="5">
        <f t="shared" si="0"/>
        <v>0.75089100286289445</v>
      </c>
      <c r="D55" s="18">
        <f t="shared" si="0"/>
        <v>0.83157211037916978</v>
      </c>
      <c r="E55" s="40">
        <f t="shared" si="0"/>
        <v>0.7026540875885614</v>
      </c>
    </row>
    <row r="56" spans="2:5" x14ac:dyDescent="0.45">
      <c r="B56" s="84">
        <v>156.25</v>
      </c>
      <c r="C56" s="5">
        <f t="shared" si="0"/>
        <v>0.76682548029170716</v>
      </c>
      <c r="D56" s="18">
        <f t="shared" si="0"/>
        <v>0.87614659912570325</v>
      </c>
      <c r="E56" s="40">
        <f t="shared" si="0"/>
        <v>0.78830928869473704</v>
      </c>
    </row>
    <row r="57" spans="2:5" x14ac:dyDescent="0.45">
      <c r="B57" s="84">
        <v>225</v>
      </c>
      <c r="C57" s="5">
        <f t="shared" si="0"/>
        <v>0.85712085238831259</v>
      </c>
      <c r="D57" s="18">
        <f t="shared" si="0"/>
        <v>0.89843384349897004</v>
      </c>
      <c r="E57" s="40">
        <f t="shared" si="0"/>
        <v>0.8168610223967957</v>
      </c>
    </row>
    <row r="58" spans="2:5" x14ac:dyDescent="0.45">
      <c r="B58" s="84">
        <v>312.5</v>
      </c>
      <c r="C58" s="5">
        <f t="shared" si="0"/>
        <v>0.86774383734085436</v>
      </c>
      <c r="D58" s="18">
        <f t="shared" si="0"/>
        <v>0.93345665608553219</v>
      </c>
      <c r="E58" s="40">
        <f t="shared" si="0"/>
        <v>0.88620094710179509</v>
      </c>
    </row>
    <row r="59" spans="2:5" x14ac:dyDescent="0.45">
      <c r="B59" s="84">
        <v>450</v>
      </c>
      <c r="C59" s="5">
        <f t="shared" si="0"/>
        <v>0.91023577715102166</v>
      </c>
      <c r="D59" s="18">
        <f t="shared" si="0"/>
        <v>0.93027276403220827</v>
      </c>
      <c r="E59" s="40">
        <f t="shared" si="0"/>
        <v>0.89435858530238321</v>
      </c>
    </row>
    <row r="60" spans="2:5" x14ac:dyDescent="0.45">
      <c r="B60" s="84">
        <v>625</v>
      </c>
      <c r="C60" s="5">
        <f t="shared" si="0"/>
        <v>0.93148174705610531</v>
      </c>
      <c r="D60" s="18">
        <f t="shared" si="0"/>
        <v>0.96847946867209422</v>
      </c>
      <c r="E60" s="40">
        <f t="shared" si="0"/>
        <v>0.94330441450591218</v>
      </c>
    </row>
    <row r="61" spans="2:5" x14ac:dyDescent="0.45">
      <c r="B61" s="84">
        <v>1250</v>
      </c>
      <c r="C61" s="5">
        <f t="shared" si="0"/>
        <v>0.97928517934254344</v>
      </c>
      <c r="D61" s="18">
        <f t="shared" si="0"/>
        <v>0.98439892893871328</v>
      </c>
      <c r="E61" s="40">
        <f t="shared" si="0"/>
        <v>0.99225024370944126</v>
      </c>
    </row>
    <row r="62" spans="2:5" x14ac:dyDescent="0.45">
      <c r="B62" s="84">
        <v>2500</v>
      </c>
      <c r="C62" s="3">
        <f t="shared" si="0"/>
        <v>1.0111541342001689</v>
      </c>
      <c r="D62" s="17">
        <f t="shared" si="0"/>
        <v>0.99395060509868483</v>
      </c>
      <c r="E62" s="39">
        <f t="shared" si="0"/>
        <v>1.0126443392109117</v>
      </c>
    </row>
    <row r="63" spans="2:5" x14ac:dyDescent="0.45">
      <c r="B63" s="1"/>
      <c r="C63" s="1"/>
      <c r="D63" s="1"/>
      <c r="E63" s="1"/>
    </row>
    <row r="64" spans="2:5" x14ac:dyDescent="0.45">
      <c r="C64" s="115" t="s">
        <v>15</v>
      </c>
      <c r="D64" s="115"/>
      <c r="E64" s="115"/>
    </row>
    <row r="65" spans="2:5" x14ac:dyDescent="0.45">
      <c r="B65" s="83" t="s">
        <v>0</v>
      </c>
      <c r="C65" s="116" t="s">
        <v>16</v>
      </c>
      <c r="D65" s="116"/>
      <c r="E65" s="116"/>
    </row>
    <row r="66" spans="2:5" x14ac:dyDescent="0.45">
      <c r="B66" s="84">
        <v>0.2197265625</v>
      </c>
      <c r="C66" s="11">
        <f>$B66/((C$35)+$B66)</f>
        <v>5.4389368225369848E-3</v>
      </c>
      <c r="D66" s="20">
        <f t="shared" ref="D66:E81" si="1">$B66/((D$35)+$B66)</f>
        <v>9.521983017404213E-3</v>
      </c>
      <c r="E66" s="41">
        <f t="shared" si="1"/>
        <v>5.3770125949626412E-3</v>
      </c>
    </row>
    <row r="67" spans="2:5" x14ac:dyDescent="0.45">
      <c r="B67" s="84">
        <v>0.439453125</v>
      </c>
      <c r="C67" s="12">
        <f t="shared" ref="C67:E89" si="2">$B67/((C$35)+$B67)</f>
        <v>1.0819029626454526E-2</v>
      </c>
      <c r="D67" s="22">
        <f t="shared" si="1"/>
        <v>1.8864340108659235E-2</v>
      </c>
      <c r="E67" s="42">
        <f t="shared" si="1"/>
        <v>1.0696509921356009E-2</v>
      </c>
    </row>
    <row r="68" spans="2:5" x14ac:dyDescent="0.45">
      <c r="B68" s="84">
        <v>0.87890625</v>
      </c>
      <c r="C68" s="12">
        <f t="shared" si="2"/>
        <v>2.1406462105195371E-2</v>
      </c>
      <c r="D68" s="22">
        <f t="shared" si="1"/>
        <v>3.7030131227573246E-2</v>
      </c>
      <c r="E68" s="42">
        <f t="shared" si="1"/>
        <v>2.1166610978380289E-2</v>
      </c>
    </row>
    <row r="69" spans="2:5" x14ac:dyDescent="0.45">
      <c r="B69" s="84">
        <v>1.220703125</v>
      </c>
      <c r="C69" s="12">
        <f t="shared" si="2"/>
        <v>2.948573641860355E-2</v>
      </c>
      <c r="D69" s="22">
        <f t="shared" si="1"/>
        <v>5.0700618160155753E-2</v>
      </c>
      <c r="E69" s="42">
        <f t="shared" si="1"/>
        <v>2.9158057425038873E-2</v>
      </c>
    </row>
    <row r="70" spans="2:5" x14ac:dyDescent="0.45">
      <c r="B70" s="84">
        <v>1.7578125</v>
      </c>
      <c r="C70" s="12">
        <f t="shared" si="2"/>
        <v>4.1915658260228833E-2</v>
      </c>
      <c r="D70" s="22">
        <f t="shared" si="1"/>
        <v>7.1415728651469806E-2</v>
      </c>
      <c r="E70" s="42">
        <f t="shared" si="1"/>
        <v>4.1455744343424132E-2</v>
      </c>
    </row>
    <row r="71" spans="2:5" x14ac:dyDescent="0.45">
      <c r="B71" s="84">
        <v>2.44140625</v>
      </c>
      <c r="C71" s="12">
        <f t="shared" si="2"/>
        <v>5.7282457396989582E-2</v>
      </c>
      <c r="D71" s="22">
        <f t="shared" si="1"/>
        <v>9.6508210395718233E-2</v>
      </c>
      <c r="E71" s="42">
        <f t="shared" si="1"/>
        <v>5.6663905441293537E-2</v>
      </c>
    </row>
    <row r="72" spans="2:5" x14ac:dyDescent="0.45">
      <c r="B72" s="84">
        <v>3.515625</v>
      </c>
      <c r="C72" s="12">
        <f t="shared" si="2"/>
        <v>8.0458831629843838E-2</v>
      </c>
      <c r="D72" s="22">
        <f t="shared" si="1"/>
        <v>0.13331095809346896</v>
      </c>
      <c r="E72" s="42">
        <f t="shared" si="1"/>
        <v>7.9611149237185319E-2</v>
      </c>
    </row>
    <row r="73" spans="2:5" x14ac:dyDescent="0.45">
      <c r="B73" s="84">
        <v>4.8828125</v>
      </c>
      <c r="C73" s="12">
        <f t="shared" si="2"/>
        <v>0.10835790756997513</v>
      </c>
      <c r="D73" s="22">
        <f t="shared" si="1"/>
        <v>0.17602824945722828</v>
      </c>
      <c r="E73" s="42">
        <f t="shared" si="1"/>
        <v>0.10725057447217154</v>
      </c>
    </row>
    <row r="74" spans="2:5" x14ac:dyDescent="0.45">
      <c r="B74" s="84">
        <v>7.03125</v>
      </c>
      <c r="C74" s="12">
        <f t="shared" si="2"/>
        <v>0.14893456238119465</v>
      </c>
      <c r="D74" s="22">
        <f t="shared" si="1"/>
        <v>0.23525927662030821</v>
      </c>
      <c r="E74" s="42">
        <f t="shared" si="1"/>
        <v>0.14748115429047898</v>
      </c>
    </row>
    <row r="75" spans="2:5" x14ac:dyDescent="0.45">
      <c r="B75" s="84">
        <v>9.765625</v>
      </c>
      <c r="C75" s="12">
        <f t="shared" si="2"/>
        <v>0.19552873098103296</v>
      </c>
      <c r="D75" s="22">
        <f t="shared" si="1"/>
        <v>0.29936058005149202</v>
      </c>
      <c r="E75" s="42">
        <f t="shared" si="1"/>
        <v>0.19372412522485813</v>
      </c>
    </row>
    <row r="76" spans="2:5" x14ac:dyDescent="0.45">
      <c r="B76" s="84">
        <v>14.0625</v>
      </c>
      <c r="C76" s="12">
        <f t="shared" si="2"/>
        <v>0.25925682324766031</v>
      </c>
      <c r="D76" s="22">
        <f t="shared" si="1"/>
        <v>0.38090671500801332</v>
      </c>
      <c r="E76" s="42">
        <f t="shared" si="1"/>
        <v>0.25705198510501182</v>
      </c>
    </row>
    <row r="77" spans="2:5" x14ac:dyDescent="0.45">
      <c r="B77" s="84">
        <v>19.53125</v>
      </c>
      <c r="C77" s="12">
        <f t="shared" si="2"/>
        <v>0.32710001175895626</v>
      </c>
      <c r="D77" s="22">
        <f t="shared" si="1"/>
        <v>0.46078137916055412</v>
      </c>
      <c r="E77" s="42">
        <f t="shared" si="1"/>
        <v>0.32457101457737048</v>
      </c>
    </row>
    <row r="78" spans="2:5" x14ac:dyDescent="0.45">
      <c r="B78" s="84">
        <v>28.125</v>
      </c>
      <c r="C78" s="12">
        <f t="shared" si="2"/>
        <v>0.41176163346731659</v>
      </c>
      <c r="D78" s="22">
        <f t="shared" si="1"/>
        <v>0.55167624412023075</v>
      </c>
      <c r="E78" s="42">
        <f t="shared" si="1"/>
        <v>0.40897590258932393</v>
      </c>
    </row>
    <row r="79" spans="2:5" x14ac:dyDescent="0.45">
      <c r="B79" s="84">
        <v>39.0625</v>
      </c>
      <c r="C79" s="12">
        <f t="shared" si="2"/>
        <v>0.49295457593344977</v>
      </c>
      <c r="D79" s="22">
        <f t="shared" si="1"/>
        <v>0.63086973278006131</v>
      </c>
      <c r="E79" s="42">
        <f t="shared" si="1"/>
        <v>0.49007718122373534</v>
      </c>
    </row>
    <row r="80" spans="2:5" x14ac:dyDescent="0.45">
      <c r="B80" s="84">
        <v>56.25</v>
      </c>
      <c r="C80" s="12">
        <f t="shared" si="2"/>
        <v>0.58333025024347951</v>
      </c>
      <c r="D80" s="22">
        <f t="shared" si="1"/>
        <v>0.7110713284561756</v>
      </c>
      <c r="E80" s="42">
        <f t="shared" si="1"/>
        <v>0.58052930761659549</v>
      </c>
    </row>
    <row r="81" spans="2:5" x14ac:dyDescent="0.45">
      <c r="B81" s="84">
        <v>78.125</v>
      </c>
      <c r="C81" s="12">
        <f t="shared" si="2"/>
        <v>0.66037451357183663</v>
      </c>
      <c r="D81" s="22">
        <f t="shared" si="1"/>
        <v>0.77366048323755388</v>
      </c>
      <c r="E81" s="42">
        <f t="shared" si="1"/>
        <v>0.65778764670599998</v>
      </c>
    </row>
    <row r="82" spans="2:5" x14ac:dyDescent="0.45">
      <c r="B82" s="84">
        <v>112.5</v>
      </c>
      <c r="C82" s="12">
        <f t="shared" si="2"/>
        <v>0.73683964561881754</v>
      </c>
      <c r="D82" s="22">
        <f t="shared" si="2"/>
        <v>0.8311416556757385</v>
      </c>
      <c r="E82" s="42">
        <f t="shared" si="2"/>
        <v>0.73460112991137283</v>
      </c>
    </row>
    <row r="83" spans="2:5" x14ac:dyDescent="0.45">
      <c r="B83" s="84">
        <v>156.25</v>
      </c>
      <c r="C83" s="12">
        <f t="shared" si="2"/>
        <v>0.7954524815623959</v>
      </c>
      <c r="D83" s="22">
        <f t="shared" si="2"/>
        <v>0.87238847631690086</v>
      </c>
      <c r="E83" s="42">
        <f t="shared" si="2"/>
        <v>0.79357286563573382</v>
      </c>
    </row>
    <row r="84" spans="2:5" x14ac:dyDescent="0.45">
      <c r="B84" s="84">
        <v>225</v>
      </c>
      <c r="C84" s="12">
        <f t="shared" si="2"/>
        <v>0.84848321775415181</v>
      </c>
      <c r="D84" s="22">
        <f t="shared" si="2"/>
        <v>0.90778520940699781</v>
      </c>
      <c r="E84" s="42">
        <f t="shared" si="2"/>
        <v>0.84699717675026109</v>
      </c>
    </row>
    <row r="85" spans="2:5" x14ac:dyDescent="0.45">
      <c r="B85" s="84">
        <v>312.5</v>
      </c>
      <c r="C85" s="12">
        <f t="shared" si="2"/>
        <v>0.88607466889928066</v>
      </c>
      <c r="D85" s="22">
        <f t="shared" si="2"/>
        <v>0.93184559438534964</v>
      </c>
      <c r="E85" s="42">
        <f t="shared" si="2"/>
        <v>0.88490730523451699</v>
      </c>
    </row>
    <row r="86" spans="2:5" x14ac:dyDescent="0.45">
      <c r="B86" s="84">
        <v>450</v>
      </c>
      <c r="C86" s="12">
        <f t="shared" si="2"/>
        <v>0.91803183237447172</v>
      </c>
      <c r="D86" s="22">
        <f t="shared" si="2"/>
        <v>0.95166395559714734</v>
      </c>
      <c r="E86" s="42">
        <f t="shared" si="2"/>
        <v>0.9171613117899059</v>
      </c>
    </row>
    <row r="87" spans="2:5" x14ac:dyDescent="0.45">
      <c r="B87" s="84">
        <v>625</v>
      </c>
      <c r="C87" s="12">
        <f t="shared" si="2"/>
        <v>0.93959659552227237</v>
      </c>
      <c r="D87" s="22">
        <f t="shared" si="2"/>
        <v>0.96472057300400615</v>
      </c>
      <c r="E87" s="42">
        <f t="shared" si="2"/>
        <v>0.93893986486982006</v>
      </c>
    </row>
    <row r="88" spans="2:5" x14ac:dyDescent="0.45">
      <c r="B88" s="84">
        <v>1250</v>
      </c>
      <c r="C88" s="12">
        <f t="shared" si="2"/>
        <v>0.96885774876220443</v>
      </c>
      <c r="D88" s="22">
        <f t="shared" si="2"/>
        <v>0.98204353968663716</v>
      </c>
      <c r="E88" s="42">
        <f t="shared" si="2"/>
        <v>0.96850849464881184</v>
      </c>
    </row>
    <row r="89" spans="2:5" x14ac:dyDescent="0.45">
      <c r="B89" s="84">
        <v>2500</v>
      </c>
      <c r="C89" s="13">
        <f t="shared" si="2"/>
        <v>0.9841825793369916</v>
      </c>
      <c r="D89" s="24">
        <f t="shared" si="2"/>
        <v>0.9909404309472426</v>
      </c>
      <c r="E89" s="43">
        <f t="shared" si="2"/>
        <v>0.98400235232065569</v>
      </c>
    </row>
  </sheetData>
  <mergeCells count="5">
    <mergeCell ref="C1:D1"/>
    <mergeCell ref="C4:E4"/>
    <mergeCell ref="C38:E38"/>
    <mergeCell ref="C64:E64"/>
    <mergeCell ref="C65:E6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E89"/>
  <sheetViews>
    <sheetView topLeftCell="E2" workbookViewId="0">
      <selection activeCell="E2" sqref="E2"/>
    </sheetView>
  </sheetViews>
  <sheetFormatPr defaultColWidth="10.85546875" defaultRowHeight="15.9" x14ac:dyDescent="0.45"/>
  <cols>
    <col min="1" max="1" width="10.640625" customWidth="1"/>
    <col min="2" max="2" width="13" customWidth="1"/>
    <col min="3" max="3" width="10.35546875" customWidth="1"/>
    <col min="4" max="4" width="10.140625" customWidth="1"/>
    <col min="5" max="5" width="10.5" customWidth="1"/>
  </cols>
  <sheetData>
    <row r="1" spans="2:5" x14ac:dyDescent="0.45">
      <c r="B1" s="1" t="s">
        <v>1</v>
      </c>
      <c r="C1" s="118" t="s">
        <v>3</v>
      </c>
      <c r="D1" s="118"/>
      <c r="E1" s="1"/>
    </row>
    <row r="2" spans="2:5" ht="85" customHeight="1" x14ac:dyDescent="0.45">
      <c r="B2" s="1" t="s">
        <v>6</v>
      </c>
      <c r="C2" s="82" t="s">
        <v>7</v>
      </c>
      <c r="D2" s="89" t="s">
        <v>28</v>
      </c>
      <c r="E2" s="92" t="s">
        <v>37</v>
      </c>
    </row>
    <row r="3" spans="2:5" ht="23.05" customHeight="1" x14ac:dyDescent="0.45">
      <c r="B3" s="1"/>
      <c r="C3" s="94"/>
      <c r="D3" s="94"/>
      <c r="E3" s="94"/>
    </row>
    <row r="4" spans="2:5" x14ac:dyDescent="0.45">
      <c r="B4" s="83" t="s">
        <v>0</v>
      </c>
      <c r="C4" s="116" t="s">
        <v>17</v>
      </c>
      <c r="D4" s="116"/>
      <c r="E4" s="116"/>
    </row>
    <row r="5" spans="2:5" x14ac:dyDescent="0.45">
      <c r="B5" s="84">
        <v>0.2197265625</v>
      </c>
      <c r="C5" s="85">
        <v>6</v>
      </c>
      <c r="D5" s="16">
        <v>4</v>
      </c>
      <c r="E5" s="26">
        <v>-4</v>
      </c>
    </row>
    <row r="6" spans="2:5" x14ac:dyDescent="0.45">
      <c r="B6" s="84">
        <v>0.439453125</v>
      </c>
      <c r="C6" s="86">
        <v>9</v>
      </c>
      <c r="D6" s="18">
        <v>-7</v>
      </c>
      <c r="E6" s="30">
        <v>-2</v>
      </c>
    </row>
    <row r="7" spans="2:5" x14ac:dyDescent="0.45">
      <c r="B7" s="84">
        <v>0.87890625</v>
      </c>
      <c r="C7" s="86">
        <v>9</v>
      </c>
      <c r="D7" s="18">
        <v>5</v>
      </c>
      <c r="E7" s="30">
        <v>2</v>
      </c>
    </row>
    <row r="8" spans="2:5" x14ac:dyDescent="0.45">
      <c r="B8" s="84">
        <v>1.220703125</v>
      </c>
      <c r="C8" s="86">
        <v>9</v>
      </c>
      <c r="D8" s="18">
        <v>5</v>
      </c>
      <c r="E8" s="30">
        <v>0</v>
      </c>
    </row>
    <row r="9" spans="2:5" x14ac:dyDescent="0.45">
      <c r="B9" s="84">
        <v>1.7578125</v>
      </c>
      <c r="C9" s="86">
        <v>10</v>
      </c>
      <c r="D9" s="18">
        <v>6</v>
      </c>
      <c r="E9" s="30">
        <v>7</v>
      </c>
    </row>
    <row r="10" spans="2:5" x14ac:dyDescent="0.45">
      <c r="B10" s="84">
        <v>2.44140625</v>
      </c>
      <c r="C10" s="86">
        <v>12</v>
      </c>
      <c r="D10" s="18">
        <v>6</v>
      </c>
      <c r="E10" s="30">
        <v>3</v>
      </c>
    </row>
    <row r="11" spans="2:5" x14ac:dyDescent="0.45">
      <c r="B11" s="84">
        <v>3.515625</v>
      </c>
      <c r="C11" s="86">
        <v>13</v>
      </c>
      <c r="D11" s="18">
        <v>7</v>
      </c>
      <c r="E11" s="30">
        <v>6</v>
      </c>
    </row>
    <row r="12" spans="2:5" x14ac:dyDescent="0.45">
      <c r="B12" s="84">
        <v>4.8828125</v>
      </c>
      <c r="C12" s="86">
        <v>15</v>
      </c>
      <c r="D12" s="18">
        <v>10</v>
      </c>
      <c r="E12" s="30">
        <v>8</v>
      </c>
    </row>
    <row r="13" spans="2:5" x14ac:dyDescent="0.45">
      <c r="B13" s="84">
        <v>7.03125</v>
      </c>
      <c r="C13" s="86">
        <v>19</v>
      </c>
      <c r="D13" s="18">
        <v>12</v>
      </c>
      <c r="E13" s="30">
        <v>13</v>
      </c>
    </row>
    <row r="14" spans="2:5" x14ac:dyDescent="0.45">
      <c r="B14" s="84">
        <v>9.765625</v>
      </c>
      <c r="C14" s="86">
        <v>23</v>
      </c>
      <c r="D14" s="18">
        <v>19</v>
      </c>
      <c r="E14" s="30">
        <v>17</v>
      </c>
    </row>
    <row r="15" spans="2:5" x14ac:dyDescent="0.45">
      <c r="B15" s="84">
        <v>14.0625</v>
      </c>
      <c r="C15" s="86">
        <v>29</v>
      </c>
      <c r="D15" s="18">
        <v>20</v>
      </c>
      <c r="E15" s="30">
        <v>27</v>
      </c>
    </row>
    <row r="16" spans="2:5" x14ac:dyDescent="0.45">
      <c r="B16" s="84">
        <v>19.53125</v>
      </c>
      <c r="C16" s="86">
        <v>38</v>
      </c>
      <c r="D16" s="18">
        <v>29</v>
      </c>
      <c r="E16" s="30">
        <v>35</v>
      </c>
    </row>
    <row r="17" spans="2:5" x14ac:dyDescent="0.45">
      <c r="B17" s="84">
        <v>28.125</v>
      </c>
      <c r="C17" s="86">
        <v>49</v>
      </c>
      <c r="D17" s="18">
        <v>38</v>
      </c>
      <c r="E17" s="30">
        <v>51</v>
      </c>
    </row>
    <row r="18" spans="2:5" x14ac:dyDescent="0.45">
      <c r="B18" s="84">
        <v>39.0625</v>
      </c>
      <c r="C18" s="86">
        <v>59</v>
      </c>
      <c r="D18" s="18">
        <v>49</v>
      </c>
      <c r="E18" s="30">
        <v>60</v>
      </c>
    </row>
    <row r="19" spans="2:5" x14ac:dyDescent="0.45">
      <c r="B19" s="84">
        <v>56.25</v>
      </c>
      <c r="C19" s="86">
        <v>78</v>
      </c>
      <c r="D19" s="18">
        <v>65</v>
      </c>
      <c r="E19" s="30">
        <v>82</v>
      </c>
    </row>
    <row r="20" spans="2:5" x14ac:dyDescent="0.45">
      <c r="B20" s="84">
        <v>78.125</v>
      </c>
      <c r="C20" s="86">
        <v>89</v>
      </c>
      <c r="D20" s="18">
        <v>82</v>
      </c>
      <c r="E20" s="30">
        <v>97</v>
      </c>
    </row>
    <row r="21" spans="2:5" x14ac:dyDescent="0.45">
      <c r="B21" s="84">
        <v>112.5</v>
      </c>
      <c r="C21" s="86">
        <v>111</v>
      </c>
      <c r="D21" s="18">
        <v>101</v>
      </c>
      <c r="E21" s="30">
        <v>119</v>
      </c>
    </row>
    <row r="22" spans="2:5" x14ac:dyDescent="0.45">
      <c r="B22" s="84">
        <v>156.25</v>
      </c>
      <c r="C22" s="86">
        <v>123</v>
      </c>
      <c r="D22" s="18">
        <v>126</v>
      </c>
      <c r="E22" s="30">
        <v>134</v>
      </c>
    </row>
    <row r="23" spans="2:5" x14ac:dyDescent="0.45">
      <c r="B23" s="84">
        <v>225</v>
      </c>
      <c r="C23" s="86">
        <v>143</v>
      </c>
      <c r="D23" s="18">
        <v>146</v>
      </c>
      <c r="E23" s="30">
        <v>150</v>
      </c>
    </row>
    <row r="24" spans="2:5" x14ac:dyDescent="0.45">
      <c r="B24" s="84">
        <v>312.5</v>
      </c>
      <c r="C24" s="86">
        <v>150</v>
      </c>
      <c r="D24" s="18">
        <v>167</v>
      </c>
      <c r="E24" s="30">
        <v>161</v>
      </c>
    </row>
    <row r="25" spans="2:5" x14ac:dyDescent="0.45">
      <c r="B25" s="84">
        <v>450</v>
      </c>
      <c r="C25" s="86">
        <v>164</v>
      </c>
      <c r="D25" s="18">
        <v>179</v>
      </c>
      <c r="E25" s="30">
        <v>172</v>
      </c>
    </row>
    <row r="26" spans="2:5" x14ac:dyDescent="0.45">
      <c r="B26" s="84">
        <v>625</v>
      </c>
      <c r="C26" s="86">
        <v>171</v>
      </c>
      <c r="D26" s="18">
        <v>198</v>
      </c>
      <c r="E26" s="30">
        <v>181</v>
      </c>
    </row>
    <row r="27" spans="2:5" x14ac:dyDescent="0.45">
      <c r="B27" s="84">
        <v>1250</v>
      </c>
      <c r="C27" s="86">
        <v>185</v>
      </c>
      <c r="D27" s="18">
        <v>221</v>
      </c>
      <c r="E27" s="30">
        <v>197</v>
      </c>
    </row>
    <row r="28" spans="2:5" x14ac:dyDescent="0.45">
      <c r="B28" s="84">
        <v>2500</v>
      </c>
      <c r="C28" s="87">
        <v>194</v>
      </c>
      <c r="D28" s="17">
        <v>234</v>
      </c>
      <c r="E28" s="28">
        <v>209</v>
      </c>
    </row>
    <row r="29" spans="2:5" x14ac:dyDescent="0.45">
      <c r="B29" s="1"/>
      <c r="C29" s="1"/>
      <c r="D29" s="1"/>
      <c r="E29" s="1"/>
    </row>
    <row r="30" spans="2:5" x14ac:dyDescent="0.45">
      <c r="B30" s="1" t="s">
        <v>8</v>
      </c>
      <c r="C30" s="2">
        <v>6.6369999999999996</v>
      </c>
      <c r="D30" s="16">
        <v>1.73</v>
      </c>
      <c r="E30" s="26">
        <v>-1.98</v>
      </c>
    </row>
    <row r="31" spans="2:5" x14ac:dyDescent="0.45">
      <c r="B31" s="1" t="s">
        <v>9</v>
      </c>
      <c r="C31" s="5">
        <v>199.7</v>
      </c>
      <c r="D31" s="18">
        <v>248.6</v>
      </c>
      <c r="E31" s="30">
        <v>211.2</v>
      </c>
    </row>
    <row r="32" spans="2:5" x14ac:dyDescent="0.45">
      <c r="B32" s="1" t="s">
        <v>10</v>
      </c>
      <c r="C32" s="5">
        <v>2.004</v>
      </c>
      <c r="D32" s="18">
        <v>2.2080000000000002</v>
      </c>
      <c r="E32" s="30">
        <v>1.956</v>
      </c>
    </row>
    <row r="33" spans="2:5" x14ac:dyDescent="0.45">
      <c r="B33" s="1" t="s">
        <v>11</v>
      </c>
      <c r="C33" s="3">
        <v>9.273E-3</v>
      </c>
      <c r="D33" s="17">
        <v>1.3820000000000001E-2</v>
      </c>
      <c r="E33" s="28">
        <v>1.319E-2</v>
      </c>
    </row>
    <row r="34" spans="2:5" x14ac:dyDescent="0.45">
      <c r="B34" s="1"/>
      <c r="C34" s="1"/>
      <c r="D34" s="1"/>
      <c r="E34" s="1"/>
    </row>
    <row r="35" spans="2:5" x14ac:dyDescent="0.45">
      <c r="B35" s="1" t="s">
        <v>12</v>
      </c>
      <c r="C35" s="2">
        <f>10^C32</f>
        <v>100.92528860766851</v>
      </c>
      <c r="D35" s="16">
        <f>10^D32</f>
        <v>161.43585568264871</v>
      </c>
      <c r="E35" s="26">
        <f>10^E32</f>
        <v>90.364947372230205</v>
      </c>
    </row>
    <row r="36" spans="2:5" x14ac:dyDescent="0.45">
      <c r="B36" s="1" t="s">
        <v>13</v>
      </c>
      <c r="C36" s="3">
        <f>(10^(C32+C33))-(10^(C32-C33))</f>
        <v>4.3102150893231652</v>
      </c>
      <c r="D36" s="17">
        <f>(10^(D32+D33))-(10^(D32-D33))</f>
        <v>10.276069218611696</v>
      </c>
      <c r="E36" s="28">
        <f>(10^(E32+E33))-(10^(E32-E33))</f>
        <v>5.4898091112387135</v>
      </c>
    </row>
    <row r="37" spans="2:5" x14ac:dyDescent="0.45">
      <c r="B37" s="1"/>
      <c r="C37" s="1"/>
      <c r="D37" s="1"/>
      <c r="E37" s="1"/>
    </row>
    <row r="38" spans="2:5" x14ac:dyDescent="0.45">
      <c r="B38" s="83" t="s">
        <v>0</v>
      </c>
      <c r="C38" s="115" t="s">
        <v>14</v>
      </c>
      <c r="D38" s="115"/>
      <c r="E38" s="115"/>
    </row>
    <row r="39" spans="2:5" x14ac:dyDescent="0.45">
      <c r="B39" s="84">
        <v>0.2197265625</v>
      </c>
      <c r="C39" s="2">
        <f t="shared" ref="C39:E62" si="0">(C5-C$30)/(C$31-C$30)</f>
        <v>-3.2994411150764238E-3</v>
      </c>
      <c r="D39" s="16">
        <f t="shared" si="0"/>
        <v>9.1951229391987691E-3</v>
      </c>
      <c r="E39" s="26">
        <f t="shared" si="0"/>
        <v>-9.4755605591518906E-3</v>
      </c>
    </row>
    <row r="40" spans="2:5" x14ac:dyDescent="0.45">
      <c r="B40" s="84">
        <v>0.439453125</v>
      </c>
      <c r="C40" s="5">
        <f t="shared" si="0"/>
        <v>1.2239528029710511E-2</v>
      </c>
      <c r="D40" s="18">
        <f t="shared" si="0"/>
        <v>-3.5362741523878964E-2</v>
      </c>
      <c r="E40" s="30">
        <f t="shared" si="0"/>
        <v>-9.3817431278731681E-5</v>
      </c>
    </row>
    <row r="41" spans="2:5" x14ac:dyDescent="0.45">
      <c r="B41" s="84">
        <v>0.87890625</v>
      </c>
      <c r="C41" s="5">
        <f t="shared" si="0"/>
        <v>1.2239528029710511E-2</v>
      </c>
      <c r="D41" s="18">
        <f t="shared" si="0"/>
        <v>1.3245837890387652E-2</v>
      </c>
      <c r="E41" s="30">
        <f t="shared" si="0"/>
        <v>1.8669668824467588E-2</v>
      </c>
    </row>
    <row r="42" spans="2:5" x14ac:dyDescent="0.45">
      <c r="B42" s="84">
        <v>1.220703125</v>
      </c>
      <c r="C42" s="5">
        <f t="shared" si="0"/>
        <v>1.2239528029710511E-2</v>
      </c>
      <c r="D42" s="18">
        <f t="shared" si="0"/>
        <v>1.3245837890387652E-2</v>
      </c>
      <c r="E42" s="30">
        <f t="shared" si="0"/>
        <v>9.2879256965944287E-3</v>
      </c>
    </row>
    <row r="43" spans="2:5" x14ac:dyDescent="0.45">
      <c r="B43" s="84">
        <v>1.7578125</v>
      </c>
      <c r="C43" s="5">
        <f t="shared" si="0"/>
        <v>1.7419184411306157E-2</v>
      </c>
      <c r="D43" s="18">
        <f t="shared" si="0"/>
        <v>1.7296552841576537E-2</v>
      </c>
      <c r="E43" s="30">
        <f t="shared" si="0"/>
        <v>4.2124026644150492E-2</v>
      </c>
    </row>
    <row r="44" spans="2:5" x14ac:dyDescent="0.45">
      <c r="B44" s="84">
        <v>2.44140625</v>
      </c>
      <c r="C44" s="5">
        <f t="shared" si="0"/>
        <v>2.7778497174497447E-2</v>
      </c>
      <c r="D44" s="18">
        <f t="shared" si="0"/>
        <v>1.7296552841576537E-2</v>
      </c>
      <c r="E44" s="30">
        <f t="shared" si="0"/>
        <v>2.3360540388404169E-2</v>
      </c>
    </row>
    <row r="45" spans="2:5" x14ac:dyDescent="0.45">
      <c r="B45" s="84">
        <v>3.515625</v>
      </c>
      <c r="C45" s="5">
        <f t="shared" si="0"/>
        <v>3.2958153556093092E-2</v>
      </c>
      <c r="D45" s="18">
        <f t="shared" si="0"/>
        <v>2.1347267792765422E-2</v>
      </c>
      <c r="E45" s="30">
        <f t="shared" si="0"/>
        <v>3.7433155080213908E-2</v>
      </c>
    </row>
    <row r="46" spans="2:5" x14ac:dyDescent="0.45">
      <c r="B46" s="84">
        <v>4.8828125</v>
      </c>
      <c r="C46" s="5">
        <f t="shared" si="0"/>
        <v>4.3317466319284376E-2</v>
      </c>
      <c r="D46" s="18">
        <f t="shared" si="0"/>
        <v>3.3499412646332077E-2</v>
      </c>
      <c r="E46" s="30">
        <f t="shared" si="0"/>
        <v>4.6814898208087069E-2</v>
      </c>
    </row>
    <row r="47" spans="2:5" x14ac:dyDescent="0.45">
      <c r="B47" s="84">
        <v>7.03125</v>
      </c>
      <c r="C47" s="5">
        <f t="shared" si="0"/>
        <v>6.4036091845666956E-2</v>
      </c>
      <c r="D47" s="18">
        <f t="shared" si="0"/>
        <v>4.1600842548709847E-2</v>
      </c>
      <c r="E47" s="30">
        <f t="shared" si="0"/>
        <v>7.0269256027769969E-2</v>
      </c>
    </row>
    <row r="48" spans="2:5" x14ac:dyDescent="0.45">
      <c r="B48" s="84">
        <v>9.765625</v>
      </c>
      <c r="C48" s="5">
        <f t="shared" si="0"/>
        <v>8.4754717372049537E-2</v>
      </c>
      <c r="D48" s="18">
        <f t="shared" si="0"/>
        <v>6.9955847207032032E-2</v>
      </c>
      <c r="E48" s="30">
        <f t="shared" si="0"/>
        <v>8.9032742283516292E-2</v>
      </c>
    </row>
    <row r="49" spans="2:5" x14ac:dyDescent="0.45">
      <c r="B49" s="84">
        <v>14.0625</v>
      </c>
      <c r="C49" s="5">
        <f t="shared" si="0"/>
        <v>0.11583265566162342</v>
      </c>
      <c r="D49" s="18">
        <f t="shared" si="0"/>
        <v>7.400656215822092E-2</v>
      </c>
      <c r="E49" s="30">
        <f t="shared" si="0"/>
        <v>0.13594145792288209</v>
      </c>
    </row>
    <row r="50" spans="2:5" x14ac:dyDescent="0.45">
      <c r="B50" s="84">
        <v>19.53125</v>
      </c>
      <c r="C50" s="5">
        <f t="shared" si="0"/>
        <v>0.16244956309598421</v>
      </c>
      <c r="D50" s="18">
        <f t="shared" si="0"/>
        <v>0.11046299671892089</v>
      </c>
      <c r="E50" s="30">
        <f t="shared" si="0"/>
        <v>0.17346843043437471</v>
      </c>
    </row>
    <row r="51" spans="2:5" x14ac:dyDescent="0.45">
      <c r="B51" s="84">
        <v>28.125</v>
      </c>
      <c r="C51" s="5">
        <f t="shared" si="0"/>
        <v>0.21942578329353632</v>
      </c>
      <c r="D51" s="18">
        <f t="shared" si="0"/>
        <v>0.14691943127962087</v>
      </c>
      <c r="E51" s="30">
        <f t="shared" si="0"/>
        <v>0.24852237545736</v>
      </c>
    </row>
    <row r="52" spans="2:5" x14ac:dyDescent="0.45">
      <c r="B52" s="84">
        <v>39.0625</v>
      </c>
      <c r="C52" s="5">
        <f t="shared" si="0"/>
        <v>0.27122234710949278</v>
      </c>
      <c r="D52" s="18">
        <f t="shared" si="0"/>
        <v>0.19147729574269859</v>
      </c>
      <c r="E52" s="30">
        <f t="shared" si="0"/>
        <v>0.29074021953278922</v>
      </c>
    </row>
    <row r="53" spans="2:5" x14ac:dyDescent="0.45">
      <c r="B53" s="84">
        <v>56.25</v>
      </c>
      <c r="C53" s="5">
        <f t="shared" si="0"/>
        <v>0.36963581835981002</v>
      </c>
      <c r="D53" s="18">
        <f t="shared" si="0"/>
        <v>0.25628873496172078</v>
      </c>
      <c r="E53" s="30">
        <f t="shared" si="0"/>
        <v>0.39393939393939398</v>
      </c>
    </row>
    <row r="54" spans="2:5" x14ac:dyDescent="0.45">
      <c r="B54" s="84">
        <v>78.125</v>
      </c>
      <c r="C54" s="5">
        <f t="shared" si="0"/>
        <v>0.42661203855736213</v>
      </c>
      <c r="D54" s="18">
        <f t="shared" si="0"/>
        <v>0.32515088913193174</v>
      </c>
      <c r="E54" s="30">
        <f t="shared" si="0"/>
        <v>0.46430246739844272</v>
      </c>
    </row>
    <row r="55" spans="2:5" x14ac:dyDescent="0.45">
      <c r="B55" s="84">
        <v>112.5</v>
      </c>
      <c r="C55" s="5">
        <f t="shared" si="0"/>
        <v>0.54056447895246629</v>
      </c>
      <c r="D55" s="18">
        <f t="shared" si="0"/>
        <v>0.40211447320452059</v>
      </c>
      <c r="E55" s="30">
        <f t="shared" si="0"/>
        <v>0.56750164180504747</v>
      </c>
    </row>
    <row r="56" spans="2:5" x14ac:dyDescent="0.45">
      <c r="B56" s="84">
        <v>156.25</v>
      </c>
      <c r="C56" s="5">
        <f t="shared" si="0"/>
        <v>0.60272035553161407</v>
      </c>
      <c r="D56" s="18">
        <f t="shared" si="0"/>
        <v>0.50338234698424267</v>
      </c>
      <c r="E56" s="30">
        <f t="shared" si="0"/>
        <v>0.63786471526409605</v>
      </c>
    </row>
    <row r="57" spans="2:5" x14ac:dyDescent="0.45">
      <c r="B57" s="84">
        <v>225</v>
      </c>
      <c r="C57" s="5">
        <f t="shared" si="0"/>
        <v>0.70631348316352693</v>
      </c>
      <c r="D57" s="18">
        <f t="shared" si="0"/>
        <v>0.58439664600802044</v>
      </c>
      <c r="E57" s="30">
        <f t="shared" si="0"/>
        <v>0.7129186602870814</v>
      </c>
    </row>
    <row r="58" spans="2:5" x14ac:dyDescent="0.45">
      <c r="B58" s="84">
        <v>312.5</v>
      </c>
      <c r="C58" s="5">
        <f t="shared" si="0"/>
        <v>0.74257107783469645</v>
      </c>
      <c r="D58" s="18">
        <f t="shared" si="0"/>
        <v>0.66946165998298701</v>
      </c>
      <c r="E58" s="30">
        <f t="shared" si="0"/>
        <v>0.76451824749038377</v>
      </c>
    </row>
    <row r="59" spans="2:5" x14ac:dyDescent="0.45">
      <c r="B59" s="84">
        <v>450</v>
      </c>
      <c r="C59" s="5">
        <f t="shared" si="0"/>
        <v>0.81508626717703547</v>
      </c>
      <c r="D59" s="18">
        <f t="shared" si="0"/>
        <v>0.71807023939725367</v>
      </c>
      <c r="E59" s="30">
        <f t="shared" si="0"/>
        <v>0.81611783469368615</v>
      </c>
    </row>
    <row r="60" spans="2:5" x14ac:dyDescent="0.45">
      <c r="B60" s="84">
        <v>625</v>
      </c>
      <c r="C60" s="5">
        <f t="shared" si="0"/>
        <v>0.85134386184820499</v>
      </c>
      <c r="D60" s="18">
        <f t="shared" si="0"/>
        <v>0.79503382346984242</v>
      </c>
      <c r="E60" s="30">
        <f t="shared" si="0"/>
        <v>0.85833567876911532</v>
      </c>
    </row>
    <row r="61" spans="2:5" x14ac:dyDescent="0.45">
      <c r="B61" s="84">
        <v>1250</v>
      </c>
      <c r="C61" s="5">
        <f t="shared" si="0"/>
        <v>0.92385905119054412</v>
      </c>
      <c r="D61" s="18">
        <f t="shared" si="0"/>
        <v>0.88820026734718682</v>
      </c>
      <c r="E61" s="30">
        <f t="shared" si="0"/>
        <v>0.93338962379210066</v>
      </c>
    </row>
    <row r="62" spans="2:5" x14ac:dyDescent="0.45">
      <c r="B62" s="84">
        <v>2500</v>
      </c>
      <c r="C62" s="3">
        <f t="shared" si="0"/>
        <v>0.97047595862490488</v>
      </c>
      <c r="D62" s="17">
        <f t="shared" si="0"/>
        <v>0.94085956171264229</v>
      </c>
      <c r="E62" s="28">
        <f t="shared" si="0"/>
        <v>0.98968008255933959</v>
      </c>
    </row>
    <row r="63" spans="2:5" x14ac:dyDescent="0.45">
      <c r="B63" s="1"/>
      <c r="C63" s="1"/>
      <c r="D63" s="1"/>
      <c r="E63" s="1"/>
    </row>
    <row r="64" spans="2:5" x14ac:dyDescent="0.45">
      <c r="C64" s="115" t="s">
        <v>15</v>
      </c>
      <c r="D64" s="115"/>
      <c r="E64" s="115"/>
    </row>
    <row r="65" spans="2:5" x14ac:dyDescent="0.45">
      <c r="B65" s="83" t="s">
        <v>0</v>
      </c>
      <c r="C65" s="116" t="s">
        <v>16</v>
      </c>
      <c r="D65" s="116"/>
      <c r="E65" s="116"/>
    </row>
    <row r="66" spans="2:5" x14ac:dyDescent="0.45">
      <c r="B66" s="84">
        <v>0.2197265625</v>
      </c>
      <c r="C66" s="11">
        <f>$B66/((C$35)+$B66)</f>
        <v>2.1723914137570439E-3</v>
      </c>
      <c r="D66" s="20">
        <f t="shared" ref="D66:E81" si="1">$B66/((D$35)+$B66)</f>
        <v>1.3592265695272271E-3</v>
      </c>
      <c r="E66" s="32">
        <f t="shared" si="1"/>
        <v>2.4256483238910987E-3</v>
      </c>
    </row>
    <row r="67" spans="2:5" x14ac:dyDescent="0.45">
      <c r="B67" s="84">
        <v>0.439453125</v>
      </c>
      <c r="C67" s="12">
        <f t="shared" ref="C67:E89" si="2">$B67/((C$35)+$B67)</f>
        <v>4.3353647184242771E-3</v>
      </c>
      <c r="D67" s="22">
        <f t="shared" si="1"/>
        <v>2.7147631608362716E-3</v>
      </c>
      <c r="E67" s="34">
        <f t="shared" si="1"/>
        <v>4.8395575830425157E-3</v>
      </c>
    </row>
    <row r="68" spans="2:5" x14ac:dyDescent="0.45">
      <c r="B68" s="84">
        <v>0.87890625</v>
      </c>
      <c r="C68" s="12">
        <f t="shared" si="2"/>
        <v>8.6333009285991663E-3</v>
      </c>
      <c r="D68" s="22">
        <f t="shared" si="1"/>
        <v>5.4148263505736805E-3</v>
      </c>
      <c r="E68" s="34">
        <f t="shared" si="1"/>
        <v>9.6324981366839989E-3</v>
      </c>
    </row>
    <row r="69" spans="2:5" x14ac:dyDescent="0.45">
      <c r="B69" s="84">
        <v>1.220703125</v>
      </c>
      <c r="C69" s="12">
        <f t="shared" si="2"/>
        <v>1.1950572942644334E-2</v>
      </c>
      <c r="D69" s="22">
        <f t="shared" si="1"/>
        <v>7.5047888259062202E-3</v>
      </c>
      <c r="E69" s="34">
        <f t="shared" si="1"/>
        <v>1.332854129847467E-2</v>
      </c>
    </row>
    <row r="70" spans="2:5" x14ac:dyDescent="0.45">
      <c r="B70" s="84">
        <v>1.7578125</v>
      </c>
      <c r="C70" s="12">
        <f t="shared" si="2"/>
        <v>1.7118810018766802E-2</v>
      </c>
      <c r="D70" s="22">
        <f t="shared" si="1"/>
        <v>1.0771327831375363E-2</v>
      </c>
      <c r="E70" s="34">
        <f t="shared" si="1"/>
        <v>1.9081196681884047E-2</v>
      </c>
    </row>
    <row r="71" spans="2:5" x14ac:dyDescent="0.45">
      <c r="B71" s="84">
        <v>2.44140625</v>
      </c>
      <c r="C71" s="12">
        <f t="shared" si="2"/>
        <v>2.3618886657464588E-2</v>
      </c>
      <c r="D71" s="22">
        <f t="shared" si="1"/>
        <v>1.4897773011385706E-2</v>
      </c>
      <c r="E71" s="34">
        <f t="shared" si="1"/>
        <v>2.6306455912897778E-2</v>
      </c>
    </row>
    <row r="72" spans="2:5" x14ac:dyDescent="0.45">
      <c r="B72" s="84">
        <v>3.515625</v>
      </c>
      <c r="C72" s="12">
        <f t="shared" si="2"/>
        <v>3.3661377314319736E-2</v>
      </c>
      <c r="D72" s="22">
        <f t="shared" si="1"/>
        <v>2.1313085432459591E-2</v>
      </c>
      <c r="E72" s="34">
        <f t="shared" si="1"/>
        <v>3.7447843692950462E-2</v>
      </c>
    </row>
    <row r="73" spans="2:5" x14ac:dyDescent="0.45">
      <c r="B73" s="84">
        <v>4.8828125</v>
      </c>
      <c r="C73" s="12">
        <f t="shared" si="2"/>
        <v>4.6147813342112001E-2</v>
      </c>
      <c r="D73" s="22">
        <f t="shared" si="1"/>
        <v>2.9358174601529199E-2</v>
      </c>
      <c r="E73" s="34">
        <f t="shared" si="1"/>
        <v>5.1264329014666939E-2</v>
      </c>
    </row>
    <row r="74" spans="2:5" x14ac:dyDescent="0.45">
      <c r="B74" s="84">
        <v>7.03125</v>
      </c>
      <c r="C74" s="12">
        <f t="shared" si="2"/>
        <v>6.5130376452256389E-2</v>
      </c>
      <c r="D74" s="22">
        <f t="shared" si="1"/>
        <v>4.1736634410073949E-2</v>
      </c>
      <c r="E74" s="34">
        <f t="shared" si="1"/>
        <v>7.2192243534189182E-2</v>
      </c>
    </row>
    <row r="75" spans="2:5" x14ac:dyDescent="0.45">
      <c r="B75" s="84">
        <v>9.765625</v>
      </c>
      <c r="C75" s="12">
        <f t="shared" si="2"/>
        <v>8.8224269560310611E-2</v>
      </c>
      <c r="D75" s="22">
        <f t="shared" si="1"/>
        <v>5.7041708757777976E-2</v>
      </c>
      <c r="E75" s="34">
        <f t="shared" si="1"/>
        <v>9.7528904196180918E-2</v>
      </c>
    </row>
    <row r="76" spans="2:5" x14ac:dyDescent="0.45">
      <c r="B76" s="84">
        <v>14.0625</v>
      </c>
      <c r="C76" s="12">
        <f t="shared" si="2"/>
        <v>0.1222955947781587</v>
      </c>
      <c r="D76" s="22">
        <f t="shared" si="1"/>
        <v>8.012895588280626E-2</v>
      </c>
      <c r="E76" s="34">
        <f t="shared" si="1"/>
        <v>0.13466287220326675</v>
      </c>
    </row>
    <row r="77" spans="2:5" x14ac:dyDescent="0.45">
      <c r="B77" s="84">
        <v>19.53125</v>
      </c>
      <c r="C77" s="12">
        <f t="shared" si="2"/>
        <v>0.16214354343697371</v>
      </c>
      <c r="D77" s="22">
        <f t="shared" si="1"/>
        <v>0.10792707285848289</v>
      </c>
      <c r="E77" s="34">
        <f t="shared" si="1"/>
        <v>0.17772452975643518</v>
      </c>
    </row>
    <row r="78" spans="2:5" x14ac:dyDescent="0.45">
      <c r="B78" s="84">
        <v>28.125</v>
      </c>
      <c r="C78" s="12">
        <f t="shared" si="2"/>
        <v>0.21793829601965523</v>
      </c>
      <c r="D78" s="22">
        <f t="shared" si="1"/>
        <v>0.14836923951791592</v>
      </c>
      <c r="E78" s="34">
        <f t="shared" si="1"/>
        <v>0.23736190810893626</v>
      </c>
    </row>
    <row r="79" spans="2:5" x14ac:dyDescent="0.45">
      <c r="B79" s="84">
        <v>39.0625</v>
      </c>
      <c r="C79" s="12">
        <f t="shared" si="2"/>
        <v>0.27904219638383632</v>
      </c>
      <c r="D79" s="22">
        <f t="shared" si="1"/>
        <v>0.19482703420185954</v>
      </c>
      <c r="E79" s="34">
        <f t="shared" si="1"/>
        <v>0.3018100162916541</v>
      </c>
    </row>
    <row r="80" spans="2:5" x14ac:dyDescent="0.45">
      <c r="B80" s="84">
        <v>56.25</v>
      </c>
      <c r="C80" s="12">
        <f t="shared" si="2"/>
        <v>0.35788068530548633</v>
      </c>
      <c r="D80" s="22">
        <f t="shared" si="1"/>
        <v>0.25839988465765795</v>
      </c>
      <c r="E80" s="34">
        <f t="shared" si="1"/>
        <v>0.38365801719514242</v>
      </c>
    </row>
    <row r="81" spans="2:5" x14ac:dyDescent="0.45">
      <c r="B81" s="84">
        <v>78.125</v>
      </c>
      <c r="C81" s="12">
        <f t="shared" si="2"/>
        <v>0.4363299305883051</v>
      </c>
      <c r="D81" s="22">
        <f t="shared" si="1"/>
        <v>0.32611755279207144</v>
      </c>
      <c r="E81" s="34">
        <f t="shared" si="1"/>
        <v>0.46367751440627625</v>
      </c>
    </row>
    <row r="82" spans="2:5" x14ac:dyDescent="0.45">
      <c r="B82" s="84">
        <v>112.5</v>
      </c>
      <c r="C82" s="12">
        <f t="shared" si="2"/>
        <v>0.52711654150227916</v>
      </c>
      <c r="D82" s="22">
        <f t="shared" si="2"/>
        <v>0.41068008318826965</v>
      </c>
      <c r="E82" s="34">
        <f t="shared" si="2"/>
        <v>0.5545561293720076</v>
      </c>
    </row>
    <row r="83" spans="2:5" x14ac:dyDescent="0.45">
      <c r="B83" s="84">
        <v>156.25</v>
      </c>
      <c r="C83" s="12">
        <f t="shared" si="2"/>
        <v>0.60756226170067917</v>
      </c>
      <c r="D83" s="22">
        <f t="shared" si="2"/>
        <v>0.49183807590126216</v>
      </c>
      <c r="E83" s="34">
        <f t="shared" si="2"/>
        <v>0.63357879019458962</v>
      </c>
    </row>
    <row r="84" spans="2:5" x14ac:dyDescent="0.45">
      <c r="B84" s="84">
        <v>225</v>
      </c>
      <c r="C84" s="12">
        <f t="shared" si="2"/>
        <v>0.69034225899188517</v>
      </c>
      <c r="D84" s="22">
        <f t="shared" si="2"/>
        <v>0.58224410776409918</v>
      </c>
      <c r="E84" s="34">
        <f t="shared" si="2"/>
        <v>0.71345912687762658</v>
      </c>
    </row>
    <row r="85" spans="2:5" x14ac:dyDescent="0.45">
      <c r="B85" s="84">
        <v>312.5</v>
      </c>
      <c r="C85" s="12">
        <f t="shared" si="2"/>
        <v>0.75588022458044557</v>
      </c>
      <c r="D85" s="22">
        <f t="shared" si="2"/>
        <v>0.65937193030031582</v>
      </c>
      <c r="E85" s="34">
        <f t="shared" si="2"/>
        <v>0.77569419240454096</v>
      </c>
    </row>
    <row r="86" spans="2:5" x14ac:dyDescent="0.45">
      <c r="B86" s="84">
        <v>450</v>
      </c>
      <c r="C86" s="12">
        <f t="shared" si="2"/>
        <v>0.81680766758278056</v>
      </c>
      <c r="D86" s="22">
        <f t="shared" si="2"/>
        <v>0.73597254040260573</v>
      </c>
      <c r="E86" s="34">
        <f t="shared" si="2"/>
        <v>0.83277052330712653</v>
      </c>
    </row>
    <row r="87" spans="2:5" x14ac:dyDescent="0.45">
      <c r="B87" s="84">
        <v>625</v>
      </c>
      <c r="C87" s="12">
        <f t="shared" si="2"/>
        <v>0.86097014363386593</v>
      </c>
      <c r="D87" s="22">
        <f t="shared" si="2"/>
        <v>0.79472470066548806</v>
      </c>
      <c r="E87" s="34">
        <f t="shared" si="2"/>
        <v>0.87367993399149591</v>
      </c>
    </row>
    <row r="88" spans="2:5" x14ac:dyDescent="0.45">
      <c r="B88" s="84">
        <v>1250</v>
      </c>
      <c r="C88" s="12">
        <f t="shared" si="2"/>
        <v>0.92529173192716885</v>
      </c>
      <c r="D88" s="22">
        <f t="shared" si="2"/>
        <v>0.88562295974508221</v>
      </c>
      <c r="E88" s="34">
        <f t="shared" si="2"/>
        <v>0.93258183336606215</v>
      </c>
    </row>
    <row r="89" spans="2:5" x14ac:dyDescent="0.45">
      <c r="B89" s="84">
        <v>2500</v>
      </c>
      <c r="C89" s="13">
        <f t="shared" si="2"/>
        <v>0.9611963907422747</v>
      </c>
      <c r="D89" s="24">
        <f t="shared" si="2"/>
        <v>0.93934257128987197</v>
      </c>
      <c r="E89" s="36">
        <f t="shared" si="2"/>
        <v>0.96511497445026029</v>
      </c>
    </row>
  </sheetData>
  <mergeCells count="5">
    <mergeCell ref="C1:D1"/>
    <mergeCell ref="C4:E4"/>
    <mergeCell ref="C38:E38"/>
    <mergeCell ref="C64:E64"/>
    <mergeCell ref="C65:E6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D89"/>
  <sheetViews>
    <sheetView topLeftCell="C2" workbookViewId="0">
      <selection activeCell="D2" sqref="D2"/>
    </sheetView>
  </sheetViews>
  <sheetFormatPr defaultColWidth="10.85546875" defaultRowHeight="15.9" x14ac:dyDescent="0.45"/>
  <cols>
    <col min="1" max="1" width="10.640625" customWidth="1"/>
    <col min="2" max="2" width="13.640625" customWidth="1"/>
    <col min="3" max="3" width="13.35546875" customWidth="1"/>
    <col min="4" max="4" width="13.85546875" customWidth="1"/>
  </cols>
  <sheetData>
    <row r="1" spans="2:4" x14ac:dyDescent="0.45">
      <c r="B1" s="1" t="s">
        <v>1</v>
      </c>
      <c r="C1" s="118" t="s">
        <v>30</v>
      </c>
      <c r="D1" s="118"/>
    </row>
    <row r="2" spans="2:4" ht="75" customHeight="1" x14ac:dyDescent="0.45">
      <c r="B2" s="1" t="s">
        <v>6</v>
      </c>
      <c r="C2" s="89" t="s">
        <v>28</v>
      </c>
      <c r="D2" s="92" t="s">
        <v>37</v>
      </c>
    </row>
    <row r="3" spans="2:4" ht="20.05" customHeight="1" x14ac:dyDescent="0.45">
      <c r="B3" s="1"/>
      <c r="C3" s="94"/>
      <c r="D3" s="94"/>
    </row>
    <row r="4" spans="2:4" x14ac:dyDescent="0.45">
      <c r="B4" s="83" t="s">
        <v>0</v>
      </c>
      <c r="C4" s="116" t="s">
        <v>17</v>
      </c>
      <c r="D4" s="116"/>
    </row>
    <row r="5" spans="2:4" x14ac:dyDescent="0.45">
      <c r="B5" s="84">
        <v>0.2197265625</v>
      </c>
      <c r="C5" s="16">
        <v>2</v>
      </c>
      <c r="D5" s="26">
        <v>-3</v>
      </c>
    </row>
    <row r="6" spans="2:4" x14ac:dyDescent="0.45">
      <c r="B6" s="84">
        <v>0.439453125</v>
      </c>
      <c r="C6" s="18">
        <v>4</v>
      </c>
      <c r="D6" s="30">
        <v>-2</v>
      </c>
    </row>
    <row r="7" spans="2:4" x14ac:dyDescent="0.45">
      <c r="B7" s="84">
        <v>0.87890625</v>
      </c>
      <c r="C7" s="18">
        <v>4</v>
      </c>
      <c r="D7" s="30">
        <v>-1</v>
      </c>
    </row>
    <row r="8" spans="2:4" x14ac:dyDescent="0.45">
      <c r="B8" s="84">
        <v>1.220703125</v>
      </c>
      <c r="C8" s="18">
        <v>3</v>
      </c>
      <c r="D8" s="30">
        <v>-1</v>
      </c>
    </row>
    <row r="9" spans="2:4" x14ac:dyDescent="0.45">
      <c r="B9" s="84">
        <v>1.7578125</v>
      </c>
      <c r="C9" s="18">
        <v>4</v>
      </c>
      <c r="D9" s="30">
        <v>-1</v>
      </c>
    </row>
    <row r="10" spans="2:4" x14ac:dyDescent="0.45">
      <c r="B10" s="84">
        <v>2.44140625</v>
      </c>
      <c r="C10" s="18">
        <v>6</v>
      </c>
      <c r="D10" s="30">
        <v>1</v>
      </c>
    </row>
    <row r="11" spans="2:4" x14ac:dyDescent="0.45">
      <c r="B11" s="84">
        <v>3.515625</v>
      </c>
      <c r="C11" s="18">
        <v>4</v>
      </c>
      <c r="D11" s="30">
        <v>2</v>
      </c>
    </row>
    <row r="12" spans="2:4" x14ac:dyDescent="0.45">
      <c r="B12" s="84">
        <v>4.8828125</v>
      </c>
      <c r="C12" s="18">
        <v>7</v>
      </c>
      <c r="D12" s="30">
        <v>4</v>
      </c>
    </row>
    <row r="13" spans="2:4" x14ac:dyDescent="0.45">
      <c r="B13" s="84">
        <v>7.03125</v>
      </c>
      <c r="C13" s="18">
        <v>7</v>
      </c>
      <c r="D13" s="30">
        <v>5</v>
      </c>
    </row>
    <row r="14" spans="2:4" x14ac:dyDescent="0.45">
      <c r="B14" s="84">
        <v>9.765625</v>
      </c>
      <c r="C14" s="18">
        <v>10</v>
      </c>
      <c r="D14" s="30">
        <v>10</v>
      </c>
    </row>
    <row r="15" spans="2:4" x14ac:dyDescent="0.45">
      <c r="B15" s="84">
        <v>14.0625</v>
      </c>
      <c r="C15" s="18">
        <v>11</v>
      </c>
      <c r="D15" s="30">
        <v>15</v>
      </c>
    </row>
    <row r="16" spans="2:4" x14ac:dyDescent="0.45">
      <c r="B16" s="84">
        <v>19.53125</v>
      </c>
      <c r="C16" s="18">
        <v>10</v>
      </c>
      <c r="D16" s="30">
        <v>20</v>
      </c>
    </row>
    <row r="17" spans="2:4" x14ac:dyDescent="0.45">
      <c r="B17" s="84">
        <v>28.125</v>
      </c>
      <c r="C17" s="18">
        <v>18</v>
      </c>
      <c r="D17" s="30">
        <v>25</v>
      </c>
    </row>
    <row r="18" spans="2:4" x14ac:dyDescent="0.45">
      <c r="B18" s="84">
        <v>39.0625</v>
      </c>
      <c r="C18" s="18">
        <v>26</v>
      </c>
      <c r="D18" s="30">
        <v>39</v>
      </c>
    </row>
    <row r="19" spans="2:4" x14ac:dyDescent="0.45">
      <c r="B19" s="84">
        <v>56.25</v>
      </c>
      <c r="C19" s="18">
        <v>33</v>
      </c>
      <c r="D19" s="30">
        <v>48</v>
      </c>
    </row>
    <row r="20" spans="2:4" x14ac:dyDescent="0.45">
      <c r="B20" s="84">
        <v>78.125</v>
      </c>
      <c r="C20" s="18">
        <v>45</v>
      </c>
      <c r="D20" s="30">
        <v>66</v>
      </c>
    </row>
    <row r="21" spans="2:4" x14ac:dyDescent="0.45">
      <c r="B21" s="84">
        <v>112.5</v>
      </c>
      <c r="C21" s="18">
        <v>57</v>
      </c>
      <c r="D21" s="30">
        <v>75</v>
      </c>
    </row>
    <row r="22" spans="2:4" x14ac:dyDescent="0.45">
      <c r="B22" s="84">
        <v>156.25</v>
      </c>
      <c r="C22" s="18">
        <v>76</v>
      </c>
      <c r="D22" s="30">
        <v>100</v>
      </c>
    </row>
    <row r="23" spans="2:4" x14ac:dyDescent="0.45">
      <c r="B23" s="84">
        <v>225</v>
      </c>
      <c r="C23" s="18">
        <v>92</v>
      </c>
      <c r="D23" s="30">
        <v>112</v>
      </c>
    </row>
    <row r="24" spans="2:4" x14ac:dyDescent="0.45">
      <c r="B24" s="84">
        <v>312.5</v>
      </c>
      <c r="C24" s="18">
        <v>118</v>
      </c>
      <c r="D24" s="30">
        <v>131</v>
      </c>
    </row>
    <row r="25" spans="2:4" x14ac:dyDescent="0.45">
      <c r="B25" s="84">
        <v>450</v>
      </c>
      <c r="C25" s="18">
        <v>136</v>
      </c>
      <c r="D25" s="30">
        <v>141</v>
      </c>
    </row>
    <row r="26" spans="2:4" x14ac:dyDescent="0.45">
      <c r="B26" s="84">
        <v>625</v>
      </c>
      <c r="C26" s="18">
        <v>160</v>
      </c>
      <c r="D26" s="30">
        <v>157</v>
      </c>
    </row>
    <row r="27" spans="2:4" x14ac:dyDescent="0.45">
      <c r="B27" s="84">
        <v>1250</v>
      </c>
      <c r="C27" s="18">
        <v>199</v>
      </c>
      <c r="D27" s="30">
        <v>176</v>
      </c>
    </row>
    <row r="28" spans="2:4" x14ac:dyDescent="0.45">
      <c r="B28" s="84">
        <v>2500</v>
      </c>
      <c r="C28" s="17">
        <v>228</v>
      </c>
      <c r="D28" s="28">
        <v>192</v>
      </c>
    </row>
    <row r="29" spans="2:4" x14ac:dyDescent="0.45">
      <c r="B29" s="1"/>
      <c r="C29" s="1"/>
      <c r="D29" s="1"/>
    </row>
    <row r="30" spans="2:4" x14ac:dyDescent="0.45">
      <c r="B30" s="1" t="s">
        <v>8</v>
      </c>
      <c r="C30" s="16">
        <v>2.73</v>
      </c>
      <c r="D30" s="26">
        <v>-2.0350000000000001</v>
      </c>
    </row>
    <row r="31" spans="2:4" x14ac:dyDescent="0.45">
      <c r="B31" s="1" t="s">
        <v>9</v>
      </c>
      <c r="C31" s="18">
        <v>265.7</v>
      </c>
      <c r="D31" s="30">
        <v>201.2</v>
      </c>
    </row>
    <row r="32" spans="2:4" x14ac:dyDescent="0.45">
      <c r="B32" s="1" t="s">
        <v>10</v>
      </c>
      <c r="C32" s="18">
        <v>2.625</v>
      </c>
      <c r="D32" s="30">
        <v>2.2280000000000002</v>
      </c>
    </row>
    <row r="33" spans="2:4" x14ac:dyDescent="0.45">
      <c r="B33" s="1" t="s">
        <v>11</v>
      </c>
      <c r="C33" s="17">
        <v>1.027E-2</v>
      </c>
      <c r="D33" s="28">
        <v>1.4579999999999999E-2</v>
      </c>
    </row>
    <row r="34" spans="2:4" x14ac:dyDescent="0.45">
      <c r="B34" s="1"/>
      <c r="C34" s="1"/>
      <c r="D34" s="1"/>
    </row>
    <row r="35" spans="2:4" x14ac:dyDescent="0.45">
      <c r="B35" s="1" t="s">
        <v>12</v>
      </c>
      <c r="C35" s="16">
        <f>10^C32</f>
        <v>421.69650342858256</v>
      </c>
      <c r="D35" s="26">
        <f>10^D32</f>
        <v>169.04409316432663</v>
      </c>
    </row>
    <row r="36" spans="2:4" x14ac:dyDescent="0.45">
      <c r="B36" s="1" t="s">
        <v>13</v>
      </c>
      <c r="C36" s="17">
        <f>(10^(C32+C33))-(10^(C32-C33))</f>
        <v>19.946036246971914</v>
      </c>
      <c r="D36" s="28">
        <f>(10^(D32+D33))-(10^(D32-D33))</f>
        <v>11.352324180873893</v>
      </c>
    </row>
    <row r="37" spans="2:4" x14ac:dyDescent="0.45">
      <c r="B37" s="1"/>
      <c r="C37" s="1"/>
      <c r="D37" s="1"/>
    </row>
    <row r="38" spans="2:4" x14ac:dyDescent="0.45">
      <c r="B38" s="83" t="s">
        <v>0</v>
      </c>
      <c r="C38" s="115" t="s">
        <v>14</v>
      </c>
      <c r="D38" s="115"/>
    </row>
    <row r="39" spans="2:4" x14ac:dyDescent="0.45">
      <c r="B39" s="84">
        <v>0.2197265625</v>
      </c>
      <c r="C39" s="16">
        <f t="shared" ref="C39:D62" si="0">(C5-C$30)/(C$31-C$30)</f>
        <v>-2.7759820511845459E-3</v>
      </c>
      <c r="D39" s="26">
        <f t="shared" si="0"/>
        <v>-4.7481978989839342E-3</v>
      </c>
    </row>
    <row r="40" spans="2:4" x14ac:dyDescent="0.45">
      <c r="B40" s="84">
        <v>0.439453125</v>
      </c>
      <c r="C40" s="18">
        <f t="shared" si="0"/>
        <v>4.8294482260333883E-3</v>
      </c>
      <c r="D40" s="30">
        <f t="shared" si="0"/>
        <v>1.7221443156936622E-4</v>
      </c>
    </row>
    <row r="41" spans="2:4" x14ac:dyDescent="0.45">
      <c r="B41" s="84">
        <v>0.87890625</v>
      </c>
      <c r="C41" s="18">
        <f t="shared" si="0"/>
        <v>4.8294482260333883E-3</v>
      </c>
      <c r="D41" s="30">
        <f t="shared" si="0"/>
        <v>5.0926267621226673E-3</v>
      </c>
    </row>
    <row r="42" spans="2:4" x14ac:dyDescent="0.45">
      <c r="B42" s="84">
        <v>1.220703125</v>
      </c>
      <c r="C42" s="18">
        <f t="shared" si="0"/>
        <v>1.0267330874244212E-3</v>
      </c>
      <c r="D42" s="30">
        <f t="shared" si="0"/>
        <v>5.0926267621226673E-3</v>
      </c>
    </row>
    <row r="43" spans="2:4" x14ac:dyDescent="0.45">
      <c r="B43" s="84">
        <v>1.7578125</v>
      </c>
      <c r="C43" s="18">
        <f t="shared" si="0"/>
        <v>4.8294482260333883E-3</v>
      </c>
      <c r="D43" s="30">
        <f t="shared" si="0"/>
        <v>5.0926267621226673E-3</v>
      </c>
    </row>
    <row r="44" spans="2:4" x14ac:dyDescent="0.45">
      <c r="B44" s="84">
        <v>2.44140625</v>
      </c>
      <c r="C44" s="18">
        <f t="shared" si="0"/>
        <v>1.2434878503251322E-2</v>
      </c>
      <c r="D44" s="30">
        <f t="shared" si="0"/>
        <v>1.4933451423229268E-2</v>
      </c>
    </row>
    <row r="45" spans="2:4" x14ac:dyDescent="0.45">
      <c r="B45" s="84">
        <v>3.515625</v>
      </c>
      <c r="C45" s="18">
        <f t="shared" si="0"/>
        <v>4.8294482260333883E-3</v>
      </c>
      <c r="D45" s="30">
        <f t="shared" si="0"/>
        <v>1.985386375378257E-2</v>
      </c>
    </row>
    <row r="46" spans="2:4" x14ac:dyDescent="0.45">
      <c r="B46" s="84">
        <v>4.8828125</v>
      </c>
      <c r="C46" s="18">
        <f t="shared" si="0"/>
        <v>1.6237593641860289E-2</v>
      </c>
      <c r="D46" s="30">
        <f t="shared" si="0"/>
        <v>2.9694688414889172E-2</v>
      </c>
    </row>
    <row r="47" spans="2:4" x14ac:dyDescent="0.45">
      <c r="B47" s="84">
        <v>7.03125</v>
      </c>
      <c r="C47" s="18">
        <f t="shared" si="0"/>
        <v>1.6237593641860289E-2</v>
      </c>
      <c r="D47" s="30">
        <f t="shared" si="0"/>
        <v>3.4615100745442474E-2</v>
      </c>
    </row>
    <row r="48" spans="2:4" x14ac:dyDescent="0.45">
      <c r="B48" s="84">
        <v>9.765625</v>
      </c>
      <c r="C48" s="18">
        <f t="shared" si="0"/>
        <v>2.7645739057687191E-2</v>
      </c>
      <c r="D48" s="30">
        <f t="shared" si="0"/>
        <v>5.9217162398208976E-2</v>
      </c>
    </row>
    <row r="49" spans="2:4" x14ac:dyDescent="0.45">
      <c r="B49" s="84">
        <v>14.0625</v>
      </c>
      <c r="C49" s="18">
        <f t="shared" si="0"/>
        <v>3.1448454196296161E-2</v>
      </c>
      <c r="D49" s="30">
        <f t="shared" si="0"/>
        <v>8.3819224050975485E-2</v>
      </c>
    </row>
    <row r="50" spans="2:4" x14ac:dyDescent="0.45">
      <c r="B50" s="84">
        <v>19.53125</v>
      </c>
      <c r="C50" s="18">
        <f t="shared" si="0"/>
        <v>2.7645739057687191E-2</v>
      </c>
      <c r="D50" s="30">
        <f t="shared" si="0"/>
        <v>0.10842128570374199</v>
      </c>
    </row>
    <row r="51" spans="2:4" x14ac:dyDescent="0.45">
      <c r="B51" s="84">
        <v>28.125</v>
      </c>
      <c r="C51" s="18">
        <f t="shared" si="0"/>
        <v>5.8067460166558928E-2</v>
      </c>
      <c r="D51" s="30">
        <f t="shared" si="0"/>
        <v>0.13302334735650848</v>
      </c>
    </row>
    <row r="52" spans="2:4" x14ac:dyDescent="0.45">
      <c r="B52" s="84">
        <v>39.0625</v>
      </c>
      <c r="C52" s="18">
        <f t="shared" si="0"/>
        <v>8.8489181275430664E-2</v>
      </c>
      <c r="D52" s="30">
        <f t="shared" si="0"/>
        <v>0.20190911998425468</v>
      </c>
    </row>
    <row r="53" spans="2:4" x14ac:dyDescent="0.45">
      <c r="B53" s="84">
        <v>56.25</v>
      </c>
      <c r="C53" s="18">
        <f t="shared" si="0"/>
        <v>0.11510818724569344</v>
      </c>
      <c r="D53" s="30">
        <f t="shared" si="0"/>
        <v>0.24619283095923439</v>
      </c>
    </row>
    <row r="54" spans="2:4" x14ac:dyDescent="0.45">
      <c r="B54" s="84">
        <v>78.125</v>
      </c>
      <c r="C54" s="18">
        <f t="shared" si="0"/>
        <v>0.16074076890900105</v>
      </c>
      <c r="D54" s="30">
        <f t="shared" si="0"/>
        <v>0.33476025290919381</v>
      </c>
    </row>
    <row r="55" spans="2:4" x14ac:dyDescent="0.45">
      <c r="B55" s="84">
        <v>112.5</v>
      </c>
      <c r="C55" s="18">
        <f t="shared" si="0"/>
        <v>0.20637335057230866</v>
      </c>
      <c r="D55" s="30">
        <f t="shared" si="0"/>
        <v>0.3790439638841735</v>
      </c>
    </row>
    <row r="56" spans="2:4" x14ac:dyDescent="0.45">
      <c r="B56" s="84">
        <v>156.25</v>
      </c>
      <c r="C56" s="18">
        <f t="shared" si="0"/>
        <v>0.27862493820587902</v>
      </c>
      <c r="D56" s="30">
        <f t="shared" si="0"/>
        <v>0.50205427214800602</v>
      </c>
    </row>
    <row r="57" spans="2:4" x14ac:dyDescent="0.45">
      <c r="B57" s="84">
        <v>225</v>
      </c>
      <c r="C57" s="18">
        <f t="shared" si="0"/>
        <v>0.33946838042362248</v>
      </c>
      <c r="D57" s="30">
        <f t="shared" si="0"/>
        <v>0.56109922011464564</v>
      </c>
    </row>
    <row r="58" spans="2:4" x14ac:dyDescent="0.45">
      <c r="B58" s="84">
        <v>312.5</v>
      </c>
      <c r="C58" s="18">
        <f t="shared" si="0"/>
        <v>0.43833897402745564</v>
      </c>
      <c r="D58" s="30">
        <f t="shared" si="0"/>
        <v>0.6545870543951583</v>
      </c>
    </row>
    <row r="59" spans="2:4" x14ac:dyDescent="0.45">
      <c r="B59" s="84">
        <v>450</v>
      </c>
      <c r="C59" s="18">
        <f t="shared" si="0"/>
        <v>0.50678784652241715</v>
      </c>
      <c r="D59" s="30">
        <f t="shared" si="0"/>
        <v>0.70379117770069133</v>
      </c>
    </row>
    <row r="60" spans="2:4" x14ac:dyDescent="0.45">
      <c r="B60" s="84">
        <v>625</v>
      </c>
      <c r="C60" s="18">
        <f t="shared" si="0"/>
        <v>0.59805300984903231</v>
      </c>
      <c r="D60" s="30">
        <f t="shared" si="0"/>
        <v>0.78251777498954411</v>
      </c>
    </row>
    <row r="61" spans="2:4" x14ac:dyDescent="0.45">
      <c r="B61" s="84">
        <v>1250</v>
      </c>
      <c r="C61" s="18">
        <f t="shared" si="0"/>
        <v>0.74635890025478202</v>
      </c>
      <c r="D61" s="30">
        <f t="shared" si="0"/>
        <v>0.87600560927005688</v>
      </c>
    </row>
    <row r="62" spans="2:4" x14ac:dyDescent="0.45">
      <c r="B62" s="84">
        <v>2500</v>
      </c>
      <c r="C62" s="17">
        <f t="shared" si="0"/>
        <v>0.85663763927444214</v>
      </c>
      <c r="D62" s="28">
        <f t="shared" si="0"/>
        <v>0.95473220655890967</v>
      </c>
    </row>
    <row r="63" spans="2:4" x14ac:dyDescent="0.45">
      <c r="B63" s="1"/>
      <c r="C63" s="1"/>
      <c r="D63" s="1"/>
    </row>
    <row r="64" spans="2:4" x14ac:dyDescent="0.45">
      <c r="C64" s="115" t="s">
        <v>15</v>
      </c>
      <c r="D64" s="115"/>
    </row>
    <row r="65" spans="2:4" x14ac:dyDescent="0.45">
      <c r="B65" s="83" t="s">
        <v>0</v>
      </c>
      <c r="C65" s="116" t="s">
        <v>16</v>
      </c>
      <c r="D65" s="116"/>
    </row>
    <row r="66" spans="2:4" x14ac:dyDescent="0.45">
      <c r="B66" s="84">
        <v>0.2197265625</v>
      </c>
      <c r="C66" s="20">
        <f>$B66/((C$35)+$B66)</f>
        <v>5.2078243708388288E-4</v>
      </c>
      <c r="D66" s="32">
        <f>$B66/((D$35)+$B66)</f>
        <v>1.2981307101223092E-3</v>
      </c>
    </row>
    <row r="67" spans="2:4" x14ac:dyDescent="0.45">
      <c r="B67" s="84">
        <v>0.439453125</v>
      </c>
      <c r="C67" s="22">
        <f t="shared" ref="C67:D89" si="1">$B67/((C$35)+$B67)</f>
        <v>1.0410227278145148E-3</v>
      </c>
      <c r="D67" s="34">
        <f t="shared" ref="D67:D81" si="2">$B67/((D$35)+$B67)</f>
        <v>2.5928955029640832E-3</v>
      </c>
    </row>
    <row r="68" spans="2:4" x14ac:dyDescent="0.45">
      <c r="B68" s="84">
        <v>0.87890625</v>
      </c>
      <c r="C68" s="22">
        <f t="shared" si="1"/>
        <v>2.0798802530145087E-3</v>
      </c>
      <c r="D68" s="34">
        <f t="shared" si="2"/>
        <v>5.1723795662113135E-3</v>
      </c>
    </row>
    <row r="69" spans="2:4" x14ac:dyDescent="0.45">
      <c r="B69" s="84">
        <v>1.220703125</v>
      </c>
      <c r="C69" s="22">
        <f t="shared" si="1"/>
        <v>2.8863879409109358E-3</v>
      </c>
      <c r="D69" s="34">
        <f t="shared" si="2"/>
        <v>7.1694393180707205E-3</v>
      </c>
    </row>
    <row r="70" spans="2:4" x14ac:dyDescent="0.45">
      <c r="B70" s="84">
        <v>1.7578125</v>
      </c>
      <c r="C70" s="22">
        <f t="shared" si="1"/>
        <v>4.1511266596618249E-3</v>
      </c>
      <c r="D70" s="34">
        <f t="shared" si="2"/>
        <v>1.0291527446155031E-2</v>
      </c>
    </row>
    <row r="71" spans="2:4" x14ac:dyDescent="0.45">
      <c r="B71" s="84">
        <v>2.44140625</v>
      </c>
      <c r="C71" s="22">
        <f t="shared" si="1"/>
        <v>5.7561613670660348E-3</v>
      </c>
      <c r="D71" s="34">
        <f t="shared" si="2"/>
        <v>1.4236808700083212E-2</v>
      </c>
    </row>
    <row r="72" spans="2:4" x14ac:dyDescent="0.45">
      <c r="B72" s="84">
        <v>3.515625</v>
      </c>
      <c r="C72" s="22">
        <f t="shared" si="1"/>
        <v>8.2679320860210934E-3</v>
      </c>
      <c r="D72" s="34">
        <f t="shared" si="2"/>
        <v>2.0373381675624382E-2</v>
      </c>
    </row>
    <row r="73" spans="2:4" x14ac:dyDescent="0.45">
      <c r="B73" s="84">
        <v>4.8828125</v>
      </c>
      <c r="C73" s="22">
        <f t="shared" si="1"/>
        <v>1.1446435206008618E-2</v>
      </c>
      <c r="D73" s="34">
        <f t="shared" si="2"/>
        <v>2.8073934169930398E-2</v>
      </c>
    </row>
    <row r="74" spans="2:4" x14ac:dyDescent="0.45">
      <c r="B74" s="84">
        <v>7.03125</v>
      </c>
      <c r="C74" s="22">
        <f t="shared" si="1"/>
        <v>1.6400267871091452E-2</v>
      </c>
      <c r="D74" s="34">
        <f t="shared" si="2"/>
        <v>3.9933189245230739E-2</v>
      </c>
    </row>
    <row r="75" spans="2:4" x14ac:dyDescent="0.45">
      <c r="B75" s="84">
        <v>9.765625</v>
      </c>
      <c r="C75" s="22">
        <f t="shared" si="1"/>
        <v>2.2633794153769971E-2</v>
      </c>
      <c r="D75" s="34">
        <f t="shared" si="2"/>
        <v>5.4614621063410904E-2</v>
      </c>
    </row>
    <row r="76" spans="2:4" x14ac:dyDescent="0.45">
      <c r="B76" s="84">
        <v>14.0625</v>
      </c>
      <c r="C76" s="22">
        <f t="shared" si="1"/>
        <v>3.2271278136206616E-2</v>
      </c>
      <c r="D76" s="34">
        <f t="shared" si="2"/>
        <v>7.6799528389345284E-2</v>
      </c>
    </row>
    <row r="77" spans="2:4" x14ac:dyDescent="0.45">
      <c r="B77" s="84">
        <v>19.53125</v>
      </c>
      <c r="C77" s="22">
        <f t="shared" si="1"/>
        <v>4.4265687840874549E-2</v>
      </c>
      <c r="D77" s="34">
        <f t="shared" si="2"/>
        <v>0.10357266051999309</v>
      </c>
    </row>
    <row r="78" spans="2:4" x14ac:dyDescent="0.45">
      <c r="B78" s="84">
        <v>28.125</v>
      </c>
      <c r="C78" s="22">
        <f t="shared" si="1"/>
        <v>6.2524801028026794E-2</v>
      </c>
      <c r="D78" s="34">
        <f t="shared" si="2"/>
        <v>0.14264406022580722</v>
      </c>
    </row>
    <row r="79" spans="2:4" x14ac:dyDescent="0.45">
      <c r="B79" s="84">
        <v>39.0625</v>
      </c>
      <c r="C79" s="22">
        <f t="shared" si="1"/>
        <v>8.4778592950608869E-2</v>
      </c>
      <c r="D79" s="34">
        <f t="shared" si="2"/>
        <v>0.18770428849005849</v>
      </c>
    </row>
    <row r="80" spans="2:4" x14ac:dyDescent="0.45">
      <c r="B80" s="84">
        <v>56.25</v>
      </c>
      <c r="C80" s="22">
        <f t="shared" si="1"/>
        <v>0.11769099595140189</v>
      </c>
      <c r="D80" s="34">
        <f t="shared" si="2"/>
        <v>0.24967365637487873</v>
      </c>
    </row>
    <row r="81" spans="2:4" x14ac:dyDescent="0.45">
      <c r="B81" s="84">
        <v>78.125</v>
      </c>
      <c r="C81" s="22">
        <f t="shared" si="1"/>
        <v>0.15630580009882059</v>
      </c>
      <c r="D81" s="34">
        <f t="shared" si="2"/>
        <v>0.31607916264862362</v>
      </c>
    </row>
    <row r="82" spans="2:4" x14ac:dyDescent="0.45">
      <c r="B82" s="84">
        <v>112.5</v>
      </c>
      <c r="C82" s="22">
        <f t="shared" si="1"/>
        <v>0.21059666111244077</v>
      </c>
      <c r="D82" s="34">
        <f t="shared" si="1"/>
        <v>0.39958217107519994</v>
      </c>
    </row>
    <row r="83" spans="2:4" x14ac:dyDescent="0.45">
      <c r="B83" s="84">
        <v>156.25</v>
      </c>
      <c r="C83" s="22">
        <f t="shared" si="1"/>
        <v>0.27035374221155395</v>
      </c>
      <c r="D83" s="34">
        <f t="shared" si="1"/>
        <v>0.48033457503044252</v>
      </c>
    </row>
    <row r="84" spans="2:4" x14ac:dyDescent="0.45">
      <c r="B84" s="84">
        <v>225</v>
      </c>
      <c r="C84" s="22">
        <f t="shared" si="1"/>
        <v>0.34792209144029757</v>
      </c>
      <c r="D84" s="34">
        <f t="shared" si="1"/>
        <v>0.57100208809923503</v>
      </c>
    </row>
    <row r="85" spans="2:4" x14ac:dyDescent="0.45">
      <c r="B85" s="84">
        <v>312.5</v>
      </c>
      <c r="C85" s="22">
        <f t="shared" si="1"/>
        <v>0.42563536946944586</v>
      </c>
      <c r="D85" s="34">
        <f t="shared" si="1"/>
        <v>0.6489540717787593</v>
      </c>
    </row>
    <row r="86" spans="2:4" x14ac:dyDescent="0.45">
      <c r="B86" s="84">
        <v>450</v>
      </c>
      <c r="C86" s="22">
        <f t="shared" si="1"/>
        <v>0.5162347195727488</v>
      </c>
      <c r="D86" s="34">
        <f t="shared" si="1"/>
        <v>0.72692721725162568</v>
      </c>
    </row>
    <row r="87" spans="2:4" x14ac:dyDescent="0.45">
      <c r="B87" s="84">
        <v>625</v>
      </c>
      <c r="C87" s="22">
        <f t="shared" si="1"/>
        <v>0.5971167362771691</v>
      </c>
      <c r="D87" s="34">
        <f t="shared" si="1"/>
        <v>0.7871099418538926</v>
      </c>
    </row>
    <row r="88" spans="2:4" x14ac:dyDescent="0.45">
      <c r="B88" s="84">
        <v>1250</v>
      </c>
      <c r="C88" s="22">
        <f t="shared" si="1"/>
        <v>0.74774338370409943</v>
      </c>
      <c r="D88" s="34">
        <f t="shared" si="1"/>
        <v>0.88087467191567304</v>
      </c>
    </row>
    <row r="89" spans="2:4" x14ac:dyDescent="0.45">
      <c r="B89" s="84">
        <v>2500</v>
      </c>
      <c r="C89" s="24">
        <f t="shared" si="1"/>
        <v>0.85566724574789821</v>
      </c>
      <c r="D89" s="36">
        <f t="shared" si="1"/>
        <v>0.93666493049055866</v>
      </c>
    </row>
  </sheetData>
  <mergeCells count="5">
    <mergeCell ref="C1:D1"/>
    <mergeCell ref="C4:D4"/>
    <mergeCell ref="C38:D38"/>
    <mergeCell ref="C64:D64"/>
    <mergeCell ref="C65:D6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Summary-everything</vt:lpstr>
      <vt:lpstr>Lsm2-8</vt:lpstr>
      <vt:lpstr>Lsm1-7</vt:lpstr>
      <vt:lpstr>Lsm1Δ56C-7</vt:lpstr>
      <vt:lpstr>Lsm1-7(Lsm5-N66A,N68A)</vt:lpstr>
      <vt:lpstr>ACCCAUUUUU&gt;p</vt:lpstr>
      <vt:lpstr>ACCCAUUUUUA</vt:lpstr>
      <vt:lpstr>ACCCAUUUUU</vt:lpstr>
      <vt:lpstr>ACCCAUUUUC</vt:lpstr>
      <vt:lpstr>ACCCAUUUUG</vt:lpstr>
      <vt:lpstr>ACCCAUUUUA</vt:lpstr>
      <vt:lpstr>ACCCAUUUUAA</vt:lpstr>
      <vt:lpstr>ACCCAUUUUAAA</vt:lpstr>
      <vt:lpstr>CCCCCUUUUUA</vt:lpstr>
      <vt:lpstr>UUUUUACCCCC</vt:lpstr>
      <vt:lpstr>hairpin-oligoU</vt:lpstr>
      <vt:lpstr>oligoU-hairpin</vt:lpstr>
      <vt:lpstr>hairpin-oligoU-hairpin</vt:lpstr>
      <vt:lpstr>Lsm1Δ12C-7</vt:lpstr>
      <vt:lpstr>Lsm1-7 (small range)</vt:lpstr>
      <vt:lpstr>Lsm1(∆56C)-7 (small range)</vt:lpstr>
      <vt:lpstr>UUUUUUUUUUUUUUU</vt:lpstr>
      <vt:lpstr>UUUUUUUUUUUUUUA</vt:lpstr>
      <vt:lpstr>UUUUUUUUUUUUUAA</vt:lpstr>
      <vt:lpstr>AAAAAAAAAAAAAAA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Eric</cp:lastModifiedBy>
  <dcterms:created xsi:type="dcterms:W3CDTF">2020-03-20T18:37:00Z</dcterms:created>
  <dcterms:modified xsi:type="dcterms:W3CDTF">2020-04-11T18:57:34Z</dcterms:modified>
</cp:coreProperties>
</file>