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-100" yWindow="-100" windowWidth="23260" windowHeight="12580" activeTab="4"/>
  </bookViews>
  <sheets>
    <sheet name="Table S1" sheetId="3" r:id="rId1"/>
    <sheet name="Table S2" sheetId="2" r:id="rId2"/>
    <sheet name="Table S3" sheetId="4" r:id="rId3"/>
    <sheet name="Table S4" sheetId="1" r:id="rId4"/>
    <sheet name="Table S5" sheetId="5" r:id="rId5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4" l="1"/>
  <c r="J21" i="4"/>
  <c r="J13" i="2"/>
  <c r="H13" i="3"/>
  <c r="G13" i="3"/>
  <c r="F13" i="3"/>
  <c r="E13" i="3"/>
  <c r="D13" i="3"/>
  <c r="J13" i="3"/>
</calcChain>
</file>

<file path=xl/sharedStrings.xml><?xml version="1.0" encoding="utf-8"?>
<sst xmlns="http://schemas.openxmlformats.org/spreadsheetml/2006/main" count="474" uniqueCount="293">
  <si>
    <t xml:space="preserve">The number of sequences at each editing stop site (ESS) in RPS12 for replicates 1 and 2.  </t>
  </si>
  <si>
    <t xml:space="preserve">editing stop site for each replicate of the induced samples are shown (norm. count) with the </t>
  </si>
  <si>
    <t>associated p and q values for that replicate.  Sites are considered significantly increased if</t>
  </si>
  <si>
    <t xml:space="preserve"> p &lt; 0.05 and q &lt; 0.05 and the norm. count is greater than the average of the uninduced. </t>
  </si>
  <si>
    <t xml:space="preserve"> If an editing stop site is significantly increased in both replicates, this is an EPS and is shown in bold.  </t>
  </si>
  <si>
    <t>RPS12</t>
  </si>
  <si>
    <t>Average of Uninduced</t>
  </si>
  <si>
    <t>Replicate 1</t>
  </si>
  <si>
    <t>Replicate 2</t>
  </si>
  <si>
    <t>ESS</t>
  </si>
  <si>
    <t>norm. count</t>
  </si>
  <si>
    <t>p value</t>
  </si>
  <si>
    <t>q value</t>
  </si>
  <si>
    <t xml:space="preserve">     NaN</t>
  </si>
  <si>
    <t>MRB10130 RNAi</t>
  </si>
  <si>
    <t xml:space="preserve">The average uninduced sample includes the two uninduced MRB10130 samples from this study </t>
  </si>
  <si>
    <t xml:space="preserve">and 8 uninduced samples from a previous study (n=10).  The number of sequences at each </t>
  </si>
  <si>
    <t xml:space="preserve">(A) The breakdown of the number of fragments (decollapsed) in each sample (uninduced (-) and induced (+)) </t>
  </si>
  <si>
    <t xml:space="preserve"> and non-standard (i.e. with non-T errors) with a breakdown of the number of mismatches within the non-standard sequences </t>
  </si>
  <si>
    <t>(1, 2, &gt;3) are shown.  (B)  The number of unique (collapsed) sequences represented in each category for the data set.</t>
  </si>
  <si>
    <t>A)  RPS12: Fragments</t>
  </si>
  <si>
    <t>RNAi</t>
  </si>
  <si>
    <t>Replicate</t>
  </si>
  <si>
    <t>Induction</t>
  </si>
  <si>
    <t>Standard Alignments</t>
  </si>
  <si>
    <t>Non-Standard</t>
  </si>
  <si>
    <t>1-Mismatch</t>
  </si>
  <si>
    <t>2-Mismatch</t>
  </si>
  <si>
    <t>&gt;3-Mismatch</t>
  </si>
  <si>
    <t>Indels</t>
  </si>
  <si>
    <t>Total</t>
  </si>
  <si>
    <t>-</t>
  </si>
  <si>
    <t>+</t>
  </si>
  <si>
    <t xml:space="preserve">Total </t>
  </si>
  <si>
    <t>B) RPS12: Unique Sequences</t>
  </si>
  <si>
    <t>for the MRB10130 RNAi deep sequencing samples.  Standard alignment (i.e. no non-T insertions, deletions or SNPs)</t>
  </si>
  <si>
    <t>MRB10130</t>
  </si>
  <si>
    <t xml:space="preserve">Table S2.  Total fragments and unique sequences in the partially edited RPS12 sequence libraries. </t>
  </si>
  <si>
    <t>A)  ND7-5': Fragments</t>
  </si>
  <si>
    <t>B) ND7-5': Unique Sequences</t>
  </si>
  <si>
    <t xml:space="preserve">Table S1.  Total fragments and unique sequences in the partially edited ND7-5' sequence libraries. </t>
  </si>
  <si>
    <t>471013 (89.63%)</t>
  </si>
  <si>
    <t>525213 (89.98%)</t>
  </si>
  <si>
    <t>316416 (93.52%)</t>
  </si>
  <si>
    <t>439185 (92.47%)</t>
  </si>
  <si>
    <t>54522 (10.37%)</t>
  </si>
  <si>
    <t>58491 (10.02%)</t>
  </si>
  <si>
    <t>21931 (6.48%)</t>
  </si>
  <si>
    <t>35789 (7.53%)</t>
  </si>
  <si>
    <t>10770 (2.05%)</t>
  </si>
  <si>
    <t>588 (0.11%)</t>
  </si>
  <si>
    <t>306 (0.06%)</t>
  </si>
  <si>
    <t>42858 (8.16%)</t>
  </si>
  <si>
    <t>6927 (2.05%)</t>
  </si>
  <si>
    <t>315 (0.09%)</t>
  </si>
  <si>
    <t>130 (0.04%)</t>
  </si>
  <si>
    <t>14559 (4.30%)</t>
  </si>
  <si>
    <t>11540 (1.98%)</t>
  </si>
  <si>
    <t>626 (0.11%)</t>
  </si>
  <si>
    <t>286 (0.05%)</t>
  </si>
  <si>
    <t>46039 (7.89%)</t>
  </si>
  <si>
    <t>9477 (2.00%)</t>
  </si>
  <si>
    <t>415 (0.09%)</t>
  </si>
  <si>
    <t>220 (0.05%)</t>
  </si>
  <si>
    <t>25677 (5.41%)</t>
  </si>
  <si>
    <t>54615 (60.70%)</t>
  </si>
  <si>
    <t>35353 (39.30%)</t>
  </si>
  <si>
    <t>4100 (4.56%)</t>
  </si>
  <si>
    <t>523 (0.58%)</t>
  </si>
  <si>
    <t>291 (0.32%)</t>
  </si>
  <si>
    <t>30439 (33.83%)</t>
  </si>
  <si>
    <t>59512 (60.78%)</t>
  </si>
  <si>
    <t>38396 (39.22%)</t>
  </si>
  <si>
    <t>4711 (4.81%)</t>
  </si>
  <si>
    <t>553 (0.56%)</t>
  </si>
  <si>
    <t>277 (0.28%)</t>
  </si>
  <si>
    <t>32855 (33.56%)</t>
  </si>
  <si>
    <t>5484 (46.36%)</t>
  </si>
  <si>
    <t>6346 (53.64%)</t>
  </si>
  <si>
    <t>530 (4.48%)</t>
  </si>
  <si>
    <t>250 (2.11%)</t>
  </si>
  <si>
    <t>123 (1.04%)</t>
  </si>
  <si>
    <t>5443 (46.01%)</t>
  </si>
  <si>
    <t>19145 (54.98%)</t>
  </si>
  <si>
    <t>15674 (45.02%)</t>
  </si>
  <si>
    <t>1630 (4.68%)</t>
  </si>
  <si>
    <t>333 (0.96%)</t>
  </si>
  <si>
    <t>202 (0.58%)</t>
  </si>
  <si>
    <t>13509 (38.8%)</t>
  </si>
  <si>
    <t>97219 (52.46%)</t>
  </si>
  <si>
    <t>88099 (47.54%)</t>
  </si>
  <si>
    <t xml:space="preserve">8399 (4.53%)  </t>
  </si>
  <si>
    <t>649 (0.35%)</t>
  </si>
  <si>
    <t>184 (0.10%)</t>
  </si>
  <si>
    <t>78867 (42.56%)</t>
  </si>
  <si>
    <t>109524 (50.18%)</t>
  </si>
  <si>
    <t>108759 (49.82%)</t>
  </si>
  <si>
    <t>9655 (4.42%)</t>
  </si>
  <si>
    <t>800 (0.37%)</t>
  </si>
  <si>
    <t>269 (0.12%)</t>
  </si>
  <si>
    <t>98035 (44.91%)</t>
  </si>
  <si>
    <t>60586 (42.08%)</t>
  </si>
  <si>
    <t>83403 (57.92%)</t>
  </si>
  <si>
    <t>8971 (6.23%)</t>
  </si>
  <si>
    <t>1371 (0.95%)</t>
  </si>
  <si>
    <t>562 (0.39%)</t>
  </si>
  <si>
    <t>72499 (50.35%)</t>
  </si>
  <si>
    <t>52620 (44.68%)</t>
  </si>
  <si>
    <t>65162 (55.32%)</t>
  </si>
  <si>
    <t>7437 (6.31%)</t>
  </si>
  <si>
    <t>1068 (0.91%)</t>
  </si>
  <si>
    <t>416 (0.35%)</t>
  </si>
  <si>
    <t>56241 (47.75%)</t>
  </si>
  <si>
    <t>254744 (72.60%)</t>
  </si>
  <si>
    <t>96130 (27.40%)</t>
  </si>
  <si>
    <t>10178 (2.90%)</t>
  </si>
  <si>
    <t>656 (0.19%)</t>
  </si>
  <si>
    <t>184 (0.05%)</t>
  </si>
  <si>
    <t>85112 (24.26%)</t>
  </si>
  <si>
    <t>398783 (78.49%)</t>
  </si>
  <si>
    <t>109259 (21.51%)</t>
  </si>
  <si>
    <t>17637 (3.47%)</t>
  </si>
  <si>
    <t>1447 (0.28%)</t>
  </si>
  <si>
    <t>563 (0.11%)</t>
  </si>
  <si>
    <t>89612 (17.64%)</t>
  </si>
  <si>
    <t>291850 (71.06%)</t>
  </si>
  <si>
    <t>118850 (28.94%)</t>
  </si>
  <si>
    <t>11689 (2.85%)</t>
  </si>
  <si>
    <t>807 (0.20%)</t>
  </si>
  <si>
    <t>269 (0.07%)</t>
  </si>
  <si>
    <t>106085 (25.83%)</t>
  </si>
  <si>
    <t>323420 (79.46%)</t>
  </si>
  <si>
    <t>83626 (20.54%)</t>
  </si>
  <si>
    <t>13640 (3.35%)</t>
  </si>
  <si>
    <t>1113 (0.27%)</t>
  </si>
  <si>
    <t>417 (0.10%)</t>
  </si>
  <si>
    <t>68456 (16.82%)</t>
  </si>
  <si>
    <t>A)  CYb: Fragments</t>
  </si>
  <si>
    <t>B) CYb: Unique Sequences</t>
  </si>
  <si>
    <t xml:space="preserve">Table S3.  Total fragments and unique sequences in the partially edited CYb sequence libraries. </t>
  </si>
  <si>
    <t>for the RNAi samples used in this study.  Standard alignment (i.e. no non-T insertions, deletions or SNPs)</t>
  </si>
  <si>
    <t xml:space="preserve">and non-standard (i.e. with non-T errors) with a breakdown of the number of mismatches within the non-standard sequences </t>
  </si>
  <si>
    <t>MRB3010</t>
  </si>
  <si>
    <t>MRB7260</t>
  </si>
  <si>
    <t>MRB800</t>
  </si>
  <si>
    <t>315736 (93.78%)</t>
  </si>
  <si>
    <t>20951 (6.22%)</t>
  </si>
  <si>
    <t>2103 (0.62%)</t>
  </si>
  <si>
    <t>126 (0.04%)</t>
  </si>
  <si>
    <t>27 (0.01%)</t>
  </si>
  <si>
    <t>18695 (5.55%)</t>
  </si>
  <si>
    <t>326680 (93.55%)</t>
  </si>
  <si>
    <t>22514 (6.45%)</t>
  </si>
  <si>
    <t>2165 (0.62%)</t>
  </si>
  <si>
    <t>124 (0.04%)</t>
  </si>
  <si>
    <t>20198 (5.78%)</t>
  </si>
  <si>
    <t>335835 (94.51%)</t>
  </si>
  <si>
    <t>283472 (94.98%)</t>
  </si>
  <si>
    <t>19518 (5.49%)</t>
  </si>
  <si>
    <t>14986 (5.02%)</t>
  </si>
  <si>
    <t>2214 (0.62%)</t>
  </si>
  <si>
    <t>1803 (0.60%)</t>
  </si>
  <si>
    <t>125 (0.04%)</t>
  </si>
  <si>
    <t>83 (0.03%)</t>
  </si>
  <si>
    <t>13 (0.00%)</t>
  </si>
  <si>
    <t>15 (0.01%)</t>
  </si>
  <si>
    <t>17166 (4.83%)</t>
  </si>
  <si>
    <t>13085 (4.38%)</t>
  </si>
  <si>
    <t>270190 (94.27%)</t>
  </si>
  <si>
    <t>345634 (93.61%)</t>
  </si>
  <si>
    <t>16413 (5.73%)</t>
  </si>
  <si>
    <t>23576 (6.39%)</t>
  </si>
  <si>
    <t>1836 (0.64%)</t>
  </si>
  <si>
    <t>2458 (0.67%)</t>
  </si>
  <si>
    <t>81 (0.03%)</t>
  </si>
  <si>
    <t>129 (0.03%)</t>
  </si>
  <si>
    <t>20 (0.01%)</t>
  </si>
  <si>
    <t>36 (0.01%)</t>
  </si>
  <si>
    <t>20953 (5.68%)</t>
  </si>
  <si>
    <t>14476 (5.05%)</t>
  </si>
  <si>
    <t>285926 (94.04%)</t>
  </si>
  <si>
    <t>18110 (5.96%)</t>
  </si>
  <si>
    <t>1877 (0.62%)</t>
  </si>
  <si>
    <t>68 (0.02%)</t>
  </si>
  <si>
    <t>18 (0.01%)</t>
  </si>
  <si>
    <t>16147 (5.31%)</t>
  </si>
  <si>
    <t>259450 (93.04%)</t>
  </si>
  <si>
    <t>19397 (6.96%)</t>
  </si>
  <si>
    <t>1688 (0.61%)</t>
  </si>
  <si>
    <t>84 (0.03%)</t>
  </si>
  <si>
    <t>17607 (6.31%)</t>
  </si>
  <si>
    <t>269975 (95.42%)</t>
  </si>
  <si>
    <t>12949 (4.58%)</t>
  </si>
  <si>
    <t>1765 (0.62%)</t>
  </si>
  <si>
    <t>90 (0.03%)</t>
  </si>
  <si>
    <t>16 (0.01%)</t>
  </si>
  <si>
    <t>11078 (3.92%)</t>
  </si>
  <si>
    <t>148534 (95.11%)</t>
  </si>
  <si>
    <t>7634 (4.89%)</t>
  </si>
  <si>
    <t>1063 (0.68%)</t>
  </si>
  <si>
    <t>46 (0.03%)</t>
  </si>
  <si>
    <t>12 (0.01%)</t>
  </si>
  <si>
    <t>6513 (4.17%)</t>
  </si>
  <si>
    <t>29090 (67.26%)</t>
  </si>
  <si>
    <t>14158 (32.74%)</t>
  </si>
  <si>
    <t>885 (2.05%)</t>
  </si>
  <si>
    <t>95 (0.22%)</t>
  </si>
  <si>
    <t>24 (0.06%)</t>
  </si>
  <si>
    <t>13154 (30.42%)</t>
  </si>
  <si>
    <t>32420 (68.46%)</t>
  </si>
  <si>
    <t>14934 (31.54%)</t>
  </si>
  <si>
    <t>954 (2.01%)</t>
  </si>
  <si>
    <t>97 (0.20%)</t>
  </si>
  <si>
    <t>25 (0.05%)</t>
  </si>
  <si>
    <t>13858 (29.26%)</t>
  </si>
  <si>
    <t>30553 (70.79%)</t>
  </si>
  <si>
    <t>12606 (29.21%)</t>
  </si>
  <si>
    <t>951 (2.20%)</t>
  </si>
  <si>
    <t>96 (0.22%)</t>
  </si>
  <si>
    <t>13 (0.03%)</t>
  </si>
  <si>
    <t>11546 (26.75%)</t>
  </si>
  <si>
    <t>24975 (72.62%)</t>
  </si>
  <si>
    <t>9418 (27.38%)</t>
  </si>
  <si>
    <t>701 (2.04%)</t>
  </si>
  <si>
    <t>54 (0.16%)</t>
  </si>
  <si>
    <t>15 (0.04%)</t>
  </si>
  <si>
    <t>8648 (25.14%)</t>
  </si>
  <si>
    <t>22632 (68.41%)</t>
  </si>
  <si>
    <t>10451 (31.59%)</t>
  </si>
  <si>
    <t>762 (2.30%)</t>
  </si>
  <si>
    <t>68 (0.21%)</t>
  </si>
  <si>
    <t>16 (0.05%)</t>
  </si>
  <si>
    <t>9605 (29.03%)</t>
  </si>
  <si>
    <t>29968 (66.43%)</t>
  </si>
  <si>
    <t>15146 (33.57%)</t>
  </si>
  <si>
    <t>1011 (2.24%)</t>
  </si>
  <si>
    <t>94 (0.21%)</t>
  </si>
  <si>
    <t>34 (0.08%)</t>
  </si>
  <si>
    <t>14007 (31.05%)</t>
  </si>
  <si>
    <t>29460 (71.81%)</t>
  </si>
  <si>
    <t>11566 (28.19%)</t>
  </si>
  <si>
    <t>907 (2.21%)</t>
  </si>
  <si>
    <t>60 (0.15%)</t>
  </si>
  <si>
    <t>18 (0.04%)</t>
  </si>
  <si>
    <t>10581 (25.79%)</t>
  </si>
  <si>
    <t>23342 (65.24%)</t>
  </si>
  <si>
    <t>12434 (34.76%)</t>
  </si>
  <si>
    <t>764 (2.14%)</t>
  </si>
  <si>
    <t>72 (0.20%)</t>
  </si>
  <si>
    <t>18 (0.05%)</t>
  </si>
  <si>
    <t>11580 (32.37%)</t>
  </si>
  <si>
    <t>8627 (56.21%)</t>
  </si>
  <si>
    <t>6721 (43.79%)</t>
  </si>
  <si>
    <t>536 (3.49%)</t>
  </si>
  <si>
    <t>53 (0.35%)</t>
  </si>
  <si>
    <t>15 (0.10%)</t>
  </si>
  <si>
    <t>6117 (39.86%)</t>
  </si>
  <si>
    <t>6708 (60.80%)</t>
  </si>
  <si>
    <t>4324 (39.20%)</t>
  </si>
  <si>
    <t>394 (3.57%)</t>
  </si>
  <si>
    <t>36 (0.33%)</t>
  </si>
  <si>
    <t>10 (0.09%)</t>
  </si>
  <si>
    <t>3884 (35.21%)</t>
  </si>
  <si>
    <t>119728 (95.16%)</t>
  </si>
  <si>
    <t>6086 (4.84%)</t>
  </si>
  <si>
    <t>810 (0.64%)</t>
  </si>
  <si>
    <t>36 (0.03%)</t>
  </si>
  <si>
    <t>13 (0.01%)</t>
  </si>
  <si>
    <t>5227 (4.15%)</t>
  </si>
  <si>
    <t>143695 (95.09%)</t>
  </si>
  <si>
    <t>7412 (4.91%)</t>
  </si>
  <si>
    <t>1028 (0.68%)</t>
  </si>
  <si>
    <t>45 (0.03%)</t>
  </si>
  <si>
    <t>6326 (4.19%)</t>
  </si>
  <si>
    <t>11328 (73.07%)</t>
  </si>
  <si>
    <t>4175 (26.93%)</t>
  </si>
  <si>
    <t>427 (2.75%)</t>
  </si>
  <si>
    <t>24 (0.15%)</t>
  </si>
  <si>
    <t>13 (0.08%)</t>
  </si>
  <si>
    <t>3711 (23.94%)</t>
  </si>
  <si>
    <t>11370 (69.47%)</t>
  </si>
  <si>
    <t>4996 (30.53%)</t>
  </si>
  <si>
    <t>487 (2.98%)</t>
  </si>
  <si>
    <t>40 (0.24%)</t>
  </si>
  <si>
    <t>12 (0.07%)</t>
  </si>
  <si>
    <t>4457 (27.23%)</t>
  </si>
  <si>
    <t xml:space="preserve">The number of sequences at each editing stop site (ESS) in CYb for replicates 1 and 2.  </t>
  </si>
  <si>
    <t>CYb</t>
  </si>
  <si>
    <t>MRB7260 RNAi</t>
  </si>
  <si>
    <t xml:space="preserve">The average uninduced sample includes the eight uninduced samples. </t>
  </si>
  <si>
    <t xml:space="preserve">The number of sequences at each </t>
  </si>
  <si>
    <t xml:space="preserve">Table S4.  Determination of Exacerbated Pause Sites (EPSs) in RPS12.  </t>
  </si>
  <si>
    <t>Table S5.  Determination of Exacerbated Pause Sites (EPSs) in CYb.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</si>
</sst>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0" fontId="2" fillId="0" borderId="5" xfId="0" applyFont="1" applyBorder="1"/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4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6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2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2" xfId="0" applyFont="1" applyBorder="1"/>
    <xf numFmtId="0" fontId="5" fillId="0" borderId="0" xfId="0" applyFont="1" applyAlignment="1">
      <alignment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9" workbookViewId="0">
      <selection activeCell="C12" sqref="C12"/>
    </sheetView>
  </sheetViews>
  <sheetFormatPr baseColWidth="10" defaultColWidth="8.83203125" defaultRowHeight="14" x14ac:dyDescent="0"/>
  <cols>
    <col min="1" max="1" width="11.6640625" customWidth="1"/>
    <col min="2" max="2" width="10.83203125" customWidth="1"/>
    <col min="4" max="4" width="15.83203125" customWidth="1"/>
    <col min="5" max="5" width="15.6640625" customWidth="1"/>
    <col min="6" max="6" width="14.1640625" customWidth="1"/>
    <col min="7" max="7" width="12.83203125" customWidth="1"/>
    <col min="8" max="8" width="13" customWidth="1"/>
    <col min="9" max="9" width="14.33203125" customWidth="1"/>
    <col min="13" max="13" width="13.1640625" customWidth="1"/>
  </cols>
  <sheetData>
    <row r="1" spans="1:13" ht="15">
      <c r="A1" s="1" t="s">
        <v>40</v>
      </c>
      <c r="B1" s="3"/>
      <c r="C1" s="2"/>
      <c r="D1" s="3"/>
      <c r="E1" s="3"/>
      <c r="F1" s="3"/>
      <c r="G1" s="3"/>
      <c r="H1" s="3"/>
      <c r="I1" s="3"/>
      <c r="J1" s="3"/>
    </row>
    <row r="2" spans="1:13" ht="15">
      <c r="A2" s="4" t="s">
        <v>17</v>
      </c>
      <c r="B2" s="3"/>
      <c r="C2" s="2"/>
      <c r="D2" s="3"/>
      <c r="E2" s="3"/>
      <c r="F2" s="3"/>
      <c r="G2" s="3"/>
      <c r="H2" s="3"/>
      <c r="I2" s="3"/>
      <c r="J2" s="3"/>
    </row>
    <row r="3" spans="1:13" ht="15">
      <c r="A3" s="4" t="s">
        <v>35</v>
      </c>
      <c r="B3" s="3"/>
      <c r="C3" s="2"/>
      <c r="D3" s="3"/>
      <c r="E3" s="3"/>
      <c r="F3" s="3"/>
      <c r="G3" s="3"/>
      <c r="H3" s="3"/>
      <c r="I3" s="3"/>
      <c r="J3" s="3"/>
    </row>
    <row r="4" spans="1:13" ht="15">
      <c r="A4" s="4" t="s">
        <v>18</v>
      </c>
      <c r="B4" s="3"/>
      <c r="C4" s="2"/>
      <c r="D4" s="3"/>
      <c r="E4" s="3"/>
      <c r="F4" s="3"/>
      <c r="G4" s="3"/>
      <c r="H4" s="3"/>
      <c r="I4" s="3"/>
      <c r="J4" s="3"/>
    </row>
    <row r="5" spans="1:13" ht="15">
      <c r="A5" s="4" t="s">
        <v>19</v>
      </c>
      <c r="B5" s="3"/>
      <c r="C5" s="2"/>
      <c r="D5" s="3"/>
      <c r="E5" s="3"/>
      <c r="F5" s="3"/>
      <c r="G5" s="3"/>
      <c r="H5" s="3"/>
      <c r="I5" s="3"/>
      <c r="J5" s="3"/>
    </row>
    <row r="6" spans="1:13">
      <c r="A6" s="3"/>
      <c r="B6" s="3"/>
      <c r="C6" s="2"/>
      <c r="D6" s="3"/>
      <c r="E6" s="3"/>
      <c r="F6" s="3"/>
      <c r="G6" s="3"/>
      <c r="H6" s="3"/>
      <c r="I6" s="3"/>
      <c r="J6" s="3"/>
    </row>
    <row r="7" spans="1:13" ht="18">
      <c r="A7" s="50" t="s">
        <v>38</v>
      </c>
      <c r="B7" s="50"/>
      <c r="C7" s="50"/>
      <c r="D7" s="50"/>
      <c r="E7" s="50"/>
      <c r="F7" s="50"/>
      <c r="G7" s="50"/>
      <c r="H7" s="50"/>
      <c r="I7" s="50"/>
      <c r="J7" s="3"/>
    </row>
    <row r="8" spans="1:13" ht="26.25" customHeight="1">
      <c r="A8" s="24" t="s">
        <v>21</v>
      </c>
      <c r="B8" s="24" t="s">
        <v>22</v>
      </c>
      <c r="C8" s="24" t="s">
        <v>23</v>
      </c>
      <c r="D8" s="24" t="s">
        <v>24</v>
      </c>
      <c r="E8" s="24" t="s">
        <v>25</v>
      </c>
      <c r="F8" s="24" t="s">
        <v>26</v>
      </c>
      <c r="G8" s="24" t="s">
        <v>27</v>
      </c>
      <c r="H8" s="24" t="s">
        <v>28</v>
      </c>
      <c r="I8" s="24" t="s">
        <v>29</v>
      </c>
      <c r="J8" s="24" t="s">
        <v>30</v>
      </c>
    </row>
    <row r="9" spans="1:13" ht="26.25" customHeight="1">
      <c r="A9" s="25" t="s">
        <v>36</v>
      </c>
      <c r="B9" s="25">
        <v>1</v>
      </c>
      <c r="C9" s="26" t="s">
        <v>31</v>
      </c>
      <c r="D9" s="25" t="s">
        <v>41</v>
      </c>
      <c r="E9" s="25" t="s">
        <v>45</v>
      </c>
      <c r="F9" s="25" t="s">
        <v>49</v>
      </c>
      <c r="G9" s="25" t="s">
        <v>50</v>
      </c>
      <c r="H9" s="25" t="s">
        <v>51</v>
      </c>
      <c r="I9" s="25" t="s">
        <v>52</v>
      </c>
      <c r="J9" s="25">
        <v>525535</v>
      </c>
      <c r="M9" s="25"/>
    </row>
    <row r="10" spans="1:13" ht="26.25" customHeight="1">
      <c r="A10" s="25" t="s">
        <v>36</v>
      </c>
      <c r="B10" s="25">
        <v>1</v>
      </c>
      <c r="C10" s="26" t="s">
        <v>32</v>
      </c>
      <c r="D10" s="25" t="s">
        <v>43</v>
      </c>
      <c r="E10" s="25" t="s">
        <v>47</v>
      </c>
      <c r="F10" s="25" t="s">
        <v>53</v>
      </c>
      <c r="G10" s="25" t="s">
        <v>54</v>
      </c>
      <c r="H10" s="25" t="s">
        <v>55</v>
      </c>
      <c r="I10" s="25" t="s">
        <v>56</v>
      </c>
      <c r="J10" s="25">
        <v>338347</v>
      </c>
      <c r="M10" s="25"/>
    </row>
    <row r="11" spans="1:13" ht="26.25" customHeight="1">
      <c r="A11" s="25" t="s">
        <v>36</v>
      </c>
      <c r="B11" s="25">
        <v>2</v>
      </c>
      <c r="C11" s="26" t="s">
        <v>31</v>
      </c>
      <c r="D11" s="25" t="s">
        <v>42</v>
      </c>
      <c r="E11" s="25" t="s">
        <v>46</v>
      </c>
      <c r="F11" s="25" t="s">
        <v>57</v>
      </c>
      <c r="G11" s="25" t="s">
        <v>58</v>
      </c>
      <c r="H11" s="25" t="s">
        <v>59</v>
      </c>
      <c r="I11" s="25" t="s">
        <v>60</v>
      </c>
      <c r="J11" s="25">
        <v>583704</v>
      </c>
      <c r="M11" s="25"/>
    </row>
    <row r="12" spans="1:13" ht="26.25" customHeight="1">
      <c r="A12" s="25" t="s">
        <v>36</v>
      </c>
      <c r="B12" s="25">
        <v>2</v>
      </c>
      <c r="C12" s="26" t="s">
        <v>32</v>
      </c>
      <c r="D12" s="25" t="s">
        <v>44</v>
      </c>
      <c r="E12" s="25" t="s">
        <v>48</v>
      </c>
      <c r="F12" s="25" t="s">
        <v>61</v>
      </c>
      <c r="G12" s="25" t="s">
        <v>62</v>
      </c>
      <c r="H12" s="25" t="s">
        <v>63</v>
      </c>
      <c r="I12" s="25" t="s">
        <v>64</v>
      </c>
      <c r="J12" s="25">
        <v>474974</v>
      </c>
      <c r="M12" s="25"/>
    </row>
    <row r="13" spans="1:13">
      <c r="A13" s="3"/>
      <c r="B13" s="3"/>
      <c r="C13" s="24" t="s">
        <v>33</v>
      </c>
      <c r="D13" s="25">
        <f>471013+316416+525213+439185</f>
        <v>1751827</v>
      </c>
      <c r="E13" s="25">
        <f>54522+58491+21931+35789</f>
        <v>170733</v>
      </c>
      <c r="F13" s="25">
        <f>10770+6927+11540+9477</f>
        <v>38714</v>
      </c>
      <c r="G13" s="25">
        <f>588+315+626+415</f>
        <v>1944</v>
      </c>
      <c r="H13" s="25">
        <f>306+130+286+220</f>
        <v>942</v>
      </c>
      <c r="I13" s="25">
        <v>129133</v>
      </c>
      <c r="J13" s="25">
        <f>SUM(J9:J12)</f>
        <v>1922560</v>
      </c>
    </row>
    <row r="14" spans="1:13">
      <c r="A14" s="3"/>
      <c r="B14" s="3"/>
      <c r="C14" s="2"/>
      <c r="D14" s="3"/>
      <c r="E14" s="3"/>
      <c r="F14" s="3"/>
      <c r="G14" s="3"/>
      <c r="H14" s="3"/>
      <c r="I14" s="3"/>
      <c r="J14" s="3"/>
    </row>
    <row r="15" spans="1:13">
      <c r="A15" s="3"/>
      <c r="B15" s="3"/>
      <c r="C15" s="2"/>
      <c r="D15" s="3"/>
      <c r="E15" s="3"/>
      <c r="F15" s="3"/>
      <c r="G15" s="3"/>
      <c r="H15" s="3"/>
      <c r="I15" s="3"/>
      <c r="J15" s="3"/>
    </row>
    <row r="16" spans="1:13" ht="18">
      <c r="A16" s="50" t="s">
        <v>39</v>
      </c>
      <c r="B16" s="50"/>
      <c r="C16" s="50"/>
      <c r="D16" s="50"/>
      <c r="E16" s="50"/>
      <c r="F16" s="50"/>
      <c r="G16" s="50"/>
      <c r="H16" s="50"/>
      <c r="I16" s="50"/>
      <c r="J16" s="3"/>
    </row>
    <row r="17" spans="1:10" ht="26.25" customHeight="1">
      <c r="A17" s="24" t="s">
        <v>21</v>
      </c>
      <c r="B17" s="24" t="s">
        <v>22</v>
      </c>
      <c r="C17" s="24" t="s">
        <v>23</v>
      </c>
      <c r="D17" s="24" t="s">
        <v>24</v>
      </c>
      <c r="E17" s="24" t="s">
        <v>25</v>
      </c>
      <c r="F17" s="24" t="s">
        <v>26</v>
      </c>
      <c r="G17" s="24" t="s">
        <v>27</v>
      </c>
      <c r="H17" s="24" t="s">
        <v>28</v>
      </c>
      <c r="I17" s="24" t="s">
        <v>29</v>
      </c>
      <c r="J17" s="24" t="s">
        <v>30</v>
      </c>
    </row>
    <row r="18" spans="1:10" ht="26.25" customHeight="1">
      <c r="A18" s="25" t="s">
        <v>36</v>
      </c>
      <c r="B18" s="25">
        <v>1</v>
      </c>
      <c r="C18" s="26" t="s">
        <v>31</v>
      </c>
      <c r="D18" s="25" t="s">
        <v>65</v>
      </c>
      <c r="E18" s="25" t="s">
        <v>66</v>
      </c>
      <c r="F18" s="25" t="s">
        <v>67</v>
      </c>
      <c r="G18" s="25" t="s">
        <v>68</v>
      </c>
      <c r="H18" s="25" t="s">
        <v>69</v>
      </c>
      <c r="I18" s="25" t="s">
        <v>70</v>
      </c>
      <c r="J18" s="25">
        <v>89968</v>
      </c>
    </row>
    <row r="19" spans="1:10" ht="26.25" customHeight="1">
      <c r="A19" s="25" t="s">
        <v>36</v>
      </c>
      <c r="B19" s="25">
        <v>1</v>
      </c>
      <c r="C19" s="26" t="s">
        <v>32</v>
      </c>
      <c r="D19" s="25" t="s">
        <v>77</v>
      </c>
      <c r="E19" s="25" t="s">
        <v>78</v>
      </c>
      <c r="F19" s="25" t="s">
        <v>79</v>
      </c>
      <c r="G19" s="25" t="s">
        <v>80</v>
      </c>
      <c r="H19" s="25" t="s">
        <v>81</v>
      </c>
      <c r="I19" s="25" t="s">
        <v>82</v>
      </c>
      <c r="J19" s="25">
        <v>11830</v>
      </c>
    </row>
    <row r="20" spans="1:10" ht="26.25" customHeight="1">
      <c r="A20" s="25" t="s">
        <v>36</v>
      </c>
      <c r="B20" s="25">
        <v>2</v>
      </c>
      <c r="C20" s="26" t="s">
        <v>31</v>
      </c>
      <c r="D20" s="25" t="s">
        <v>71</v>
      </c>
      <c r="E20" s="25" t="s">
        <v>72</v>
      </c>
      <c r="F20" s="25" t="s">
        <v>73</v>
      </c>
      <c r="G20" s="25" t="s">
        <v>74</v>
      </c>
      <c r="H20" s="25" t="s">
        <v>75</v>
      </c>
      <c r="I20" s="25" t="s">
        <v>76</v>
      </c>
      <c r="J20" s="25">
        <v>97908</v>
      </c>
    </row>
    <row r="21" spans="1:10" ht="26.25" customHeight="1">
      <c r="A21" s="25" t="s">
        <v>36</v>
      </c>
      <c r="B21" s="25">
        <v>2</v>
      </c>
      <c r="C21" s="26" t="s">
        <v>32</v>
      </c>
      <c r="D21" s="25" t="s">
        <v>83</v>
      </c>
      <c r="E21" s="25" t="s">
        <v>84</v>
      </c>
      <c r="F21" s="25" t="s">
        <v>85</v>
      </c>
      <c r="G21" s="25" t="s">
        <v>86</v>
      </c>
      <c r="H21" s="25" t="s">
        <v>87</v>
      </c>
      <c r="I21" s="25" t="s">
        <v>88</v>
      </c>
      <c r="J21" s="25">
        <v>34819</v>
      </c>
    </row>
    <row r="22" spans="1:10">
      <c r="A22" s="3"/>
      <c r="B22" s="3"/>
      <c r="C22" s="24" t="s">
        <v>33</v>
      </c>
      <c r="D22" s="25">
        <v>138756</v>
      </c>
      <c r="E22" s="25">
        <v>95769</v>
      </c>
      <c r="F22" s="25">
        <v>10971</v>
      </c>
      <c r="G22" s="25">
        <v>1659</v>
      </c>
      <c r="H22" s="25">
        <v>893</v>
      </c>
      <c r="I22" s="25">
        <v>82246</v>
      </c>
      <c r="J22" s="25">
        <v>234525</v>
      </c>
    </row>
  </sheetData>
  <mergeCells count="2">
    <mergeCell ref="A7:I7"/>
    <mergeCell ref="A16:I1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A5" sqref="A5"/>
    </sheetView>
  </sheetViews>
  <sheetFormatPr baseColWidth="10" defaultColWidth="8.83203125" defaultRowHeight="14" x14ac:dyDescent="0"/>
  <cols>
    <col min="1" max="1" width="9.83203125" customWidth="1"/>
    <col min="2" max="2" width="11.83203125" customWidth="1"/>
    <col min="4" max="4" width="17.33203125" customWidth="1"/>
    <col min="5" max="5" width="18.6640625" customWidth="1"/>
    <col min="6" max="6" width="13.6640625" customWidth="1"/>
    <col min="7" max="8" width="12.1640625" customWidth="1"/>
    <col min="9" max="9" width="14.83203125" customWidth="1"/>
  </cols>
  <sheetData>
    <row r="1" spans="1:14" ht="15">
      <c r="A1" s="1" t="s">
        <v>37</v>
      </c>
      <c r="B1" s="3"/>
      <c r="C1" s="2"/>
      <c r="D1" s="3"/>
      <c r="E1" s="3"/>
      <c r="F1" s="3"/>
      <c r="G1" s="3"/>
      <c r="H1" s="3"/>
      <c r="I1" s="3"/>
      <c r="J1" s="3"/>
    </row>
    <row r="2" spans="1:14" ht="15">
      <c r="A2" s="4" t="s">
        <v>17</v>
      </c>
      <c r="B2" s="3"/>
      <c r="C2" s="2"/>
      <c r="D2" s="3"/>
      <c r="E2" s="3"/>
      <c r="F2" s="3"/>
      <c r="G2" s="3"/>
      <c r="H2" s="3"/>
      <c r="I2" s="3"/>
      <c r="J2" s="3"/>
    </row>
    <row r="3" spans="1:14" ht="15">
      <c r="A3" s="4" t="s">
        <v>35</v>
      </c>
      <c r="B3" s="3"/>
      <c r="C3" s="2"/>
      <c r="D3" s="3"/>
      <c r="E3" s="3"/>
      <c r="F3" s="3"/>
      <c r="G3" s="3"/>
      <c r="H3" s="3"/>
      <c r="I3" s="3"/>
      <c r="J3" s="3"/>
    </row>
    <row r="4" spans="1:14" ht="15">
      <c r="A4" s="4" t="s">
        <v>18</v>
      </c>
      <c r="B4" s="3"/>
      <c r="C4" s="2"/>
      <c r="D4" s="3"/>
      <c r="E4" s="3"/>
      <c r="F4" s="3"/>
      <c r="G4" s="3"/>
      <c r="H4" s="3"/>
      <c r="I4" s="3"/>
      <c r="J4" s="3"/>
    </row>
    <row r="5" spans="1:14" ht="15">
      <c r="A5" s="4" t="s">
        <v>19</v>
      </c>
      <c r="B5" s="3"/>
      <c r="C5" s="2"/>
      <c r="D5" s="3"/>
      <c r="E5" s="3"/>
      <c r="F5" s="3"/>
      <c r="G5" s="3"/>
      <c r="H5" s="3"/>
      <c r="I5" s="3"/>
      <c r="J5" s="3"/>
    </row>
    <row r="6" spans="1:14">
      <c r="A6" s="3"/>
      <c r="B6" s="3"/>
      <c r="C6" s="2"/>
      <c r="D6" s="3"/>
      <c r="E6" s="3"/>
      <c r="F6" s="3"/>
      <c r="G6" s="3"/>
      <c r="H6" s="3"/>
      <c r="I6" s="3"/>
      <c r="J6" s="3"/>
    </row>
    <row r="7" spans="1:14" ht="18">
      <c r="A7" s="50" t="s">
        <v>20</v>
      </c>
      <c r="B7" s="50"/>
      <c r="C7" s="50"/>
      <c r="D7" s="50"/>
      <c r="E7" s="50"/>
      <c r="F7" s="50"/>
      <c r="G7" s="50"/>
      <c r="H7" s="50"/>
      <c r="I7" s="50"/>
      <c r="J7" s="3"/>
    </row>
    <row r="8" spans="1:14" ht="26.25" customHeight="1">
      <c r="A8" s="24" t="s">
        <v>21</v>
      </c>
      <c r="B8" s="24" t="s">
        <v>22</v>
      </c>
      <c r="C8" s="24" t="s">
        <v>23</v>
      </c>
      <c r="D8" s="24" t="s">
        <v>24</v>
      </c>
      <c r="E8" s="24" t="s">
        <v>25</v>
      </c>
      <c r="F8" s="24" t="s">
        <v>26</v>
      </c>
      <c r="G8" s="24" t="s">
        <v>27</v>
      </c>
      <c r="H8" s="24" t="s">
        <v>28</v>
      </c>
      <c r="I8" s="24" t="s">
        <v>29</v>
      </c>
      <c r="J8" s="24" t="s">
        <v>30</v>
      </c>
    </row>
    <row r="9" spans="1:14" ht="26.25" customHeight="1">
      <c r="A9" s="25" t="s">
        <v>36</v>
      </c>
      <c r="B9" s="25">
        <v>1</v>
      </c>
      <c r="C9" s="26" t="s">
        <v>31</v>
      </c>
      <c r="D9" s="29" t="s">
        <v>113</v>
      </c>
      <c r="E9" s="29" t="s">
        <v>114</v>
      </c>
      <c r="F9" s="29" t="s">
        <v>115</v>
      </c>
      <c r="G9" s="29" t="s">
        <v>116</v>
      </c>
      <c r="H9" s="29" t="s">
        <v>117</v>
      </c>
      <c r="I9" s="29" t="s">
        <v>118</v>
      </c>
      <c r="J9" s="29">
        <v>350874</v>
      </c>
      <c r="L9" s="29"/>
      <c r="M9" s="29"/>
      <c r="N9" s="29"/>
    </row>
    <row r="10" spans="1:14" ht="26.25" customHeight="1">
      <c r="A10" s="25" t="s">
        <v>36</v>
      </c>
      <c r="B10" s="25">
        <v>1</v>
      </c>
      <c r="C10" s="26" t="s">
        <v>32</v>
      </c>
      <c r="D10" s="29" t="s">
        <v>119</v>
      </c>
      <c r="E10" s="29" t="s">
        <v>120</v>
      </c>
      <c r="F10" s="29" t="s">
        <v>121</v>
      </c>
      <c r="G10" s="29" t="s">
        <v>122</v>
      </c>
      <c r="H10" s="29" t="s">
        <v>123</v>
      </c>
      <c r="I10" s="29" t="s">
        <v>124</v>
      </c>
      <c r="J10" s="29">
        <v>508042</v>
      </c>
      <c r="L10" s="29"/>
      <c r="M10" s="29"/>
      <c r="N10" s="29"/>
    </row>
    <row r="11" spans="1:14" ht="26.25" customHeight="1">
      <c r="A11" s="25" t="s">
        <v>36</v>
      </c>
      <c r="B11" s="25">
        <v>2</v>
      </c>
      <c r="C11" s="26" t="s">
        <v>31</v>
      </c>
      <c r="D11" s="29" t="s">
        <v>125</v>
      </c>
      <c r="E11" s="29" t="s">
        <v>126</v>
      </c>
      <c r="F11" s="29" t="s">
        <v>127</v>
      </c>
      <c r="G11" s="29" t="s">
        <v>128</v>
      </c>
      <c r="H11" s="29" t="s">
        <v>129</v>
      </c>
      <c r="I11" s="29" t="s">
        <v>130</v>
      </c>
      <c r="J11" s="29">
        <v>410700</v>
      </c>
      <c r="L11" s="29"/>
      <c r="M11" s="29"/>
      <c r="N11" s="29"/>
    </row>
    <row r="12" spans="1:14" ht="26.25" customHeight="1">
      <c r="A12" s="25" t="s">
        <v>36</v>
      </c>
      <c r="B12" s="25">
        <v>2</v>
      </c>
      <c r="C12" s="26" t="s">
        <v>32</v>
      </c>
      <c r="D12" s="29" t="s">
        <v>131</v>
      </c>
      <c r="E12" s="29" t="s">
        <v>132</v>
      </c>
      <c r="F12" s="29" t="s">
        <v>133</v>
      </c>
      <c r="G12" s="29" t="s">
        <v>134</v>
      </c>
      <c r="H12" s="29" t="s">
        <v>135</v>
      </c>
      <c r="I12" s="29" t="s">
        <v>136</v>
      </c>
      <c r="J12" s="29">
        <v>407046</v>
      </c>
      <c r="L12" s="29"/>
      <c r="M12" s="29"/>
      <c r="N12" s="29"/>
    </row>
    <row r="13" spans="1:14">
      <c r="A13" s="3"/>
      <c r="B13" s="3"/>
      <c r="C13" s="24" t="s">
        <v>33</v>
      </c>
      <c r="D13" s="25">
        <v>1268797</v>
      </c>
      <c r="E13" s="25">
        <v>407865</v>
      </c>
      <c r="F13" s="25">
        <v>53144</v>
      </c>
      <c r="G13" s="25">
        <v>4023</v>
      </c>
      <c r="H13" s="25">
        <v>1433</v>
      </c>
      <c r="I13" s="25">
        <v>349265</v>
      </c>
      <c r="J13" s="25">
        <f>SUM(J9:J12)</f>
        <v>1676662</v>
      </c>
    </row>
    <row r="14" spans="1:14">
      <c r="A14" s="3"/>
      <c r="B14" s="3"/>
      <c r="C14" s="2"/>
      <c r="D14" s="3"/>
      <c r="E14" s="3"/>
      <c r="F14" s="3"/>
      <c r="G14" s="3"/>
      <c r="H14" s="3"/>
      <c r="I14" s="3"/>
      <c r="J14" s="3"/>
    </row>
    <row r="15" spans="1:14">
      <c r="A15" s="3"/>
      <c r="B15" s="3"/>
      <c r="C15" s="2"/>
      <c r="D15" s="3"/>
      <c r="E15" s="3"/>
      <c r="F15" s="3"/>
      <c r="G15" s="3"/>
      <c r="H15" s="3"/>
      <c r="I15" s="3"/>
      <c r="J15" s="3"/>
    </row>
    <row r="16" spans="1:14" ht="18">
      <c r="A16" s="50" t="s">
        <v>34</v>
      </c>
      <c r="B16" s="50"/>
      <c r="C16" s="50"/>
      <c r="D16" s="50"/>
      <c r="E16" s="50"/>
      <c r="F16" s="50"/>
      <c r="G16" s="50"/>
      <c r="H16" s="50"/>
      <c r="I16" s="50"/>
      <c r="J16" s="3"/>
    </row>
    <row r="17" spans="1:17" ht="26.25" customHeight="1">
      <c r="A17" s="24" t="s">
        <v>21</v>
      </c>
      <c r="B17" s="24" t="s">
        <v>22</v>
      </c>
      <c r="C17" s="24" t="s">
        <v>23</v>
      </c>
      <c r="D17" s="24" t="s">
        <v>24</v>
      </c>
      <c r="E17" s="24" t="s">
        <v>25</v>
      </c>
      <c r="F17" s="24" t="s">
        <v>26</v>
      </c>
      <c r="G17" s="24" t="s">
        <v>27</v>
      </c>
      <c r="H17" s="24" t="s">
        <v>28</v>
      </c>
      <c r="I17" s="24" t="s">
        <v>29</v>
      </c>
      <c r="J17" s="24" t="s">
        <v>30</v>
      </c>
    </row>
    <row r="18" spans="1:17">
      <c r="A18" s="25" t="s">
        <v>36</v>
      </c>
      <c r="B18" s="25">
        <v>1</v>
      </c>
      <c r="C18" s="26" t="s">
        <v>31</v>
      </c>
      <c r="D18" s="25" t="s">
        <v>89</v>
      </c>
      <c r="E18" s="25" t="s">
        <v>90</v>
      </c>
      <c r="F18" s="25" t="s">
        <v>91</v>
      </c>
      <c r="G18" s="25" t="s">
        <v>92</v>
      </c>
      <c r="H18" s="25" t="s">
        <v>93</v>
      </c>
      <c r="I18" s="25" t="s">
        <v>94</v>
      </c>
      <c r="J18" s="25">
        <v>185318</v>
      </c>
      <c r="L18" s="25"/>
      <c r="M18" s="25"/>
      <c r="N18" s="25"/>
      <c r="O18" s="25"/>
      <c r="P18" s="25"/>
      <c r="Q18" s="25"/>
    </row>
    <row r="19" spans="1:17">
      <c r="A19" s="25" t="s">
        <v>36</v>
      </c>
      <c r="B19" s="25">
        <v>1</v>
      </c>
      <c r="C19" s="26" t="s">
        <v>32</v>
      </c>
      <c r="D19" s="28" t="s">
        <v>101</v>
      </c>
      <c r="E19" s="28" t="s">
        <v>102</v>
      </c>
      <c r="F19" s="28" t="s">
        <v>103</v>
      </c>
      <c r="G19" s="28" t="s">
        <v>104</v>
      </c>
      <c r="H19" s="28" t="s">
        <v>105</v>
      </c>
      <c r="I19" s="29" t="s">
        <v>106</v>
      </c>
      <c r="J19" s="28">
        <v>143989</v>
      </c>
    </row>
    <row r="20" spans="1:17">
      <c r="A20" s="25" t="s">
        <v>36</v>
      </c>
      <c r="B20" s="25">
        <v>2</v>
      </c>
      <c r="C20" s="26" t="s">
        <v>31</v>
      </c>
      <c r="D20" s="25" t="s">
        <v>95</v>
      </c>
      <c r="E20" s="25" t="s">
        <v>96</v>
      </c>
      <c r="F20" s="25" t="s">
        <v>97</v>
      </c>
      <c r="G20" s="25" t="s">
        <v>98</v>
      </c>
      <c r="H20" s="25" t="s">
        <v>99</v>
      </c>
      <c r="I20" s="25" t="s">
        <v>100</v>
      </c>
      <c r="J20" s="25">
        <v>218283</v>
      </c>
      <c r="L20" s="25"/>
    </row>
    <row r="21" spans="1:17">
      <c r="A21" s="25" t="s">
        <v>36</v>
      </c>
      <c r="B21" s="25">
        <v>2</v>
      </c>
      <c r="C21" s="26" t="s">
        <v>32</v>
      </c>
      <c r="D21" s="29" t="s">
        <v>107</v>
      </c>
      <c r="E21" s="29" t="s">
        <v>108</v>
      </c>
      <c r="F21" s="29" t="s">
        <v>109</v>
      </c>
      <c r="G21" s="29" t="s">
        <v>110</v>
      </c>
      <c r="H21" s="29" t="s">
        <v>111</v>
      </c>
      <c r="I21" s="29" t="s">
        <v>112</v>
      </c>
      <c r="J21" s="29">
        <v>117782</v>
      </c>
    </row>
    <row r="22" spans="1:17">
      <c r="A22" s="3"/>
      <c r="B22" s="3"/>
      <c r="C22" s="24" t="s">
        <v>33</v>
      </c>
      <c r="D22" s="25">
        <v>319949</v>
      </c>
      <c r="E22" s="25">
        <v>345423</v>
      </c>
      <c r="F22" s="25">
        <v>34462</v>
      </c>
      <c r="G22" s="25">
        <v>3888</v>
      </c>
      <c r="H22" s="25">
        <v>1431</v>
      </c>
      <c r="I22" s="25">
        <v>305642</v>
      </c>
      <c r="J22" s="25">
        <v>665372</v>
      </c>
    </row>
    <row r="28" spans="1:17">
      <c r="D28" s="27"/>
      <c r="E28" s="27"/>
      <c r="F28" s="27"/>
      <c r="G28" s="27"/>
      <c r="H28" s="27"/>
      <c r="I28" s="27"/>
      <c r="J28" s="27"/>
    </row>
  </sheetData>
  <mergeCells count="2">
    <mergeCell ref="A7:I7"/>
    <mergeCell ref="A16:I16"/>
  </mergeCells>
  <pageMargins left="0.7" right="0.7" top="0.75" bottom="0.75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8" workbookViewId="0">
      <selection activeCell="C26" sqref="C26"/>
    </sheetView>
  </sheetViews>
  <sheetFormatPr baseColWidth="10" defaultColWidth="8.83203125" defaultRowHeight="14" x14ac:dyDescent="0"/>
  <cols>
    <col min="1" max="1" width="11.6640625" customWidth="1"/>
    <col min="2" max="2" width="10.83203125" customWidth="1"/>
    <col min="4" max="4" width="15.83203125" customWidth="1"/>
    <col min="5" max="5" width="15.6640625" customWidth="1"/>
    <col min="6" max="6" width="14.1640625" customWidth="1"/>
    <col min="7" max="7" width="12.83203125" customWidth="1"/>
    <col min="8" max="8" width="13" customWidth="1"/>
    <col min="9" max="9" width="14.33203125" customWidth="1"/>
    <col min="13" max="13" width="13.1640625" customWidth="1"/>
  </cols>
  <sheetData>
    <row r="1" spans="1:10" ht="15">
      <c r="A1" s="1" t="s">
        <v>139</v>
      </c>
      <c r="B1" s="3"/>
      <c r="C1" s="2"/>
      <c r="D1" s="3"/>
      <c r="E1" s="3"/>
      <c r="F1" s="3"/>
      <c r="G1" s="3"/>
      <c r="H1" s="3"/>
      <c r="I1" s="3"/>
      <c r="J1" s="3"/>
    </row>
    <row r="2" spans="1:10" ht="15">
      <c r="A2" s="4" t="s">
        <v>17</v>
      </c>
      <c r="B2" s="3"/>
      <c r="C2" s="2"/>
      <c r="D2" s="3"/>
      <c r="E2" s="3"/>
      <c r="F2" s="3"/>
      <c r="G2" s="3"/>
      <c r="H2" s="3"/>
      <c r="I2" s="3"/>
      <c r="J2" s="3"/>
    </row>
    <row r="3" spans="1:10" ht="15">
      <c r="A3" s="4" t="s">
        <v>140</v>
      </c>
      <c r="B3" s="3"/>
      <c r="C3" s="2"/>
      <c r="D3" s="3"/>
      <c r="E3" s="3"/>
      <c r="F3" s="3"/>
      <c r="G3" s="3"/>
      <c r="H3" s="3"/>
      <c r="I3" s="3"/>
      <c r="J3" s="3"/>
    </row>
    <row r="4" spans="1:10" ht="15">
      <c r="A4" s="4" t="s">
        <v>141</v>
      </c>
      <c r="B4" s="3"/>
      <c r="C4" s="2"/>
      <c r="D4" s="3"/>
      <c r="E4" s="3"/>
      <c r="F4" s="3"/>
      <c r="G4" s="3"/>
      <c r="H4" s="3"/>
      <c r="I4" s="3"/>
      <c r="J4" s="3"/>
    </row>
    <row r="5" spans="1:10" ht="15">
      <c r="A5" s="4" t="s">
        <v>19</v>
      </c>
      <c r="B5" s="3"/>
      <c r="C5" s="2"/>
      <c r="D5" s="3"/>
      <c r="E5" s="3"/>
      <c r="F5" s="3"/>
      <c r="G5" s="3"/>
      <c r="H5" s="3"/>
      <c r="I5" s="3"/>
      <c r="J5" s="3"/>
    </row>
    <row r="6" spans="1:10">
      <c r="A6" s="3"/>
      <c r="B6" s="3"/>
      <c r="C6" s="2"/>
      <c r="D6" s="3"/>
      <c r="E6" s="3"/>
      <c r="F6" s="3"/>
      <c r="G6" s="3"/>
      <c r="H6" s="3"/>
      <c r="I6" s="3"/>
      <c r="J6" s="3"/>
    </row>
    <row r="7" spans="1:10" ht="18">
      <c r="A7" s="50" t="s">
        <v>137</v>
      </c>
      <c r="B7" s="50"/>
      <c r="C7" s="50"/>
      <c r="D7" s="50"/>
      <c r="E7" s="50"/>
      <c r="F7" s="50"/>
      <c r="G7" s="50"/>
      <c r="H7" s="50"/>
      <c r="I7" s="50"/>
      <c r="J7" s="3"/>
    </row>
    <row r="8" spans="1:10" ht="26.25" customHeight="1">
      <c r="A8" s="24" t="s">
        <v>21</v>
      </c>
      <c r="B8" s="24" t="s">
        <v>22</v>
      </c>
      <c r="C8" s="24" t="s">
        <v>23</v>
      </c>
      <c r="D8" s="24" t="s">
        <v>24</v>
      </c>
      <c r="E8" s="24" t="s">
        <v>25</v>
      </c>
      <c r="F8" s="24" t="s">
        <v>26</v>
      </c>
      <c r="G8" s="24" t="s">
        <v>27</v>
      </c>
      <c r="H8" s="24" t="s">
        <v>28</v>
      </c>
      <c r="I8" s="24" t="s">
        <v>29</v>
      </c>
      <c r="J8" s="24" t="s">
        <v>30</v>
      </c>
    </row>
    <row r="9" spans="1:10" ht="26.25" customHeight="1">
      <c r="A9" s="25" t="s">
        <v>142</v>
      </c>
      <c r="B9" s="25">
        <v>1</v>
      </c>
      <c r="C9" s="31" t="s">
        <v>31</v>
      </c>
      <c r="D9" s="25" t="s">
        <v>145</v>
      </c>
      <c r="E9" s="25" t="s">
        <v>146</v>
      </c>
      <c r="F9" s="25" t="s">
        <v>147</v>
      </c>
      <c r="G9" s="25" t="s">
        <v>148</v>
      </c>
      <c r="H9" s="25" t="s">
        <v>149</v>
      </c>
      <c r="I9" s="25" t="s">
        <v>150</v>
      </c>
      <c r="J9" s="25">
        <v>336687</v>
      </c>
    </row>
    <row r="10" spans="1:10" ht="26.25" customHeight="1">
      <c r="A10" s="25" t="s">
        <v>142</v>
      </c>
      <c r="B10" s="25">
        <v>2</v>
      </c>
      <c r="C10" s="31" t="s">
        <v>31</v>
      </c>
      <c r="D10" s="25" t="s">
        <v>151</v>
      </c>
      <c r="E10" s="25" t="s">
        <v>152</v>
      </c>
      <c r="F10" s="25" t="s">
        <v>153</v>
      </c>
      <c r="G10" s="25" t="s">
        <v>154</v>
      </c>
      <c r="H10" s="25" t="s">
        <v>149</v>
      </c>
      <c r="I10" s="25" t="s">
        <v>155</v>
      </c>
      <c r="J10" s="25">
        <v>349194</v>
      </c>
    </row>
    <row r="11" spans="1:10" ht="26.25" customHeight="1">
      <c r="A11" s="25" t="s">
        <v>144</v>
      </c>
      <c r="B11" s="25">
        <v>1</v>
      </c>
      <c r="C11" s="31" t="s">
        <v>31</v>
      </c>
      <c r="D11" s="25" t="s">
        <v>168</v>
      </c>
      <c r="E11" s="25" t="s">
        <v>170</v>
      </c>
      <c r="F11" s="25" t="s">
        <v>172</v>
      </c>
      <c r="G11" s="25" t="s">
        <v>174</v>
      </c>
      <c r="H11" s="25" t="s">
        <v>176</v>
      </c>
      <c r="I11" s="25" t="s">
        <v>179</v>
      </c>
      <c r="J11" s="25">
        <v>286603</v>
      </c>
    </row>
    <row r="12" spans="1:10" ht="26.25" customHeight="1">
      <c r="A12" s="25" t="s">
        <v>144</v>
      </c>
      <c r="B12" s="25">
        <v>2</v>
      </c>
      <c r="C12" s="31" t="s">
        <v>31</v>
      </c>
      <c r="D12" s="25" t="s">
        <v>169</v>
      </c>
      <c r="E12" s="25" t="s">
        <v>171</v>
      </c>
      <c r="F12" s="25" t="s">
        <v>173</v>
      </c>
      <c r="G12" s="25" t="s">
        <v>175</v>
      </c>
      <c r="H12" s="25" t="s">
        <v>177</v>
      </c>
      <c r="I12" s="25" t="s">
        <v>178</v>
      </c>
      <c r="J12" s="25">
        <v>369210</v>
      </c>
    </row>
    <row r="13" spans="1:10" ht="26.25" customHeight="1">
      <c r="A13" s="25" t="s">
        <v>143</v>
      </c>
      <c r="B13" s="25">
        <v>1</v>
      </c>
      <c r="C13" s="31" t="s">
        <v>31</v>
      </c>
      <c r="D13" s="25" t="s">
        <v>156</v>
      </c>
      <c r="E13" s="25" t="s">
        <v>158</v>
      </c>
      <c r="F13" s="25" t="s">
        <v>160</v>
      </c>
      <c r="G13" s="25" t="s">
        <v>162</v>
      </c>
      <c r="H13" s="25" t="s">
        <v>164</v>
      </c>
      <c r="I13" s="25" t="s">
        <v>166</v>
      </c>
      <c r="J13" s="25">
        <v>355353</v>
      </c>
    </row>
    <row r="14" spans="1:10" ht="26.25" customHeight="1">
      <c r="A14" s="25" t="s">
        <v>143</v>
      </c>
      <c r="B14" s="25">
        <v>1</v>
      </c>
      <c r="C14" s="31" t="s">
        <v>32</v>
      </c>
      <c r="D14" s="25" t="s">
        <v>263</v>
      </c>
      <c r="E14" s="25" t="s">
        <v>264</v>
      </c>
      <c r="F14" s="25" t="s">
        <v>265</v>
      </c>
      <c r="G14" s="25" t="s">
        <v>266</v>
      </c>
      <c r="H14" s="25" t="s">
        <v>267</v>
      </c>
      <c r="I14" s="25" t="s">
        <v>268</v>
      </c>
      <c r="J14" s="25">
        <v>125814</v>
      </c>
    </row>
    <row r="15" spans="1:10" ht="26.25" customHeight="1">
      <c r="A15" s="25" t="s">
        <v>143</v>
      </c>
      <c r="B15" s="25">
        <v>2</v>
      </c>
      <c r="C15" s="31" t="s">
        <v>31</v>
      </c>
      <c r="D15" s="25" t="s">
        <v>157</v>
      </c>
      <c r="E15" s="25" t="s">
        <v>159</v>
      </c>
      <c r="F15" s="25" t="s">
        <v>161</v>
      </c>
      <c r="G15" s="25" t="s">
        <v>163</v>
      </c>
      <c r="H15" s="25" t="s">
        <v>165</v>
      </c>
      <c r="I15" s="25" t="s">
        <v>167</v>
      </c>
      <c r="J15" s="25">
        <v>298458</v>
      </c>
    </row>
    <row r="16" spans="1:10" ht="26.25" customHeight="1">
      <c r="A16" s="25" t="s">
        <v>143</v>
      </c>
      <c r="B16" s="25">
        <v>2</v>
      </c>
      <c r="C16" s="31" t="s">
        <v>32</v>
      </c>
      <c r="D16" s="25" t="s">
        <v>269</v>
      </c>
      <c r="E16" s="25" t="s">
        <v>270</v>
      </c>
      <c r="F16" s="25" t="s">
        <v>271</v>
      </c>
      <c r="G16" s="25" t="s">
        <v>272</v>
      </c>
      <c r="H16" s="25" t="s">
        <v>267</v>
      </c>
      <c r="I16" s="25" t="s">
        <v>273</v>
      </c>
      <c r="J16" s="25">
        <v>151107</v>
      </c>
    </row>
    <row r="17" spans="1:13" ht="26.25" customHeight="1">
      <c r="A17" s="25" t="s">
        <v>36</v>
      </c>
      <c r="B17" s="25">
        <v>1</v>
      </c>
      <c r="C17" s="28" t="s">
        <v>31</v>
      </c>
      <c r="D17" s="25" t="s">
        <v>180</v>
      </c>
      <c r="E17" s="25" t="s">
        <v>181</v>
      </c>
      <c r="F17" s="25" t="s">
        <v>182</v>
      </c>
      <c r="G17" s="25" t="s">
        <v>183</v>
      </c>
      <c r="H17" s="25" t="s">
        <v>184</v>
      </c>
      <c r="I17" s="25" t="s">
        <v>185</v>
      </c>
      <c r="J17" s="25">
        <v>304036</v>
      </c>
      <c r="M17" s="25"/>
    </row>
    <row r="18" spans="1:13" ht="26.25" customHeight="1">
      <c r="A18" s="25" t="s">
        <v>36</v>
      </c>
      <c r="B18" s="25">
        <v>1</v>
      </c>
      <c r="C18" s="28" t="s">
        <v>32</v>
      </c>
      <c r="D18" s="25" t="s">
        <v>191</v>
      </c>
      <c r="E18" s="25" t="s">
        <v>192</v>
      </c>
      <c r="F18" s="25" t="s">
        <v>193</v>
      </c>
      <c r="G18" s="25" t="s">
        <v>194</v>
      </c>
      <c r="H18" s="25" t="s">
        <v>195</v>
      </c>
      <c r="I18" s="25" t="s">
        <v>196</v>
      </c>
      <c r="J18" s="25">
        <v>282924</v>
      </c>
      <c r="M18" s="25"/>
    </row>
    <row r="19" spans="1:13" ht="26.25" customHeight="1">
      <c r="A19" s="25" t="s">
        <v>36</v>
      </c>
      <c r="B19" s="25">
        <v>2</v>
      </c>
      <c r="C19" s="28" t="s">
        <v>31</v>
      </c>
      <c r="D19" s="25" t="s">
        <v>186</v>
      </c>
      <c r="E19" s="25" t="s">
        <v>187</v>
      </c>
      <c r="F19" s="25" t="s">
        <v>188</v>
      </c>
      <c r="G19" s="25" t="s">
        <v>189</v>
      </c>
      <c r="H19" s="25" t="s">
        <v>184</v>
      </c>
      <c r="I19" s="25" t="s">
        <v>190</v>
      </c>
      <c r="J19" s="25">
        <v>278847</v>
      </c>
      <c r="M19" s="25"/>
    </row>
    <row r="20" spans="1:13" ht="26.25" customHeight="1">
      <c r="A20" s="25" t="s">
        <v>36</v>
      </c>
      <c r="B20" s="25">
        <v>2</v>
      </c>
      <c r="C20" s="28" t="s">
        <v>32</v>
      </c>
      <c r="D20" s="25" t="s">
        <v>197</v>
      </c>
      <c r="E20" s="25" t="s">
        <v>198</v>
      </c>
      <c r="F20" s="25" t="s">
        <v>199</v>
      </c>
      <c r="G20" s="25" t="s">
        <v>200</v>
      </c>
      <c r="H20" s="25" t="s">
        <v>201</v>
      </c>
      <c r="I20" s="25" t="s">
        <v>202</v>
      </c>
      <c r="J20" s="25">
        <v>156168</v>
      </c>
      <c r="M20" s="25"/>
    </row>
    <row r="21" spans="1:13">
      <c r="A21" s="28"/>
      <c r="B21" s="28"/>
      <c r="C21" s="31" t="s">
        <v>33</v>
      </c>
      <c r="D21" s="25">
        <v>3104855</v>
      </c>
      <c r="E21" s="25">
        <v>189546</v>
      </c>
      <c r="F21" s="25">
        <v>20810</v>
      </c>
      <c r="G21" s="25">
        <v>1037</v>
      </c>
      <c r="H21" s="25">
        <v>228</v>
      </c>
      <c r="I21" s="25">
        <v>167471</v>
      </c>
      <c r="J21" s="25">
        <f>SUM(J9:J20)</f>
        <v>3294401</v>
      </c>
    </row>
    <row r="22" spans="1:13">
      <c r="A22" s="3"/>
      <c r="B22" s="3"/>
      <c r="C22" s="2"/>
      <c r="D22" s="3"/>
      <c r="E22" s="3"/>
      <c r="F22" s="3"/>
      <c r="G22" s="3"/>
      <c r="H22" s="3"/>
      <c r="I22" s="3"/>
      <c r="J22" s="3"/>
    </row>
    <row r="23" spans="1:13">
      <c r="A23" s="3"/>
      <c r="B23" s="3"/>
      <c r="C23" s="2"/>
      <c r="D23" s="3"/>
      <c r="E23" s="3"/>
      <c r="F23" s="3"/>
      <c r="G23" s="3"/>
      <c r="H23" s="3"/>
      <c r="I23" s="3"/>
      <c r="J23" s="3"/>
    </row>
    <row r="24" spans="1:13" ht="18">
      <c r="A24" s="50" t="s">
        <v>138</v>
      </c>
      <c r="B24" s="50"/>
      <c r="C24" s="50"/>
      <c r="D24" s="50"/>
      <c r="E24" s="50"/>
      <c r="F24" s="50"/>
      <c r="G24" s="50"/>
      <c r="H24" s="50"/>
      <c r="I24" s="50"/>
      <c r="J24" s="3"/>
    </row>
    <row r="25" spans="1:13" ht="26.25" customHeight="1">
      <c r="A25" s="24" t="s">
        <v>21</v>
      </c>
      <c r="B25" s="24" t="s">
        <v>22</v>
      </c>
      <c r="C25" s="24" t="s">
        <v>23</v>
      </c>
      <c r="D25" s="24" t="s">
        <v>24</v>
      </c>
      <c r="E25" s="24" t="s">
        <v>25</v>
      </c>
      <c r="F25" s="24" t="s">
        <v>26</v>
      </c>
      <c r="G25" s="24" t="s">
        <v>27</v>
      </c>
      <c r="H25" s="24" t="s">
        <v>28</v>
      </c>
      <c r="I25" s="24" t="s">
        <v>29</v>
      </c>
      <c r="J25" s="24" t="s">
        <v>30</v>
      </c>
    </row>
    <row r="26" spans="1:13" ht="26.25" customHeight="1">
      <c r="A26" s="30" t="s">
        <v>142</v>
      </c>
      <c r="B26" s="25">
        <v>1</v>
      </c>
      <c r="C26" s="31" t="s">
        <v>31</v>
      </c>
      <c r="D26" s="30" t="s">
        <v>203</v>
      </c>
      <c r="E26" s="30" t="s">
        <v>204</v>
      </c>
      <c r="F26" s="30" t="s">
        <v>205</v>
      </c>
      <c r="G26" s="30" t="s">
        <v>206</v>
      </c>
      <c r="H26" s="30" t="s">
        <v>207</v>
      </c>
      <c r="I26" s="30" t="s">
        <v>208</v>
      </c>
      <c r="J26" s="30">
        <v>43248</v>
      </c>
    </row>
    <row r="27" spans="1:13" ht="26.25" customHeight="1">
      <c r="A27" s="30" t="s">
        <v>142</v>
      </c>
      <c r="B27" s="25">
        <v>2</v>
      </c>
      <c r="C27" s="31" t="s">
        <v>31</v>
      </c>
      <c r="D27" s="30" t="s">
        <v>209</v>
      </c>
      <c r="E27" s="30" t="s">
        <v>210</v>
      </c>
      <c r="F27" s="30" t="s">
        <v>211</v>
      </c>
      <c r="G27" s="30" t="s">
        <v>212</v>
      </c>
      <c r="H27" s="30" t="s">
        <v>213</v>
      </c>
      <c r="I27" s="30" t="s">
        <v>214</v>
      </c>
      <c r="J27" s="30">
        <v>47354</v>
      </c>
    </row>
    <row r="28" spans="1:13" ht="26.25" customHeight="1">
      <c r="A28" s="30" t="s">
        <v>144</v>
      </c>
      <c r="B28" s="25">
        <v>1</v>
      </c>
      <c r="C28" s="31" t="s">
        <v>31</v>
      </c>
      <c r="D28" s="30" t="s">
        <v>227</v>
      </c>
      <c r="E28" s="30" t="s">
        <v>228</v>
      </c>
      <c r="F28" s="30" t="s">
        <v>229</v>
      </c>
      <c r="G28" s="30" t="s">
        <v>230</v>
      </c>
      <c r="H28" s="30" t="s">
        <v>231</v>
      </c>
      <c r="I28" s="30" t="s">
        <v>232</v>
      </c>
      <c r="J28" s="30">
        <v>33083</v>
      </c>
    </row>
    <row r="29" spans="1:13" ht="26.25" customHeight="1">
      <c r="A29" s="30" t="s">
        <v>144</v>
      </c>
      <c r="B29" s="25">
        <v>2</v>
      </c>
      <c r="C29" s="31" t="s">
        <v>31</v>
      </c>
      <c r="D29" s="30" t="s">
        <v>233</v>
      </c>
      <c r="E29" s="30" t="s">
        <v>234</v>
      </c>
      <c r="F29" s="30" t="s">
        <v>235</v>
      </c>
      <c r="G29" s="30" t="s">
        <v>236</v>
      </c>
      <c r="H29" s="30" t="s">
        <v>237</v>
      </c>
      <c r="I29" s="30" t="s">
        <v>238</v>
      </c>
      <c r="J29" s="30">
        <v>45114</v>
      </c>
    </row>
    <row r="30" spans="1:13" ht="26.25" customHeight="1">
      <c r="A30" s="30" t="s">
        <v>143</v>
      </c>
      <c r="B30" s="25">
        <v>1</v>
      </c>
      <c r="C30" s="31" t="s">
        <v>31</v>
      </c>
      <c r="D30" s="30" t="s">
        <v>215</v>
      </c>
      <c r="E30" s="30" t="s">
        <v>216</v>
      </c>
      <c r="F30" s="30" t="s">
        <v>217</v>
      </c>
      <c r="G30" s="30" t="s">
        <v>218</v>
      </c>
      <c r="H30" s="30" t="s">
        <v>219</v>
      </c>
      <c r="I30" s="30" t="s">
        <v>220</v>
      </c>
      <c r="J30" s="30">
        <v>43159</v>
      </c>
    </row>
    <row r="31" spans="1:13" ht="26.25" customHeight="1">
      <c r="A31" s="30" t="s">
        <v>143</v>
      </c>
      <c r="B31" s="25">
        <v>1</v>
      </c>
      <c r="C31" s="31" t="s">
        <v>32</v>
      </c>
      <c r="D31" s="30" t="s">
        <v>274</v>
      </c>
      <c r="E31" s="30" t="s">
        <v>275</v>
      </c>
      <c r="F31" s="30" t="s">
        <v>276</v>
      </c>
      <c r="G31" s="30" t="s">
        <v>277</v>
      </c>
      <c r="H31" s="30" t="s">
        <v>278</v>
      </c>
      <c r="I31" s="30" t="s">
        <v>279</v>
      </c>
      <c r="J31" s="30">
        <v>15503</v>
      </c>
    </row>
    <row r="32" spans="1:13" ht="26.25" customHeight="1">
      <c r="A32" s="30" t="s">
        <v>143</v>
      </c>
      <c r="B32" s="25">
        <v>2</v>
      </c>
      <c r="C32" s="31" t="s">
        <v>31</v>
      </c>
      <c r="D32" s="30" t="s">
        <v>221</v>
      </c>
      <c r="E32" s="30" t="s">
        <v>222</v>
      </c>
      <c r="F32" s="30" t="s">
        <v>223</v>
      </c>
      <c r="G32" s="30" t="s">
        <v>224</v>
      </c>
      <c r="H32" s="30" t="s">
        <v>225</v>
      </c>
      <c r="I32" s="30" t="s">
        <v>226</v>
      </c>
      <c r="J32" s="30">
        <v>34393</v>
      </c>
    </row>
    <row r="33" spans="1:10" ht="26.25" customHeight="1">
      <c r="A33" s="30" t="s">
        <v>143</v>
      </c>
      <c r="B33" s="25">
        <v>2</v>
      </c>
      <c r="C33" s="31" t="s">
        <v>32</v>
      </c>
      <c r="D33" s="30" t="s">
        <v>280</v>
      </c>
      <c r="E33" s="30" t="s">
        <v>281</v>
      </c>
      <c r="F33" s="30" t="s">
        <v>282</v>
      </c>
      <c r="G33" s="30" t="s">
        <v>283</v>
      </c>
      <c r="H33" s="30" t="s">
        <v>284</v>
      </c>
      <c r="I33" s="30" t="s">
        <v>285</v>
      </c>
      <c r="J33" s="30">
        <v>16366</v>
      </c>
    </row>
    <row r="34" spans="1:10" ht="26.25" customHeight="1">
      <c r="A34" s="30" t="s">
        <v>36</v>
      </c>
      <c r="B34" s="25">
        <v>1</v>
      </c>
      <c r="C34" s="40" t="s">
        <v>31</v>
      </c>
      <c r="D34" s="30" t="s">
        <v>239</v>
      </c>
      <c r="E34" s="30" t="s">
        <v>240</v>
      </c>
      <c r="F34" s="30" t="s">
        <v>241</v>
      </c>
      <c r="G34" s="30" t="s">
        <v>242</v>
      </c>
      <c r="H34" s="30" t="s">
        <v>243</v>
      </c>
      <c r="I34" s="30" t="s">
        <v>244</v>
      </c>
      <c r="J34" s="30">
        <v>41026</v>
      </c>
    </row>
    <row r="35" spans="1:10" ht="26.25" customHeight="1">
      <c r="A35" s="30" t="s">
        <v>36</v>
      </c>
      <c r="B35" s="25">
        <v>1</v>
      </c>
      <c r="C35" s="40" t="s">
        <v>32</v>
      </c>
      <c r="D35" s="30" t="s">
        <v>251</v>
      </c>
      <c r="E35" s="30" t="s">
        <v>252</v>
      </c>
      <c r="F35" s="30" t="s">
        <v>253</v>
      </c>
      <c r="G35" s="30" t="s">
        <v>254</v>
      </c>
      <c r="H35" s="30" t="s">
        <v>255</v>
      </c>
      <c r="I35" s="30" t="s">
        <v>256</v>
      </c>
      <c r="J35" s="30">
        <v>15348</v>
      </c>
    </row>
    <row r="36" spans="1:10" ht="26.25" customHeight="1">
      <c r="A36" s="30" t="s">
        <v>36</v>
      </c>
      <c r="B36" s="25">
        <v>2</v>
      </c>
      <c r="C36" s="40" t="s">
        <v>31</v>
      </c>
      <c r="D36" s="30" t="s">
        <v>245</v>
      </c>
      <c r="E36" s="30" t="s">
        <v>246</v>
      </c>
      <c r="F36" s="30" t="s">
        <v>247</v>
      </c>
      <c r="G36" s="30" t="s">
        <v>248</v>
      </c>
      <c r="H36" s="30" t="s">
        <v>249</v>
      </c>
      <c r="I36" s="30" t="s">
        <v>250</v>
      </c>
      <c r="J36" s="30">
        <v>35776</v>
      </c>
    </row>
    <row r="37" spans="1:10" ht="26.25" customHeight="1">
      <c r="A37" s="30" t="s">
        <v>36</v>
      </c>
      <c r="B37" s="25">
        <v>2</v>
      </c>
      <c r="C37" s="40" t="s">
        <v>32</v>
      </c>
      <c r="D37" s="30" t="s">
        <v>257</v>
      </c>
      <c r="E37" s="30" t="s">
        <v>258</v>
      </c>
      <c r="F37" s="30" t="s">
        <v>259</v>
      </c>
      <c r="G37" s="30" t="s">
        <v>260</v>
      </c>
      <c r="H37" s="30" t="s">
        <v>261</v>
      </c>
      <c r="I37" s="30" t="s">
        <v>262</v>
      </c>
      <c r="J37" s="30">
        <v>11032</v>
      </c>
    </row>
    <row r="38" spans="1:10">
      <c r="A38" s="39"/>
      <c r="B38" s="39"/>
      <c r="C38" s="24" t="s">
        <v>33</v>
      </c>
      <c r="D38" s="30">
        <v>260473</v>
      </c>
      <c r="E38" s="30">
        <v>120929</v>
      </c>
      <c r="F38" s="30">
        <v>8779</v>
      </c>
      <c r="G38" s="30">
        <v>789</v>
      </c>
      <c r="H38" s="30">
        <v>213</v>
      </c>
      <c r="I38" s="30">
        <v>111148</v>
      </c>
      <c r="J38" s="30">
        <f>SUM(J26:J37)</f>
        <v>381402</v>
      </c>
    </row>
  </sheetData>
  <mergeCells count="2">
    <mergeCell ref="A7:I7"/>
    <mergeCell ref="A24:I24"/>
  </mergeCells>
  <pageMargins left="0.7" right="0.7" top="0.75" bottom="0.75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selection activeCell="B1" sqref="B1:B1048576"/>
    </sheetView>
  </sheetViews>
  <sheetFormatPr baseColWidth="10" defaultColWidth="8.83203125" defaultRowHeight="14" x14ac:dyDescent="0"/>
  <cols>
    <col min="2" max="2" width="24" bestFit="1" customWidth="1"/>
    <col min="3" max="3" width="12.1640625" bestFit="1" customWidth="1"/>
    <col min="6" max="6" width="12.1640625" bestFit="1" customWidth="1"/>
  </cols>
  <sheetData>
    <row r="1" spans="1:8" ht="15">
      <c r="A1" s="1" t="s">
        <v>291</v>
      </c>
      <c r="B1" s="2"/>
      <c r="C1" s="3"/>
      <c r="D1" s="3"/>
      <c r="E1" s="3"/>
      <c r="F1" s="3"/>
      <c r="G1" s="3"/>
      <c r="H1" s="3"/>
    </row>
    <row r="2" spans="1:8" ht="15">
      <c r="A2" s="4" t="s">
        <v>0</v>
      </c>
      <c r="B2" s="2"/>
      <c r="C2" s="3"/>
      <c r="D2" s="3"/>
      <c r="E2" s="3"/>
      <c r="F2" s="3"/>
      <c r="G2" s="3"/>
      <c r="H2" s="3"/>
    </row>
    <row r="3" spans="1:8" ht="15">
      <c r="A3" s="4" t="s">
        <v>15</v>
      </c>
      <c r="B3" s="2"/>
      <c r="C3" s="3"/>
      <c r="D3" s="3"/>
      <c r="E3" s="3"/>
      <c r="F3" s="3"/>
      <c r="G3" s="3"/>
      <c r="H3" s="3"/>
    </row>
    <row r="4" spans="1:8" ht="15">
      <c r="A4" s="4" t="s">
        <v>16</v>
      </c>
      <c r="B4" s="2"/>
      <c r="C4" s="3"/>
      <c r="D4" s="3"/>
      <c r="E4" s="3"/>
      <c r="F4" s="3"/>
      <c r="G4" s="3"/>
      <c r="H4" s="3"/>
    </row>
    <row r="5" spans="1:8" ht="15">
      <c r="A5" s="4" t="s">
        <v>1</v>
      </c>
      <c r="B5" s="2"/>
      <c r="C5" s="3"/>
      <c r="D5" s="3"/>
      <c r="E5" s="3"/>
      <c r="F5" s="3"/>
      <c r="G5" s="3"/>
      <c r="H5" s="3"/>
    </row>
    <row r="6" spans="1:8" ht="15">
      <c r="A6" s="4" t="s">
        <v>2</v>
      </c>
      <c r="B6" s="2"/>
      <c r="C6" s="3"/>
      <c r="D6" s="3"/>
      <c r="E6" s="3"/>
      <c r="F6" s="3"/>
      <c r="G6" s="3"/>
      <c r="H6" s="3"/>
    </row>
    <row r="7" spans="1:8" ht="15">
      <c r="A7" s="4" t="s">
        <v>3</v>
      </c>
      <c r="B7" s="2"/>
      <c r="C7" s="3"/>
      <c r="D7" s="3"/>
      <c r="E7" s="3"/>
      <c r="F7" s="3"/>
      <c r="G7" s="3"/>
      <c r="H7" s="3"/>
    </row>
    <row r="8" spans="1:8" ht="15">
      <c r="A8" s="4" t="s">
        <v>4</v>
      </c>
      <c r="B8" s="2"/>
      <c r="C8" s="3"/>
      <c r="D8" s="3"/>
      <c r="E8" s="3"/>
      <c r="F8" s="3"/>
      <c r="G8" s="3"/>
      <c r="H8" s="3"/>
    </row>
    <row r="9" spans="1:8">
      <c r="A9" s="5"/>
      <c r="B9" s="5"/>
      <c r="C9" s="6"/>
      <c r="D9" s="6"/>
      <c r="E9" s="6"/>
      <c r="F9" s="6"/>
      <c r="G9" s="6"/>
      <c r="H9" s="6"/>
    </row>
    <row r="10" spans="1:8">
      <c r="A10" s="51" t="s">
        <v>5</v>
      </c>
      <c r="B10" s="53" t="s">
        <v>6</v>
      </c>
      <c r="C10" s="55" t="s">
        <v>14</v>
      </c>
      <c r="D10" s="56"/>
      <c r="E10" s="56"/>
      <c r="F10" s="56"/>
      <c r="G10" s="56"/>
      <c r="H10" s="57"/>
    </row>
    <row r="11" spans="1:8">
      <c r="A11" s="52"/>
      <c r="B11" s="54"/>
      <c r="C11" s="58" t="s">
        <v>7</v>
      </c>
      <c r="D11" s="59"/>
      <c r="E11" s="60"/>
      <c r="F11" s="59" t="s">
        <v>8</v>
      </c>
      <c r="G11" s="59"/>
      <c r="H11" s="60"/>
    </row>
    <row r="12" spans="1:8">
      <c r="A12" s="7" t="s">
        <v>9</v>
      </c>
      <c r="B12" s="8" t="s">
        <v>10</v>
      </c>
      <c r="C12" s="8" t="s">
        <v>10</v>
      </c>
      <c r="D12" s="8" t="s">
        <v>11</v>
      </c>
      <c r="E12" s="8" t="s">
        <v>12</v>
      </c>
      <c r="F12" s="17" t="s">
        <v>10</v>
      </c>
      <c r="G12" s="8" t="s">
        <v>11</v>
      </c>
      <c r="H12" s="8" t="s">
        <v>12</v>
      </c>
    </row>
    <row r="13" spans="1:8">
      <c r="A13" s="9">
        <v>9</v>
      </c>
      <c r="B13" s="10">
        <v>1638.2017500000002</v>
      </c>
      <c r="C13" s="10">
        <v>562.03290000000004</v>
      </c>
      <c r="D13" s="2">
        <v>0.30111591199999999</v>
      </c>
      <c r="E13" s="10">
        <v>0.53060271979999996</v>
      </c>
      <c r="F13" s="18">
        <v>547.76859999999999</v>
      </c>
      <c r="G13" s="10">
        <v>0.29475414620000001</v>
      </c>
      <c r="H13" s="11">
        <v>0.54637549200000002</v>
      </c>
    </row>
    <row r="14" spans="1:8">
      <c r="A14" s="11">
        <v>10</v>
      </c>
      <c r="B14" s="12">
        <v>17.093920000000001</v>
      </c>
      <c r="C14" s="12">
        <v>6.8299000000000003</v>
      </c>
      <c r="D14" s="2">
        <v>0.40848956809999998</v>
      </c>
      <c r="E14" s="12">
        <v>0.64405376739999998</v>
      </c>
      <c r="F14" s="18">
        <v>7.8562000000000003</v>
      </c>
      <c r="G14" s="12">
        <v>0.45693253490000002</v>
      </c>
      <c r="H14" s="11">
        <v>0.66321946220000005</v>
      </c>
    </row>
    <row r="15" spans="1:8">
      <c r="A15" s="11">
        <v>11</v>
      </c>
      <c r="B15" s="12">
        <v>7.4977400000000003</v>
      </c>
      <c r="C15" s="12">
        <v>3.3048000000000002</v>
      </c>
      <c r="D15" s="2">
        <v>0.54627369150000005</v>
      </c>
      <c r="E15" s="12">
        <v>0.68532655040000001</v>
      </c>
      <c r="F15" s="18">
        <v>3.2509000000000001</v>
      </c>
      <c r="G15" s="12">
        <v>0.54112718530000004</v>
      </c>
      <c r="H15" s="11">
        <v>0.67814296880000002</v>
      </c>
    </row>
    <row r="16" spans="1:8">
      <c r="A16" s="11">
        <v>12</v>
      </c>
      <c r="B16" s="13">
        <v>555.11300000000006</v>
      </c>
      <c r="C16" s="13">
        <v>1844.0672999999999</v>
      </c>
      <c r="D16" s="22">
        <v>0</v>
      </c>
      <c r="E16" s="13">
        <v>0</v>
      </c>
      <c r="F16" s="23">
        <v>1812.8918000000001</v>
      </c>
      <c r="G16" s="13">
        <v>0</v>
      </c>
      <c r="H16" s="16">
        <v>0</v>
      </c>
    </row>
    <row r="17" spans="1:8">
      <c r="A17" s="11">
        <v>13</v>
      </c>
      <c r="B17" s="12">
        <v>19.75386</v>
      </c>
      <c r="C17" s="12">
        <v>6.1688999999999998</v>
      </c>
      <c r="D17" s="2">
        <v>0.20330507510000001</v>
      </c>
      <c r="E17" s="12">
        <v>0.46518957859999999</v>
      </c>
      <c r="F17" s="18">
        <v>8.3979999999999997</v>
      </c>
      <c r="G17" s="12">
        <v>0.28758115709999998</v>
      </c>
      <c r="H17" s="11">
        <v>0.54637549200000002</v>
      </c>
    </row>
    <row r="18" spans="1:8">
      <c r="A18" s="11">
        <v>14</v>
      </c>
      <c r="B18" s="12">
        <v>25.806889999999999</v>
      </c>
      <c r="C18" s="12">
        <v>17.184899999999999</v>
      </c>
      <c r="D18" s="2">
        <v>0.21975870650000001</v>
      </c>
      <c r="E18" s="12">
        <v>0.49445708960000001</v>
      </c>
      <c r="F18" s="18">
        <v>15.9834</v>
      </c>
      <c r="G18" s="12">
        <v>0.1620590858</v>
      </c>
      <c r="H18" s="11">
        <v>0.45251432740000003</v>
      </c>
    </row>
    <row r="19" spans="1:8">
      <c r="A19" s="11">
        <v>15</v>
      </c>
      <c r="B19" s="12">
        <v>4164.3772900000004</v>
      </c>
      <c r="C19" s="12">
        <v>5568.1136999999999</v>
      </c>
      <c r="D19" s="2">
        <v>0.1669117853</v>
      </c>
      <c r="E19" s="12">
        <v>0.42628433160000001</v>
      </c>
      <c r="F19" s="18">
        <v>5385.8490000000002</v>
      </c>
      <c r="G19" s="12">
        <v>0.22908181480000001</v>
      </c>
      <c r="H19" s="11">
        <v>0.52417025409999995</v>
      </c>
    </row>
    <row r="20" spans="1:8">
      <c r="A20" s="11">
        <v>16</v>
      </c>
      <c r="B20" s="12">
        <v>900.07654000000002</v>
      </c>
      <c r="C20" s="12">
        <v>1230.2593999999999</v>
      </c>
      <c r="D20" s="2">
        <v>0.26276485840000002</v>
      </c>
      <c r="E20" s="12">
        <v>0.51830862280000001</v>
      </c>
      <c r="F20" s="18">
        <v>1228.8221000000001</v>
      </c>
      <c r="G20" s="12">
        <v>0.2648481862</v>
      </c>
      <c r="H20" s="11">
        <v>0.53987442640000005</v>
      </c>
    </row>
    <row r="21" spans="1:8">
      <c r="A21" s="11">
        <v>17</v>
      </c>
      <c r="B21" s="12">
        <v>12145.072560000001</v>
      </c>
      <c r="C21" s="12">
        <v>4859.5689000000002</v>
      </c>
      <c r="D21" s="2">
        <v>9.71878142E-2</v>
      </c>
      <c r="E21" s="12">
        <v>0.32800887309999999</v>
      </c>
      <c r="F21" s="18">
        <v>4972.7199000000001</v>
      </c>
      <c r="G21" s="12">
        <v>0.1024937439</v>
      </c>
      <c r="H21" s="11">
        <v>0.35026488690000002</v>
      </c>
    </row>
    <row r="22" spans="1:8">
      <c r="A22" s="11">
        <v>18</v>
      </c>
      <c r="B22" s="12">
        <v>86.568479999999994</v>
      </c>
      <c r="C22" s="12">
        <v>47.368499999999997</v>
      </c>
      <c r="D22" s="2">
        <v>0.44799736550000002</v>
      </c>
      <c r="E22" s="12">
        <v>0.65530267580000001</v>
      </c>
      <c r="F22" s="18">
        <v>43.073799999999999</v>
      </c>
      <c r="G22" s="12">
        <v>0.39985148520000002</v>
      </c>
      <c r="H22" s="11">
        <v>0.62045920109999997</v>
      </c>
    </row>
    <row r="23" spans="1:8">
      <c r="A23" s="11">
        <v>19</v>
      </c>
      <c r="B23" s="12">
        <v>1178.0434099999998</v>
      </c>
      <c r="C23" s="12">
        <v>854.61609999999996</v>
      </c>
      <c r="D23" s="2">
        <v>0.3471528244</v>
      </c>
      <c r="E23" s="12">
        <v>0.58582039109999995</v>
      </c>
      <c r="F23" s="18">
        <v>821.11099999999999</v>
      </c>
      <c r="G23" s="12">
        <v>0.29949471420000001</v>
      </c>
      <c r="H23" s="11">
        <v>0.54637549200000002</v>
      </c>
    </row>
    <row r="24" spans="1:8">
      <c r="A24" s="11">
        <v>20</v>
      </c>
      <c r="B24" s="12">
        <v>28.451090000000001</v>
      </c>
      <c r="C24" s="12">
        <v>13.219099999999999</v>
      </c>
      <c r="D24" s="2">
        <v>0.2585921129</v>
      </c>
      <c r="E24" s="12">
        <v>0.51830862280000001</v>
      </c>
      <c r="F24" s="18">
        <v>11.107100000000001</v>
      </c>
      <c r="G24" s="12">
        <v>0.1983147784</v>
      </c>
      <c r="H24" s="11">
        <v>0.48201804700000001</v>
      </c>
    </row>
    <row r="25" spans="1:8">
      <c r="A25" s="11">
        <v>21</v>
      </c>
      <c r="B25" s="13">
        <v>2887.6283100000001</v>
      </c>
      <c r="C25" s="13">
        <v>5470.5124999999998</v>
      </c>
      <c r="D25" s="22">
        <v>4.2098806000000003E-3</v>
      </c>
      <c r="E25" s="13">
        <v>3.3431405099999999E-2</v>
      </c>
      <c r="F25" s="23">
        <v>5341.9624999999996</v>
      </c>
      <c r="G25" s="13">
        <v>6.5370723999999998E-3</v>
      </c>
      <c r="H25" s="16">
        <v>4.9028043100000002E-2</v>
      </c>
    </row>
    <row r="26" spans="1:8">
      <c r="A26" s="11">
        <v>22</v>
      </c>
      <c r="B26" s="12">
        <v>657.95736000000011</v>
      </c>
      <c r="C26" s="12">
        <v>818.26350000000002</v>
      </c>
      <c r="D26" s="2">
        <v>0.23567054679999999</v>
      </c>
      <c r="E26" s="12">
        <v>0.51830862280000001</v>
      </c>
      <c r="F26" s="18">
        <v>813.52570000000003</v>
      </c>
      <c r="G26" s="12">
        <v>0.24980235619999999</v>
      </c>
      <c r="H26" s="11">
        <v>0.53987442640000005</v>
      </c>
    </row>
    <row r="27" spans="1:8">
      <c r="A27" s="11">
        <v>23</v>
      </c>
      <c r="B27" s="12">
        <v>179.67914000000002</v>
      </c>
      <c r="C27" s="12">
        <v>141.8852</v>
      </c>
      <c r="D27" s="2">
        <v>0.57090437999999999</v>
      </c>
      <c r="E27" s="12">
        <v>0.70065537550000001</v>
      </c>
      <c r="F27" s="18">
        <v>137.3485</v>
      </c>
      <c r="G27" s="12">
        <v>0.52559285820000001</v>
      </c>
      <c r="H27" s="11">
        <v>0.67576224620000003</v>
      </c>
    </row>
    <row r="28" spans="1:8">
      <c r="A28" s="11">
        <v>24</v>
      </c>
      <c r="B28" s="12">
        <v>48.041970000000006</v>
      </c>
      <c r="C28" s="12">
        <v>62.570500000000003</v>
      </c>
      <c r="D28" s="2">
        <v>0.1018823695</v>
      </c>
      <c r="E28" s="12">
        <v>0.33546633850000002</v>
      </c>
      <c r="F28" s="18">
        <v>62.849800000000002</v>
      </c>
      <c r="G28" s="12">
        <v>9.5466184800000006E-2</v>
      </c>
      <c r="H28" s="11">
        <v>0.35026488690000002</v>
      </c>
    </row>
    <row r="29" spans="1:8">
      <c r="A29" s="11">
        <v>25</v>
      </c>
      <c r="B29" s="12">
        <v>10.779579999999999</v>
      </c>
      <c r="C29" s="12">
        <v>19.388000000000002</v>
      </c>
      <c r="D29" s="2">
        <v>5.6741454400000002E-2</v>
      </c>
      <c r="E29" s="12">
        <v>0.24709988220000001</v>
      </c>
      <c r="F29" s="18">
        <v>20.588699999999999</v>
      </c>
      <c r="G29" s="12">
        <v>2.9927584100000001E-2</v>
      </c>
      <c r="H29" s="11">
        <v>0.16834266049999999</v>
      </c>
    </row>
    <row r="30" spans="1:8">
      <c r="A30" s="11">
        <v>26</v>
      </c>
      <c r="B30" s="12">
        <v>83.257580000000004</v>
      </c>
      <c r="C30" s="12">
        <v>11.8972</v>
      </c>
      <c r="D30" s="2">
        <v>0.70234293830000005</v>
      </c>
      <c r="E30" s="12">
        <v>0.79406965600000001</v>
      </c>
      <c r="F30" s="18">
        <v>12.1907</v>
      </c>
      <c r="G30" s="12">
        <v>0.70350908349999997</v>
      </c>
      <c r="H30" s="11">
        <v>0.79809854010000003</v>
      </c>
    </row>
    <row r="31" spans="1:8">
      <c r="A31" s="11">
        <v>27</v>
      </c>
      <c r="B31" s="12">
        <v>102.86648</v>
      </c>
      <c r="C31" s="12">
        <v>134.83500000000001</v>
      </c>
      <c r="D31" s="2">
        <v>0.64124935159999996</v>
      </c>
      <c r="E31" s="12">
        <v>0.75248990569999996</v>
      </c>
      <c r="F31" s="18">
        <v>124.0742</v>
      </c>
      <c r="G31" s="12">
        <v>0.75723772499999997</v>
      </c>
      <c r="H31" s="11">
        <v>0.7986491631</v>
      </c>
    </row>
    <row r="32" spans="1:8">
      <c r="A32" s="11">
        <v>28</v>
      </c>
      <c r="B32" s="13">
        <v>434.83614999999998</v>
      </c>
      <c r="C32" s="13">
        <v>1718.7058999999999</v>
      </c>
      <c r="D32" s="22">
        <v>0</v>
      </c>
      <c r="E32" s="13">
        <v>0</v>
      </c>
      <c r="F32" s="23">
        <v>1697.4865</v>
      </c>
      <c r="G32" s="13">
        <v>0</v>
      </c>
      <c r="H32" s="16">
        <v>0</v>
      </c>
    </row>
    <row r="33" spans="1:8">
      <c r="A33" s="11">
        <v>29</v>
      </c>
      <c r="B33" s="13">
        <v>73.958850000000012</v>
      </c>
      <c r="C33" s="13">
        <v>367.05090000000001</v>
      </c>
      <c r="D33" s="22">
        <v>0</v>
      </c>
      <c r="E33" s="13">
        <v>0</v>
      </c>
      <c r="F33" s="23">
        <v>343.23579999999998</v>
      </c>
      <c r="G33" s="13">
        <v>0</v>
      </c>
      <c r="H33" s="16">
        <v>0</v>
      </c>
    </row>
    <row r="34" spans="1:8">
      <c r="A34" s="11">
        <v>30</v>
      </c>
      <c r="B34" s="13">
        <v>115.31883000000002</v>
      </c>
      <c r="C34" s="13">
        <v>793.58780000000002</v>
      </c>
      <c r="D34" s="22">
        <v>0</v>
      </c>
      <c r="E34" s="13">
        <v>0</v>
      </c>
      <c r="F34" s="23">
        <v>767.47199999999998</v>
      </c>
      <c r="G34" s="13">
        <v>0</v>
      </c>
      <c r="H34" s="16">
        <v>0</v>
      </c>
    </row>
    <row r="35" spans="1:8">
      <c r="A35" s="11">
        <v>31</v>
      </c>
      <c r="B35" s="13">
        <v>1355.59961</v>
      </c>
      <c r="C35" s="13">
        <v>4775.4071000000004</v>
      </c>
      <c r="D35" s="22">
        <v>0</v>
      </c>
      <c r="E35" s="13">
        <v>0</v>
      </c>
      <c r="F35" s="23">
        <v>4602.3936999999996</v>
      </c>
      <c r="G35" s="13">
        <v>0</v>
      </c>
      <c r="H35" s="16">
        <v>0</v>
      </c>
    </row>
    <row r="36" spans="1:8">
      <c r="A36" s="11">
        <v>32</v>
      </c>
      <c r="B36" s="12">
        <v>104.86929000000001</v>
      </c>
      <c r="C36" s="12">
        <v>6.3891999999999998</v>
      </c>
      <c r="D36" s="2">
        <v>0.64521470010000004</v>
      </c>
      <c r="E36" s="12">
        <v>0.75248990569999996</v>
      </c>
      <c r="F36" s="18">
        <v>11.107100000000001</v>
      </c>
      <c r="G36" s="12">
        <v>0.66112338059999998</v>
      </c>
      <c r="H36" s="11">
        <v>0.77610135989999995</v>
      </c>
    </row>
    <row r="37" spans="1:8">
      <c r="A37" s="11">
        <v>33</v>
      </c>
      <c r="B37" s="12">
        <v>1.3132600000000001</v>
      </c>
      <c r="C37" s="12">
        <v>1.3219000000000001</v>
      </c>
      <c r="D37" s="2">
        <v>0.99553283449999996</v>
      </c>
      <c r="E37" s="12">
        <v>0.99553283449999996</v>
      </c>
      <c r="F37" s="18">
        <v>0.27089999999999997</v>
      </c>
      <c r="G37" s="12">
        <v>0.49938493420000002</v>
      </c>
      <c r="H37" s="11">
        <v>0.66321946220000005</v>
      </c>
    </row>
    <row r="38" spans="1:8">
      <c r="A38" s="11">
        <v>34</v>
      </c>
      <c r="B38" s="12">
        <v>27.588449999999995</v>
      </c>
      <c r="C38" s="12">
        <v>15.4223</v>
      </c>
      <c r="D38" s="2">
        <v>0.69259085740000004</v>
      </c>
      <c r="E38" s="12">
        <v>0.79237089620000001</v>
      </c>
      <c r="F38" s="18">
        <v>15.4415</v>
      </c>
      <c r="G38" s="12">
        <v>0.6930512995</v>
      </c>
      <c r="H38" s="11">
        <v>0.79289767320000004</v>
      </c>
    </row>
    <row r="39" spans="1:8">
      <c r="A39" s="11">
        <v>35</v>
      </c>
      <c r="B39" s="12">
        <v>763.87479000000008</v>
      </c>
      <c r="C39" s="12">
        <v>677.92049999999995</v>
      </c>
      <c r="D39" s="2">
        <v>0.58142742589999996</v>
      </c>
      <c r="E39" s="12">
        <v>0.70555808200000003</v>
      </c>
      <c r="F39" s="18">
        <v>687.55520000000001</v>
      </c>
      <c r="G39" s="12">
        <v>0.62448418709999998</v>
      </c>
      <c r="H39" s="11">
        <v>0.74606517930000005</v>
      </c>
    </row>
    <row r="40" spans="1:8">
      <c r="A40" s="11">
        <v>36</v>
      </c>
      <c r="B40" s="12">
        <v>10.32696</v>
      </c>
      <c r="C40" s="12">
        <v>6.1688999999999998</v>
      </c>
      <c r="D40" s="2">
        <v>0.45076898110000002</v>
      </c>
      <c r="E40" s="12">
        <v>0.65530267580000001</v>
      </c>
      <c r="F40" s="18">
        <v>8.1271000000000004</v>
      </c>
      <c r="G40" s="12">
        <v>0.68990694070000003</v>
      </c>
      <c r="H40" s="11">
        <v>0.79289767320000004</v>
      </c>
    </row>
    <row r="41" spans="1:8">
      <c r="A41" s="11">
        <v>37</v>
      </c>
      <c r="B41" s="12">
        <v>116.69427</v>
      </c>
      <c r="C41" s="12">
        <v>122.49720000000001</v>
      </c>
      <c r="D41" s="2">
        <v>0.82110939900000002</v>
      </c>
      <c r="E41" s="12">
        <v>0.85930053390000005</v>
      </c>
      <c r="F41" s="18">
        <v>124.8869</v>
      </c>
      <c r="G41" s="12">
        <v>0.74954761989999996</v>
      </c>
      <c r="H41" s="11">
        <v>0.7986491631</v>
      </c>
    </row>
    <row r="42" spans="1:8">
      <c r="A42" s="11">
        <v>38</v>
      </c>
      <c r="B42" s="12">
        <v>5322.0794100000003</v>
      </c>
      <c r="C42" s="12">
        <v>3953.6185</v>
      </c>
      <c r="D42" s="2">
        <v>0.50442939099999995</v>
      </c>
      <c r="E42" s="12">
        <v>0.66617422019999994</v>
      </c>
      <c r="F42" s="18">
        <v>4073.5884999999998</v>
      </c>
      <c r="G42" s="12">
        <v>0.5425143751</v>
      </c>
      <c r="H42" s="11">
        <v>0.67814296880000002</v>
      </c>
    </row>
    <row r="43" spans="1:8">
      <c r="A43" s="11">
        <v>39</v>
      </c>
      <c r="B43" s="12">
        <v>2619.5331400000005</v>
      </c>
      <c r="C43" s="12">
        <v>2927.1538</v>
      </c>
      <c r="D43" s="2">
        <v>0.76039391509999998</v>
      </c>
      <c r="E43" s="12">
        <v>0.82113362840000004</v>
      </c>
      <c r="F43" s="18">
        <v>2956.6498999999999</v>
      </c>
      <c r="G43" s="12">
        <v>0.73822496800000004</v>
      </c>
      <c r="H43" s="11">
        <v>0.7986491631</v>
      </c>
    </row>
    <row r="44" spans="1:8">
      <c r="A44" s="11">
        <v>40</v>
      </c>
      <c r="B44" s="12">
        <v>226.73376000000002</v>
      </c>
      <c r="C44" s="12">
        <v>364.18680000000001</v>
      </c>
      <c r="D44" s="2">
        <v>1.43891312E-2</v>
      </c>
      <c r="E44" s="12">
        <v>9.71266358E-2</v>
      </c>
      <c r="F44" s="18">
        <v>391.1859</v>
      </c>
      <c r="G44" s="12">
        <v>3.4100991999999998E-3</v>
      </c>
      <c r="H44" s="11">
        <v>2.8772711699999998E-2</v>
      </c>
    </row>
    <row r="45" spans="1:8">
      <c r="A45" s="11">
        <v>41</v>
      </c>
      <c r="B45" s="12">
        <v>54.642710000000001</v>
      </c>
      <c r="C45" s="12">
        <v>32.166499999999999</v>
      </c>
      <c r="D45" s="2">
        <v>0.19956510659999999</v>
      </c>
      <c r="E45" s="12">
        <v>0.46518957859999999</v>
      </c>
      <c r="F45" s="18">
        <v>33.321199999999997</v>
      </c>
      <c r="G45" s="12">
        <v>0.22364643980000001</v>
      </c>
      <c r="H45" s="11">
        <v>0.52055636859999999</v>
      </c>
    </row>
    <row r="46" spans="1:8">
      <c r="A46" s="11">
        <v>42</v>
      </c>
      <c r="B46" s="12">
        <v>435.93685999999997</v>
      </c>
      <c r="C46" s="12">
        <v>488.0059</v>
      </c>
      <c r="D46" s="2">
        <v>0.74622507039999997</v>
      </c>
      <c r="E46" s="12">
        <v>0.82113362840000004</v>
      </c>
      <c r="F46" s="18">
        <v>483.56420000000003</v>
      </c>
      <c r="G46" s="12">
        <v>0.7672188419</v>
      </c>
      <c r="H46" s="11">
        <v>0.80290343919999996</v>
      </c>
    </row>
    <row r="47" spans="1:8">
      <c r="A47" s="11">
        <v>43</v>
      </c>
      <c r="B47" s="12">
        <v>21.260179999999998</v>
      </c>
      <c r="C47" s="12">
        <v>10.355</v>
      </c>
      <c r="D47" s="2">
        <v>0.2890797584</v>
      </c>
      <c r="E47" s="12">
        <v>0.53060271979999996</v>
      </c>
      <c r="F47" s="18">
        <v>10.565300000000001</v>
      </c>
      <c r="G47" s="12">
        <v>0.29848008590000003</v>
      </c>
      <c r="H47" s="11">
        <v>0.54637549200000002</v>
      </c>
    </row>
    <row r="48" spans="1:8">
      <c r="A48" s="11">
        <v>44</v>
      </c>
      <c r="B48" s="12">
        <v>18.913810000000002</v>
      </c>
      <c r="C48" s="12">
        <v>10.7956</v>
      </c>
      <c r="D48" s="2">
        <v>0.35242948270000002</v>
      </c>
      <c r="E48" s="12">
        <v>0.58630087419999999</v>
      </c>
      <c r="F48" s="18">
        <v>10.0235</v>
      </c>
      <c r="G48" s="12">
        <v>0.30852298030000003</v>
      </c>
      <c r="H48" s="11">
        <v>0.55336334350000005</v>
      </c>
    </row>
    <row r="49" spans="1:8">
      <c r="A49" s="16">
        <v>45</v>
      </c>
      <c r="B49" s="13">
        <v>25.510929999999995</v>
      </c>
      <c r="C49" s="13">
        <v>122.2769</v>
      </c>
      <c r="D49" s="22">
        <v>0</v>
      </c>
      <c r="E49" s="13">
        <v>0</v>
      </c>
      <c r="F49" s="23">
        <v>111.07080000000001</v>
      </c>
      <c r="G49" s="13">
        <v>0</v>
      </c>
      <c r="H49" s="16">
        <v>0</v>
      </c>
    </row>
    <row r="50" spans="1:8">
      <c r="A50" s="16">
        <v>46</v>
      </c>
      <c r="B50" s="13">
        <v>44.425969999999992</v>
      </c>
      <c r="C50" s="13">
        <v>246.97720000000001</v>
      </c>
      <c r="D50" s="22">
        <v>0</v>
      </c>
      <c r="E50" s="13">
        <v>0</v>
      </c>
      <c r="F50" s="23">
        <v>237.85400000000001</v>
      </c>
      <c r="G50" s="13">
        <v>0</v>
      </c>
      <c r="H50" s="16">
        <v>0</v>
      </c>
    </row>
    <row r="51" spans="1:8">
      <c r="A51" s="11">
        <v>47</v>
      </c>
      <c r="B51" s="12">
        <v>334.80486000000002</v>
      </c>
      <c r="C51" s="12">
        <v>606.75760000000002</v>
      </c>
      <c r="D51" s="2">
        <v>0.4830956079</v>
      </c>
      <c r="E51" s="12">
        <v>0.65530267580000001</v>
      </c>
      <c r="F51" s="18">
        <v>629.85260000000005</v>
      </c>
      <c r="G51" s="12">
        <v>0.446721861</v>
      </c>
      <c r="H51" s="11">
        <v>0.65551577429999996</v>
      </c>
    </row>
    <row r="52" spans="1:8">
      <c r="A52" s="16">
        <v>48</v>
      </c>
      <c r="B52" s="13">
        <v>85.295140000000004</v>
      </c>
      <c r="C52" s="13">
        <v>302.71789999999999</v>
      </c>
      <c r="D52" s="22">
        <v>1.032E-7</v>
      </c>
      <c r="E52" s="13">
        <v>1.2665000000000001E-6</v>
      </c>
      <c r="F52" s="23">
        <v>324.27249999999998</v>
      </c>
      <c r="G52" s="13">
        <v>5.0000000000000001E-9</v>
      </c>
      <c r="H52" s="16">
        <v>6.0899999999999996E-8</v>
      </c>
    </row>
    <row r="53" spans="1:8">
      <c r="A53" s="11">
        <v>49</v>
      </c>
      <c r="B53" s="12">
        <v>46.109089999999995</v>
      </c>
      <c r="C53" s="12">
        <v>68.078500000000005</v>
      </c>
      <c r="D53" s="2">
        <v>0.27259194240000001</v>
      </c>
      <c r="E53" s="12">
        <v>0.51830862280000001</v>
      </c>
      <c r="F53" s="18">
        <v>69.893299999999996</v>
      </c>
      <c r="G53" s="12">
        <v>0.2349354652</v>
      </c>
      <c r="H53" s="11">
        <v>0.52860479660000004</v>
      </c>
    </row>
    <row r="54" spans="1:8">
      <c r="A54" s="16">
        <v>50</v>
      </c>
      <c r="B54" s="13">
        <v>117.18152000000001</v>
      </c>
      <c r="C54" s="13">
        <v>180.00040000000001</v>
      </c>
      <c r="D54" s="22">
        <v>4.0823216999999997E-3</v>
      </c>
      <c r="E54" s="13">
        <v>3.3431405099999999E-2</v>
      </c>
      <c r="F54" s="23">
        <v>184.48589999999999</v>
      </c>
      <c r="G54" s="13">
        <v>2.0924851999999999E-3</v>
      </c>
      <c r="H54" s="16">
        <v>2.0177535699999999E-2</v>
      </c>
    </row>
    <row r="55" spans="1:8">
      <c r="A55" s="16">
        <v>51</v>
      </c>
      <c r="B55" s="13">
        <v>260.56813</v>
      </c>
      <c r="C55" s="13">
        <v>608.07950000000005</v>
      </c>
      <c r="D55" s="22">
        <v>3.9264000000000002E-6</v>
      </c>
      <c r="E55" s="13">
        <v>4.4172399999999997E-5</v>
      </c>
      <c r="F55" s="23">
        <v>596.53129999999999</v>
      </c>
      <c r="G55" s="13">
        <v>8.1248000000000005E-6</v>
      </c>
      <c r="H55" s="16">
        <v>9.14037E-5</v>
      </c>
    </row>
    <row r="56" spans="1:8">
      <c r="A56" s="11">
        <v>52</v>
      </c>
      <c r="B56" s="12">
        <v>3.5045799999999998</v>
      </c>
      <c r="C56" s="12">
        <v>0.88129999999999997</v>
      </c>
      <c r="D56" s="2">
        <v>0.36147192760000002</v>
      </c>
      <c r="E56" s="12">
        <v>0.58793626779999997</v>
      </c>
      <c r="F56" s="18">
        <v>1.0835999999999999</v>
      </c>
      <c r="G56" s="12">
        <v>0.39968185340000001</v>
      </c>
      <c r="H56" s="11">
        <v>0.62045920109999997</v>
      </c>
    </row>
    <row r="57" spans="1:8">
      <c r="A57" s="16">
        <v>53</v>
      </c>
      <c r="B57" s="13">
        <v>68.448330000000013</v>
      </c>
      <c r="C57" s="13">
        <v>183.0848</v>
      </c>
      <c r="D57" s="22">
        <v>1E-10</v>
      </c>
      <c r="E57" s="13">
        <v>1.9000000000000001E-9</v>
      </c>
      <c r="F57" s="23">
        <v>199.1147</v>
      </c>
      <c r="G57" s="13">
        <v>0</v>
      </c>
      <c r="H57" s="16">
        <v>0</v>
      </c>
    </row>
    <row r="58" spans="1:8">
      <c r="A58" s="11">
        <v>54</v>
      </c>
      <c r="B58" s="12">
        <v>189.92139000000003</v>
      </c>
      <c r="C58" s="12">
        <v>235.08</v>
      </c>
      <c r="D58" s="2">
        <v>0.55333773330000002</v>
      </c>
      <c r="E58" s="12">
        <v>0.68532655040000001</v>
      </c>
      <c r="F58" s="18">
        <v>244.0848</v>
      </c>
      <c r="G58" s="12">
        <v>0.4771053858</v>
      </c>
      <c r="H58" s="11">
        <v>0.66321946220000005</v>
      </c>
    </row>
    <row r="59" spans="1:8">
      <c r="A59" s="11">
        <v>55</v>
      </c>
      <c r="B59" s="12">
        <v>3299.6724399999998</v>
      </c>
      <c r="C59" s="12">
        <v>2697.3615</v>
      </c>
      <c r="D59" s="2">
        <v>0.78238729750000002</v>
      </c>
      <c r="E59" s="12">
        <v>0.83167153670000005</v>
      </c>
      <c r="F59" s="18">
        <v>2762.1406000000002</v>
      </c>
      <c r="G59" s="12">
        <v>0.80529307309999998</v>
      </c>
      <c r="H59" s="11">
        <v>0.83626588369999999</v>
      </c>
    </row>
    <row r="60" spans="1:8">
      <c r="A60" s="11">
        <v>56</v>
      </c>
      <c r="B60" s="12">
        <v>48.258430000000004</v>
      </c>
      <c r="C60" s="12">
        <v>92.313500000000005</v>
      </c>
      <c r="D60" s="2">
        <v>0.2533730864</v>
      </c>
      <c r="E60" s="12">
        <v>0.51830862280000001</v>
      </c>
      <c r="F60" s="18">
        <v>91.565700000000007</v>
      </c>
      <c r="G60" s="12">
        <v>0.26151952439999998</v>
      </c>
      <c r="H60" s="11">
        <v>0.53987442640000005</v>
      </c>
    </row>
    <row r="61" spans="1:8">
      <c r="A61" s="11">
        <v>57</v>
      </c>
      <c r="B61" s="12">
        <v>218.18338000000003</v>
      </c>
      <c r="C61" s="12">
        <v>223.6234</v>
      </c>
      <c r="D61" s="2">
        <v>0.92512581250000003</v>
      </c>
      <c r="E61" s="12">
        <v>0.93903747879999999</v>
      </c>
      <c r="F61" s="18">
        <v>200.19829999999999</v>
      </c>
      <c r="G61" s="12">
        <v>0.75602782970000004</v>
      </c>
      <c r="H61" s="11">
        <v>0.7986491631</v>
      </c>
    </row>
    <row r="62" spans="1:8">
      <c r="A62" s="11">
        <v>58</v>
      </c>
      <c r="B62" s="12">
        <v>30.658800000000003</v>
      </c>
      <c r="C62" s="12">
        <v>34.1494</v>
      </c>
      <c r="D62" s="2">
        <v>0.72383362979999999</v>
      </c>
      <c r="E62" s="12">
        <v>0.80758297540000001</v>
      </c>
      <c r="F62" s="18">
        <v>33.863</v>
      </c>
      <c r="G62" s="12">
        <v>0.74567401820000001</v>
      </c>
      <c r="H62" s="11">
        <v>0.7986491631</v>
      </c>
    </row>
    <row r="63" spans="1:8">
      <c r="A63" s="11">
        <v>59</v>
      </c>
      <c r="B63" s="12">
        <v>212.86498999999998</v>
      </c>
      <c r="C63" s="12">
        <v>354.0521</v>
      </c>
      <c r="D63" s="2">
        <v>0.1312874587</v>
      </c>
      <c r="E63" s="12">
        <v>0.37710227489999998</v>
      </c>
      <c r="F63" s="18">
        <v>370.32619999999997</v>
      </c>
      <c r="G63" s="12">
        <v>9.2377782300000003E-2</v>
      </c>
      <c r="H63" s="11">
        <v>0.35026488690000002</v>
      </c>
    </row>
    <row r="64" spans="1:8">
      <c r="A64" s="16">
        <v>60</v>
      </c>
      <c r="B64" s="13">
        <v>115.99116000000001</v>
      </c>
      <c r="C64" s="13">
        <v>239.04580000000001</v>
      </c>
      <c r="D64" s="22">
        <v>0</v>
      </c>
      <c r="E64" s="13">
        <v>0</v>
      </c>
      <c r="F64" s="23">
        <v>257.63</v>
      </c>
      <c r="G64" s="13">
        <v>0</v>
      </c>
      <c r="H64" s="16">
        <v>0</v>
      </c>
    </row>
    <row r="65" spans="1:8">
      <c r="A65" s="16">
        <v>61</v>
      </c>
      <c r="B65" s="13">
        <v>42.045340000000003</v>
      </c>
      <c r="C65" s="13">
        <v>153.1215</v>
      </c>
      <c r="D65" s="22">
        <v>0</v>
      </c>
      <c r="E65" s="13">
        <v>0</v>
      </c>
      <c r="F65" s="23">
        <v>162.54259999999999</v>
      </c>
      <c r="G65" s="13">
        <v>0</v>
      </c>
      <c r="H65" s="16">
        <v>0</v>
      </c>
    </row>
    <row r="66" spans="1:8">
      <c r="A66" s="11">
        <v>62</v>
      </c>
      <c r="B66" s="12">
        <v>1379.7585100000001</v>
      </c>
      <c r="C66" s="12">
        <v>889.64679999999998</v>
      </c>
      <c r="D66" s="2">
        <v>5.2046141900000002E-2</v>
      </c>
      <c r="E66" s="12">
        <v>0.24228376400000001</v>
      </c>
      <c r="F66" s="18">
        <v>940.57979999999998</v>
      </c>
      <c r="G66" s="12">
        <v>8.1708335399999998E-2</v>
      </c>
      <c r="H66" s="11">
        <v>0.34470703990000001</v>
      </c>
    </row>
    <row r="67" spans="1:8">
      <c r="A67" s="11">
        <v>63</v>
      </c>
      <c r="B67" s="12">
        <v>344.05482999999998</v>
      </c>
      <c r="C67" s="12">
        <v>103.1091</v>
      </c>
      <c r="D67" s="2">
        <v>8.3258823999999999E-3</v>
      </c>
      <c r="E67" s="12">
        <v>6.2444118E-2</v>
      </c>
      <c r="F67" s="18">
        <v>112.9671</v>
      </c>
      <c r="G67" s="12">
        <v>1.13865318E-2</v>
      </c>
      <c r="H67" s="11">
        <v>8.0904304900000001E-2</v>
      </c>
    </row>
    <row r="68" spans="1:8">
      <c r="A68" s="11">
        <v>64</v>
      </c>
      <c r="B68" s="12">
        <v>59.043070000000014</v>
      </c>
      <c r="C68" s="12">
        <v>18.506799999999998</v>
      </c>
      <c r="D68" s="2">
        <v>4.9048282999999998E-2</v>
      </c>
      <c r="E68" s="12">
        <v>0.24228376400000001</v>
      </c>
      <c r="F68" s="18">
        <v>24.381399999999999</v>
      </c>
      <c r="G68" s="12">
        <v>9.2386666899999997E-2</v>
      </c>
      <c r="H68" s="11">
        <v>0.35026488690000002</v>
      </c>
    </row>
    <row r="69" spans="1:8">
      <c r="A69" s="11">
        <v>65</v>
      </c>
      <c r="B69" s="12">
        <v>266.28624000000002</v>
      </c>
      <c r="C69" s="12">
        <v>188.59280000000001</v>
      </c>
      <c r="D69" s="2">
        <v>0.35612349399999998</v>
      </c>
      <c r="E69" s="12">
        <v>0.58630087419999999</v>
      </c>
      <c r="F69" s="18">
        <v>183.13130000000001</v>
      </c>
      <c r="G69" s="12">
        <v>0.3233270553</v>
      </c>
      <c r="H69" s="11">
        <v>0.55960451879999995</v>
      </c>
    </row>
    <row r="70" spans="1:8">
      <c r="A70" s="11">
        <v>66</v>
      </c>
      <c r="B70" s="12">
        <v>2457.6535800000001</v>
      </c>
      <c r="C70" s="12">
        <v>720.00139999999999</v>
      </c>
      <c r="D70" s="2">
        <v>1.8507030399999999E-2</v>
      </c>
      <c r="E70" s="12">
        <v>0.11897376699999999</v>
      </c>
      <c r="F70" s="18">
        <v>736.85979999999995</v>
      </c>
      <c r="G70" s="12">
        <v>1.9676308699999999E-2</v>
      </c>
      <c r="H70" s="11">
        <v>0.12649055579999999</v>
      </c>
    </row>
    <row r="71" spans="1:8">
      <c r="A71" s="11">
        <v>67</v>
      </c>
      <c r="B71" s="12">
        <v>1041.93451</v>
      </c>
      <c r="C71" s="12">
        <v>458.70350000000002</v>
      </c>
      <c r="D71" s="2">
        <v>6.5890676499999995E-2</v>
      </c>
      <c r="E71" s="12">
        <v>0.26027231579999999</v>
      </c>
      <c r="F71" s="18">
        <v>470.01900000000001</v>
      </c>
      <c r="G71" s="12">
        <v>7.1312197100000002E-2</v>
      </c>
      <c r="H71" s="11">
        <v>0.3259106182</v>
      </c>
    </row>
    <row r="72" spans="1:8">
      <c r="A72" s="11">
        <v>68</v>
      </c>
      <c r="B72" s="12">
        <v>1330.53034</v>
      </c>
      <c r="C72" s="12">
        <v>1316.404</v>
      </c>
      <c r="D72" s="2">
        <v>0.9931420191</v>
      </c>
      <c r="E72" s="12">
        <v>0.99553283449999996</v>
      </c>
      <c r="F72" s="18">
        <v>1391.6356000000001</v>
      </c>
      <c r="G72" s="12">
        <v>0.97034140930000001</v>
      </c>
      <c r="H72" s="11">
        <v>0.97973095649999997</v>
      </c>
    </row>
    <row r="73" spans="1:8">
      <c r="A73" s="11">
        <v>69</v>
      </c>
      <c r="B73" s="12">
        <v>106.43619000000001</v>
      </c>
      <c r="C73" s="12">
        <v>35.250999999999998</v>
      </c>
      <c r="D73" s="2">
        <v>4.4586676800000002E-2</v>
      </c>
      <c r="E73" s="12">
        <v>0.24076805470000001</v>
      </c>
      <c r="F73" s="18">
        <v>36.843000000000004</v>
      </c>
      <c r="G73" s="12">
        <v>4.9574893699999997E-2</v>
      </c>
      <c r="H73" s="11">
        <v>0.24787446860000001</v>
      </c>
    </row>
    <row r="74" spans="1:8">
      <c r="A74" s="11">
        <v>70</v>
      </c>
      <c r="B74" s="12">
        <v>205.20446000000001</v>
      </c>
      <c r="C74" s="12">
        <v>91.2119</v>
      </c>
      <c r="D74" s="2">
        <v>1.7156497000000001E-3</v>
      </c>
      <c r="E74" s="12">
        <v>1.6543764999999998E-2</v>
      </c>
      <c r="F74" s="18">
        <v>88.314800000000005</v>
      </c>
      <c r="G74" s="12">
        <v>1.3036186999999999E-3</v>
      </c>
      <c r="H74" s="11">
        <v>1.35375783E-2</v>
      </c>
    </row>
    <row r="75" spans="1:8">
      <c r="A75" s="11">
        <v>71</v>
      </c>
      <c r="B75" s="12">
        <v>183.47343000000001</v>
      </c>
      <c r="C75" s="12">
        <v>69.620699999999999</v>
      </c>
      <c r="D75" s="2">
        <v>7.1065805800000006E-2</v>
      </c>
      <c r="E75" s="12">
        <v>0.26649677179999998</v>
      </c>
      <c r="F75" s="18">
        <v>70.164199999999994</v>
      </c>
      <c r="G75" s="12">
        <v>7.2424581799999999E-2</v>
      </c>
      <c r="H75" s="11">
        <v>0.3259106182</v>
      </c>
    </row>
    <row r="76" spans="1:8">
      <c r="A76" s="11">
        <v>72</v>
      </c>
      <c r="B76" s="12">
        <v>24.04494</v>
      </c>
      <c r="C76" s="12">
        <v>19.1677</v>
      </c>
      <c r="D76" s="2">
        <v>0.6554627663</v>
      </c>
      <c r="E76" s="12">
        <v>0.75630319189999995</v>
      </c>
      <c r="F76" s="18">
        <v>21.6723</v>
      </c>
      <c r="G76" s="12">
        <v>0.82816390959999997</v>
      </c>
      <c r="H76" s="11">
        <v>0.85345135719999998</v>
      </c>
    </row>
    <row r="77" spans="1:8">
      <c r="A77" s="11">
        <v>73</v>
      </c>
      <c r="B77" s="12">
        <v>54.5899</v>
      </c>
      <c r="C77" s="12">
        <v>60.146999999999998</v>
      </c>
      <c r="D77" s="2">
        <v>0.82052231760000005</v>
      </c>
      <c r="E77" s="12">
        <v>0.85930053390000005</v>
      </c>
      <c r="F77" s="18">
        <v>63.662500000000001</v>
      </c>
      <c r="G77" s="12">
        <v>0.71108712299999999</v>
      </c>
      <c r="H77" s="11">
        <v>0.7986491631</v>
      </c>
    </row>
    <row r="78" spans="1:8">
      <c r="A78" s="11">
        <v>74</v>
      </c>
      <c r="B78" s="12">
        <v>42.636769999999999</v>
      </c>
      <c r="C78" s="12">
        <v>18.947399999999998</v>
      </c>
      <c r="D78" s="2">
        <v>0.10697359400000001</v>
      </c>
      <c r="E78" s="12">
        <v>0.33584733</v>
      </c>
      <c r="F78" s="18">
        <v>18.421500000000002</v>
      </c>
      <c r="G78" s="12">
        <v>9.9407804899999994E-2</v>
      </c>
      <c r="H78" s="11">
        <v>0.35026488690000002</v>
      </c>
    </row>
    <row r="79" spans="1:8">
      <c r="A79" s="11">
        <v>75</v>
      </c>
      <c r="B79" s="12">
        <v>137.20930999999999</v>
      </c>
      <c r="C79" s="12">
        <v>48.2498</v>
      </c>
      <c r="D79" s="2">
        <v>4.0434750999999998E-2</v>
      </c>
      <c r="E79" s="12">
        <v>0.22744547449999999</v>
      </c>
      <c r="F79" s="18">
        <v>46.324599999999997</v>
      </c>
      <c r="G79" s="12">
        <v>3.6293040899999997E-2</v>
      </c>
      <c r="H79" s="11">
        <v>0.19598242069999999</v>
      </c>
    </row>
    <row r="80" spans="1:8">
      <c r="A80" s="11">
        <v>76</v>
      </c>
      <c r="B80" s="12">
        <v>890.77936999999986</v>
      </c>
      <c r="C80" s="12">
        <v>173.61109999999999</v>
      </c>
      <c r="D80" s="2">
        <v>0.50920215170000005</v>
      </c>
      <c r="E80" s="12">
        <v>0.66617422019999994</v>
      </c>
      <c r="F80" s="18">
        <v>159.83359999999999</v>
      </c>
      <c r="G80" s="12">
        <v>0.50109914919999998</v>
      </c>
      <c r="H80" s="11">
        <v>0.66321946220000005</v>
      </c>
    </row>
    <row r="81" spans="1:8">
      <c r="A81" s="11">
        <v>77</v>
      </c>
      <c r="B81" s="12">
        <v>425.13083999999998</v>
      </c>
      <c r="C81" s="12">
        <v>139.9024</v>
      </c>
      <c r="D81" s="2">
        <v>5.0466525999999998E-2</v>
      </c>
      <c r="E81" s="12">
        <v>0.24228376400000001</v>
      </c>
      <c r="F81" s="18">
        <v>152.79</v>
      </c>
      <c r="G81" s="12">
        <v>6.1816439600000002E-2</v>
      </c>
      <c r="H81" s="11">
        <v>0.29804354789999998</v>
      </c>
    </row>
    <row r="82" spans="1:8">
      <c r="A82" s="11">
        <v>78</v>
      </c>
      <c r="B82" s="12">
        <v>126.25243999999998</v>
      </c>
      <c r="C82" s="12">
        <v>151.1386</v>
      </c>
      <c r="D82" s="2">
        <v>0.52307012850000001</v>
      </c>
      <c r="E82" s="12">
        <v>0.66617422019999994</v>
      </c>
      <c r="F82" s="18">
        <v>157.93719999999999</v>
      </c>
      <c r="G82" s="12">
        <v>0.41617024930000002</v>
      </c>
      <c r="H82" s="11">
        <v>0.63126947929999999</v>
      </c>
    </row>
    <row r="83" spans="1:8">
      <c r="A83" s="11">
        <v>79</v>
      </c>
      <c r="B83" s="12">
        <v>181.66741000000002</v>
      </c>
      <c r="C83" s="12">
        <v>101.7872</v>
      </c>
      <c r="D83" s="2">
        <v>0.46502984450000001</v>
      </c>
      <c r="E83" s="12">
        <v>0.65530267580000001</v>
      </c>
      <c r="F83" s="18">
        <v>94.274699999999996</v>
      </c>
      <c r="G83" s="12">
        <v>0.42411679600000002</v>
      </c>
      <c r="H83" s="11">
        <v>0.63198327730000003</v>
      </c>
    </row>
    <row r="84" spans="1:8">
      <c r="A84" s="11">
        <v>80</v>
      </c>
      <c r="B84" s="12">
        <v>15.63618</v>
      </c>
      <c r="C84" s="12">
        <v>9.4736999999999991</v>
      </c>
      <c r="D84" s="2">
        <v>0.45895242510000001</v>
      </c>
      <c r="E84" s="12">
        <v>0.65530267580000001</v>
      </c>
      <c r="F84" s="18">
        <v>11.378</v>
      </c>
      <c r="G84" s="12">
        <v>0.60884374009999997</v>
      </c>
      <c r="H84" s="11">
        <v>0.73387415099999997</v>
      </c>
    </row>
    <row r="85" spans="1:8">
      <c r="A85" s="11">
        <v>81</v>
      </c>
      <c r="B85" s="12">
        <v>542.45016999999984</v>
      </c>
      <c r="C85" s="12">
        <v>225.82660000000001</v>
      </c>
      <c r="D85" s="2">
        <v>0.25579935539999998</v>
      </c>
      <c r="E85" s="12">
        <v>0.51830862280000001</v>
      </c>
      <c r="F85" s="18">
        <v>231.89410000000001</v>
      </c>
      <c r="G85" s="12">
        <v>0.26502221609999999</v>
      </c>
      <c r="H85" s="11">
        <v>0.53987442640000005</v>
      </c>
    </row>
    <row r="86" spans="1:8">
      <c r="A86" s="11">
        <v>82</v>
      </c>
      <c r="B86" s="12">
        <v>2320.5590199999997</v>
      </c>
      <c r="C86" s="12">
        <v>3122.5765000000001</v>
      </c>
      <c r="D86" s="2">
        <v>0.16654007530000001</v>
      </c>
      <c r="E86" s="12">
        <v>0.42628433160000001</v>
      </c>
      <c r="F86" s="18">
        <v>3243.8085000000001</v>
      </c>
      <c r="G86" s="12">
        <v>0.1112676311</v>
      </c>
      <c r="H86" s="11">
        <v>0.3567272259</v>
      </c>
    </row>
    <row r="87" spans="1:8">
      <c r="A87" s="11">
        <v>83</v>
      </c>
      <c r="B87" s="12">
        <v>825.8678900000001</v>
      </c>
      <c r="C87" s="12">
        <v>458.26280000000003</v>
      </c>
      <c r="D87" s="2">
        <v>2.49804073E-2</v>
      </c>
      <c r="E87" s="12">
        <v>0.153288863</v>
      </c>
      <c r="F87" s="18">
        <v>458.9119</v>
      </c>
      <c r="G87" s="12">
        <v>2.5237540400000001E-2</v>
      </c>
      <c r="H87" s="11">
        <v>0.15486672530000001</v>
      </c>
    </row>
    <row r="88" spans="1:8">
      <c r="A88" s="11">
        <v>84</v>
      </c>
      <c r="B88" s="12">
        <v>10.872499999999999</v>
      </c>
      <c r="C88" s="12">
        <v>4.4063999999999997</v>
      </c>
      <c r="D88" s="2">
        <v>0.42479590509999998</v>
      </c>
      <c r="E88" s="12">
        <v>0.6471386281</v>
      </c>
      <c r="F88" s="18">
        <v>5.4180999999999999</v>
      </c>
      <c r="G88" s="12">
        <v>0.50078722899999994</v>
      </c>
      <c r="H88" s="11">
        <v>0.66321946220000005</v>
      </c>
    </row>
    <row r="89" spans="1:8">
      <c r="A89" s="11">
        <v>85</v>
      </c>
      <c r="B89" s="12">
        <v>60.083619999999996</v>
      </c>
      <c r="C89" s="12">
        <v>20.269300000000001</v>
      </c>
      <c r="D89" s="2">
        <v>0.1111065259</v>
      </c>
      <c r="E89" s="12">
        <v>0.34089502269999999</v>
      </c>
      <c r="F89" s="18">
        <v>26.819500000000001</v>
      </c>
      <c r="G89" s="12">
        <v>0.1831489966</v>
      </c>
      <c r="H89" s="11">
        <v>0.46651159520000002</v>
      </c>
    </row>
    <row r="90" spans="1:8">
      <c r="A90" s="11">
        <v>86</v>
      </c>
      <c r="B90" s="12">
        <v>0.18326000000000001</v>
      </c>
      <c r="C90" s="12">
        <v>0</v>
      </c>
      <c r="D90" s="2">
        <v>0.64658391900000001</v>
      </c>
      <c r="E90" s="12">
        <v>0.75248990569999996</v>
      </c>
      <c r="F90" s="18">
        <v>0</v>
      </c>
      <c r="G90" s="12">
        <v>0.64658391900000001</v>
      </c>
      <c r="H90" s="11">
        <v>0.76569148300000001</v>
      </c>
    </row>
    <row r="91" spans="1:8">
      <c r="A91" s="11">
        <v>87</v>
      </c>
      <c r="B91" s="12">
        <v>4.1514000000000006</v>
      </c>
      <c r="C91" s="12">
        <v>0.66100000000000003</v>
      </c>
      <c r="D91" s="2">
        <v>0.1244647916</v>
      </c>
      <c r="E91" s="12">
        <v>0.3682783818</v>
      </c>
      <c r="F91" s="18">
        <v>0.81269999999999998</v>
      </c>
      <c r="G91" s="12">
        <v>0.14168927119999999</v>
      </c>
      <c r="H91" s="11">
        <v>0.42506781370000002</v>
      </c>
    </row>
    <row r="92" spans="1:8">
      <c r="A92" s="11">
        <v>88</v>
      </c>
      <c r="B92" s="12">
        <v>28.230550000000001</v>
      </c>
      <c r="C92" s="12">
        <v>7.9314999999999998</v>
      </c>
      <c r="D92" s="2">
        <v>5.4028092600000001E-2</v>
      </c>
      <c r="E92" s="12">
        <v>0.24312641660000001</v>
      </c>
      <c r="F92" s="18">
        <v>9.7525999999999993</v>
      </c>
      <c r="G92" s="12">
        <v>7.9470247499999994E-2</v>
      </c>
      <c r="H92" s="11">
        <v>0.34470703990000001</v>
      </c>
    </row>
    <row r="93" spans="1:8">
      <c r="A93" s="11">
        <v>89</v>
      </c>
      <c r="B93" s="12">
        <v>2.50068</v>
      </c>
      <c r="C93" s="12">
        <v>0</v>
      </c>
      <c r="D93" s="2">
        <v>0.15060010360000001</v>
      </c>
      <c r="E93" s="12">
        <v>0.41491865290000002</v>
      </c>
      <c r="F93" s="18">
        <v>0.27089999999999997</v>
      </c>
      <c r="G93" s="12">
        <v>0.1999482269</v>
      </c>
      <c r="H93" s="11">
        <v>0.48201804700000001</v>
      </c>
    </row>
    <row r="94" spans="1:8">
      <c r="A94" s="11">
        <v>90</v>
      </c>
      <c r="B94" s="12">
        <v>0.36068999999999996</v>
      </c>
      <c r="C94" s="12">
        <v>0</v>
      </c>
      <c r="D94" s="2">
        <v>0.48575277859999999</v>
      </c>
      <c r="E94" s="12">
        <v>0.65530267580000001</v>
      </c>
      <c r="F94" s="18">
        <v>0</v>
      </c>
      <c r="G94" s="12">
        <v>0.48575277859999999</v>
      </c>
      <c r="H94" s="11">
        <v>0.66321946220000005</v>
      </c>
    </row>
    <row r="95" spans="1:8">
      <c r="A95" s="11">
        <v>91</v>
      </c>
      <c r="B95" s="12">
        <v>1.6641699999999999</v>
      </c>
      <c r="C95" s="12">
        <v>1.1015999999999999</v>
      </c>
      <c r="D95" s="2">
        <v>0.76639138650000005</v>
      </c>
      <c r="E95" s="12">
        <v>0.82113362840000004</v>
      </c>
      <c r="F95" s="18">
        <v>1.3545</v>
      </c>
      <c r="G95" s="12">
        <v>0.87009361259999995</v>
      </c>
      <c r="H95" s="11">
        <v>0.88986846740000003</v>
      </c>
    </row>
    <row r="96" spans="1:8">
      <c r="A96" s="11">
        <v>92</v>
      </c>
      <c r="B96" s="12">
        <v>13.467610000000002</v>
      </c>
      <c r="C96" s="12">
        <v>8.3720999999999997</v>
      </c>
      <c r="D96" s="2">
        <v>0.62103800499999995</v>
      </c>
      <c r="E96" s="12">
        <v>0.74194805909999995</v>
      </c>
      <c r="F96" s="18">
        <v>13.8161</v>
      </c>
      <c r="G96" s="12">
        <v>0.97302753340000003</v>
      </c>
      <c r="H96" s="11">
        <v>0.97973095649999997</v>
      </c>
    </row>
    <row r="97" spans="1:8">
      <c r="A97" s="11">
        <v>93</v>
      </c>
      <c r="B97" s="12">
        <v>33.902940000000001</v>
      </c>
      <c r="C97" s="12">
        <v>14.3207</v>
      </c>
      <c r="D97" s="2">
        <v>0.1066963942</v>
      </c>
      <c r="E97" s="12">
        <v>0.33584733</v>
      </c>
      <c r="F97" s="18">
        <v>15.7125</v>
      </c>
      <c r="G97" s="12">
        <v>0.13398718900000001</v>
      </c>
      <c r="H97" s="11">
        <v>0.4110970572</v>
      </c>
    </row>
    <row r="98" spans="1:8">
      <c r="A98" s="11">
        <v>94</v>
      </c>
      <c r="B98" s="12">
        <v>47.097210000000004</v>
      </c>
      <c r="C98" s="12">
        <v>4.8470000000000004</v>
      </c>
      <c r="D98" s="2">
        <v>0.4710410464</v>
      </c>
      <c r="E98" s="12">
        <v>0.65530267580000001</v>
      </c>
      <c r="F98" s="18">
        <v>7.0434999999999999</v>
      </c>
      <c r="G98" s="12">
        <v>0.49440840790000001</v>
      </c>
      <c r="H98" s="11">
        <v>0.66321946220000005</v>
      </c>
    </row>
    <row r="99" spans="1:8">
      <c r="A99" s="11">
        <v>95</v>
      </c>
      <c r="B99" s="12">
        <v>211.29687999999996</v>
      </c>
      <c r="C99" s="12">
        <v>148.71510000000001</v>
      </c>
      <c r="D99" s="2">
        <v>0.41254436049999998</v>
      </c>
      <c r="E99" s="12">
        <v>0.64405376739999998</v>
      </c>
      <c r="F99" s="18">
        <v>170.66970000000001</v>
      </c>
      <c r="G99" s="12">
        <v>0.59475485179999998</v>
      </c>
      <c r="H99" s="11">
        <v>0.72973448929999996</v>
      </c>
    </row>
    <row r="100" spans="1:8">
      <c r="A100" s="11">
        <v>96</v>
      </c>
      <c r="B100" s="12">
        <v>66.359939999999995</v>
      </c>
      <c r="C100" s="12">
        <v>19.828700000000001</v>
      </c>
      <c r="D100" s="2">
        <v>3.1290278000000002E-3</v>
      </c>
      <c r="E100" s="12">
        <v>2.81612501E-2</v>
      </c>
      <c r="F100" s="18">
        <v>22.214200000000002</v>
      </c>
      <c r="G100" s="12">
        <v>5.0584417999999997E-3</v>
      </c>
      <c r="H100" s="11">
        <v>4.0169978699999997E-2</v>
      </c>
    </row>
    <row r="101" spans="1:8">
      <c r="A101" s="11">
        <v>97</v>
      </c>
      <c r="B101" s="12">
        <v>105.87352000000001</v>
      </c>
      <c r="C101" s="12">
        <v>61.468899999999998</v>
      </c>
      <c r="D101" s="2">
        <v>0.20163428489999999</v>
      </c>
      <c r="E101" s="12">
        <v>0.46518957859999999</v>
      </c>
      <c r="F101" s="18">
        <v>70.976900000000001</v>
      </c>
      <c r="G101" s="12">
        <v>0.31562205519999997</v>
      </c>
      <c r="H101" s="11">
        <v>0.55336334350000005</v>
      </c>
    </row>
    <row r="102" spans="1:8">
      <c r="A102" s="11">
        <v>98</v>
      </c>
      <c r="B102" s="12">
        <v>3.44848</v>
      </c>
      <c r="C102" s="12">
        <v>2.8641000000000001</v>
      </c>
      <c r="D102" s="2">
        <v>0.89553834409999999</v>
      </c>
      <c r="E102" s="12">
        <v>0.92288302639999997</v>
      </c>
      <c r="F102" s="18">
        <v>4.8762999999999996</v>
      </c>
      <c r="G102" s="12">
        <v>0.74835803499999998</v>
      </c>
      <c r="H102" s="11">
        <v>0.7986491631</v>
      </c>
    </row>
    <row r="103" spans="1:8">
      <c r="A103" s="11">
        <v>99</v>
      </c>
      <c r="B103" s="12">
        <v>277.38411999999994</v>
      </c>
      <c r="C103" s="12">
        <v>33.708799999999997</v>
      </c>
      <c r="D103" s="2">
        <v>1.6243684000000001E-3</v>
      </c>
      <c r="E103" s="12">
        <v>1.6543764999999998E-2</v>
      </c>
      <c r="F103" s="18">
        <v>41.448399999999999</v>
      </c>
      <c r="G103" s="12">
        <v>2.2777873E-3</v>
      </c>
      <c r="H103" s="11">
        <v>2.0500085500000001E-2</v>
      </c>
    </row>
    <row r="104" spans="1:8">
      <c r="A104" s="11">
        <v>100</v>
      </c>
      <c r="B104" s="12">
        <v>18.665469999999999</v>
      </c>
      <c r="C104" s="12">
        <v>3.5251000000000001</v>
      </c>
      <c r="D104" s="2">
        <v>5.9773148300000002E-2</v>
      </c>
      <c r="E104" s="12">
        <v>0.25216796930000002</v>
      </c>
      <c r="F104" s="18">
        <v>1.0835999999999999</v>
      </c>
      <c r="G104" s="12">
        <v>2.88137937E-2</v>
      </c>
      <c r="H104" s="11">
        <v>0.16834266049999999</v>
      </c>
    </row>
    <row r="105" spans="1:8">
      <c r="A105" s="11">
        <v>101</v>
      </c>
      <c r="B105" s="12">
        <v>4.6149199999999997</v>
      </c>
      <c r="C105" s="12">
        <v>1.3219000000000001</v>
      </c>
      <c r="D105" s="2">
        <v>0.46492074770000003</v>
      </c>
      <c r="E105" s="12">
        <v>0.65530267580000001</v>
      </c>
      <c r="F105" s="18">
        <v>0.54179999999999995</v>
      </c>
      <c r="G105" s="12">
        <v>0.36605715579999998</v>
      </c>
      <c r="H105" s="11">
        <v>0.59717899370000005</v>
      </c>
    </row>
    <row r="106" spans="1:8">
      <c r="A106" s="11">
        <v>102</v>
      </c>
      <c r="B106" s="12">
        <v>8.1332599999999999</v>
      </c>
      <c r="C106" s="12">
        <v>1.3219000000000001</v>
      </c>
      <c r="D106" s="2">
        <v>7.5632657300000003E-2</v>
      </c>
      <c r="E106" s="12">
        <v>0.27595699270000001</v>
      </c>
      <c r="F106" s="18">
        <v>1.8963000000000001</v>
      </c>
      <c r="G106" s="12">
        <v>0.1037821887</v>
      </c>
      <c r="H106" s="11">
        <v>0.35026488690000002</v>
      </c>
    </row>
    <row r="107" spans="1:8">
      <c r="A107" s="11">
        <v>103</v>
      </c>
      <c r="B107" s="12">
        <v>607.73992999999996</v>
      </c>
      <c r="C107" s="12">
        <v>202.69319999999999</v>
      </c>
      <c r="D107" s="2">
        <v>1.0048327100000001E-2</v>
      </c>
      <c r="E107" s="12">
        <v>7.1396008600000005E-2</v>
      </c>
      <c r="F107" s="18">
        <v>223.767</v>
      </c>
      <c r="G107" s="12">
        <v>1.4677786599999999E-2</v>
      </c>
      <c r="H107" s="11">
        <v>9.9075059300000004E-2</v>
      </c>
    </row>
    <row r="108" spans="1:8">
      <c r="A108" s="11">
        <v>104</v>
      </c>
      <c r="B108" s="12">
        <v>4.0033599999999998</v>
      </c>
      <c r="C108" s="12">
        <v>0.88129999999999997</v>
      </c>
      <c r="D108" s="2">
        <v>0.42663213259999999</v>
      </c>
      <c r="E108" s="12">
        <v>0.6471386281</v>
      </c>
      <c r="F108" s="18">
        <v>0.27089999999999997</v>
      </c>
      <c r="G108" s="12">
        <v>0.34191224320000002</v>
      </c>
      <c r="H108" s="11">
        <v>0.58428041559999999</v>
      </c>
    </row>
    <row r="109" spans="1:8">
      <c r="A109" s="11">
        <v>105</v>
      </c>
      <c r="B109" s="12">
        <v>9.0020000000000003E-2</v>
      </c>
      <c r="C109" s="12">
        <v>0</v>
      </c>
      <c r="D109" s="2">
        <v>0.55001419470000001</v>
      </c>
      <c r="E109" s="12">
        <v>0.68532655040000001</v>
      </c>
      <c r="F109" s="18">
        <v>0</v>
      </c>
      <c r="G109" s="12">
        <v>0.55001419470000001</v>
      </c>
      <c r="H109" s="11">
        <v>0.68121024109999995</v>
      </c>
    </row>
    <row r="110" spans="1:8">
      <c r="A110" s="11">
        <v>106</v>
      </c>
      <c r="B110" s="12">
        <v>19.681289999999997</v>
      </c>
      <c r="C110" s="12">
        <v>18.947399999999998</v>
      </c>
      <c r="D110" s="2">
        <v>0.91572094010000005</v>
      </c>
      <c r="E110" s="12">
        <v>0.93653277960000003</v>
      </c>
      <c r="F110" s="18">
        <v>19.505099999999999</v>
      </c>
      <c r="G110" s="12">
        <v>0.97973095649999997</v>
      </c>
      <c r="H110" s="11">
        <v>0.97973095649999997</v>
      </c>
    </row>
    <row r="111" spans="1:8">
      <c r="A111" s="11">
        <v>107</v>
      </c>
      <c r="B111" s="12">
        <v>1844.1716199999998</v>
      </c>
      <c r="C111" s="12">
        <v>1109.0842</v>
      </c>
      <c r="D111" s="2">
        <v>0.27121996529999998</v>
      </c>
      <c r="E111" s="12">
        <v>0.51830862280000001</v>
      </c>
      <c r="F111" s="18">
        <v>1263.7687000000001</v>
      </c>
      <c r="G111" s="12">
        <v>0.38499472210000002</v>
      </c>
      <c r="H111" s="11">
        <v>0.61146220579999999</v>
      </c>
    </row>
    <row r="112" spans="1:8">
      <c r="A112" s="11">
        <v>108</v>
      </c>
      <c r="B112" s="12">
        <v>0.77966999999999997</v>
      </c>
      <c r="C112" s="12">
        <v>0.44059999999999999</v>
      </c>
      <c r="D112" s="2">
        <v>0.75707790949999998</v>
      </c>
      <c r="E112" s="12">
        <v>0.82113362840000004</v>
      </c>
      <c r="F112" s="18">
        <v>1.3545</v>
      </c>
      <c r="G112" s="12">
        <v>0.60000391340000003</v>
      </c>
      <c r="H112" s="11">
        <v>0.72973448929999996</v>
      </c>
    </row>
    <row r="113" spans="1:8">
      <c r="A113" s="11">
        <v>109</v>
      </c>
      <c r="B113" s="12">
        <v>214.60398999999998</v>
      </c>
      <c r="C113" s="12">
        <v>88.347800000000007</v>
      </c>
      <c r="D113" s="2">
        <v>4.7090259500000002E-2</v>
      </c>
      <c r="E113" s="12">
        <v>0.24228376400000001</v>
      </c>
      <c r="F113" s="18">
        <v>104.84</v>
      </c>
      <c r="G113" s="12">
        <v>8.4323411200000004E-2</v>
      </c>
      <c r="H113" s="11">
        <v>0.34495940930000002</v>
      </c>
    </row>
    <row r="114" spans="1:8">
      <c r="A114" s="11">
        <v>110</v>
      </c>
      <c r="B114" s="12">
        <v>0.84169000000000005</v>
      </c>
      <c r="C114" s="12">
        <v>0.2203</v>
      </c>
      <c r="D114" s="2">
        <v>0.70583969420000003</v>
      </c>
      <c r="E114" s="12">
        <v>0.79406965600000001</v>
      </c>
      <c r="F114" s="18">
        <v>0.27089999999999997</v>
      </c>
      <c r="G114" s="12">
        <v>0.728806548</v>
      </c>
      <c r="H114" s="11">
        <v>0.7986491631</v>
      </c>
    </row>
    <row r="115" spans="1:8">
      <c r="A115" s="11">
        <v>111</v>
      </c>
      <c r="B115" s="12">
        <v>120.07732000000001</v>
      </c>
      <c r="C115" s="12">
        <v>29.742999999999999</v>
      </c>
      <c r="D115" s="2">
        <v>0.52119553210000003</v>
      </c>
      <c r="E115" s="12">
        <v>0.66617422019999994</v>
      </c>
      <c r="F115" s="18">
        <v>27.3613</v>
      </c>
      <c r="G115" s="12">
        <v>0.51027014240000002</v>
      </c>
      <c r="H115" s="11">
        <v>0.66880067210000005</v>
      </c>
    </row>
    <row r="116" spans="1:8">
      <c r="A116" s="11">
        <v>112</v>
      </c>
      <c r="B116" s="12">
        <v>34.41458999999999</v>
      </c>
      <c r="C116" s="12">
        <v>11.8972</v>
      </c>
      <c r="D116" s="2">
        <v>0.17999047579999999</v>
      </c>
      <c r="E116" s="12">
        <v>0.4339056114</v>
      </c>
      <c r="F116" s="18">
        <v>15.4415</v>
      </c>
      <c r="G116" s="12">
        <v>0.2585853078</v>
      </c>
      <c r="H116" s="11">
        <v>0.53987442640000005</v>
      </c>
    </row>
    <row r="117" spans="1:8">
      <c r="A117" s="11">
        <v>113</v>
      </c>
      <c r="B117" s="12">
        <v>14.634870000000001</v>
      </c>
      <c r="C117" s="12">
        <v>3.9657</v>
      </c>
      <c r="D117" s="2">
        <v>0.48967366239999999</v>
      </c>
      <c r="E117" s="12">
        <v>0.65530267580000001</v>
      </c>
      <c r="F117" s="18">
        <v>1.8963000000000001</v>
      </c>
      <c r="G117" s="12">
        <v>0.40947296389999999</v>
      </c>
      <c r="H117" s="11">
        <v>0.62816875139999995</v>
      </c>
    </row>
    <row r="118" spans="1:8">
      <c r="A118" s="11">
        <v>114</v>
      </c>
      <c r="B118" s="12">
        <v>5.6292999999999997</v>
      </c>
      <c r="C118" s="12">
        <v>1.5422</v>
      </c>
      <c r="D118" s="2">
        <v>0.31922110120000002</v>
      </c>
      <c r="E118" s="12">
        <v>0.5455044134</v>
      </c>
      <c r="F118" s="18">
        <v>1.0835999999999999</v>
      </c>
      <c r="G118" s="12">
        <v>0.26793767829999998</v>
      </c>
      <c r="H118" s="11">
        <v>0.53987442640000005</v>
      </c>
    </row>
    <row r="119" spans="1:8">
      <c r="A119" s="11">
        <v>115</v>
      </c>
      <c r="B119" s="12">
        <v>45.01408</v>
      </c>
      <c r="C119" s="12">
        <v>7.4908000000000001</v>
      </c>
      <c r="D119" s="2">
        <v>0.2945243387</v>
      </c>
      <c r="E119" s="12">
        <v>0.53060271979999996</v>
      </c>
      <c r="F119" s="18">
        <v>12.7325</v>
      </c>
      <c r="G119" s="12">
        <v>0.36715449239999998</v>
      </c>
      <c r="H119" s="11">
        <v>0.59717899370000005</v>
      </c>
    </row>
    <row r="120" spans="1:8">
      <c r="A120" s="11">
        <v>116</v>
      </c>
      <c r="B120" s="12">
        <v>11.239549999999999</v>
      </c>
      <c r="C120" s="12">
        <v>2.2031999999999998</v>
      </c>
      <c r="D120" s="2">
        <v>0.49026348339999998</v>
      </c>
      <c r="E120" s="12">
        <v>0.65530267580000001</v>
      </c>
      <c r="F120" s="18">
        <v>0.81269999999999998</v>
      </c>
      <c r="G120" s="12">
        <v>0.4260035425</v>
      </c>
      <c r="H120" s="11">
        <v>0.63198327730000003</v>
      </c>
    </row>
    <row r="121" spans="1:8">
      <c r="A121" s="11">
        <v>117</v>
      </c>
      <c r="B121" s="12">
        <v>26.257400000000001</v>
      </c>
      <c r="C121" s="12">
        <v>2.4235000000000002</v>
      </c>
      <c r="D121" s="2">
        <v>8.5428396000000004E-2</v>
      </c>
      <c r="E121" s="12">
        <v>0.30349561739999997</v>
      </c>
      <c r="F121" s="18">
        <v>4.3345000000000002</v>
      </c>
      <c r="G121" s="12">
        <v>0.11362422749999999</v>
      </c>
      <c r="H121" s="11">
        <v>0.3567272259</v>
      </c>
    </row>
    <row r="122" spans="1:8">
      <c r="A122" s="11">
        <v>118</v>
      </c>
      <c r="B122" s="12">
        <v>42.670400000000001</v>
      </c>
      <c r="C122" s="12">
        <v>7.0502000000000002</v>
      </c>
      <c r="D122" s="2">
        <v>0.1254874486</v>
      </c>
      <c r="E122" s="12">
        <v>0.3682783818</v>
      </c>
      <c r="F122" s="18">
        <v>9.7525999999999993</v>
      </c>
      <c r="G122" s="12">
        <v>0.15680399649999999</v>
      </c>
      <c r="H122" s="11">
        <v>0.450394458</v>
      </c>
    </row>
    <row r="123" spans="1:8">
      <c r="A123" s="11">
        <v>119</v>
      </c>
      <c r="B123" s="12">
        <v>484.29034000000001</v>
      </c>
      <c r="C123" s="12">
        <v>127.7848</v>
      </c>
      <c r="D123" s="2">
        <v>8.8148283899999999E-2</v>
      </c>
      <c r="E123" s="12">
        <v>0.30512867519999998</v>
      </c>
      <c r="F123" s="18">
        <v>143.30840000000001</v>
      </c>
      <c r="G123" s="12">
        <v>0.102891475</v>
      </c>
      <c r="H123" s="11">
        <v>0.35026488690000002</v>
      </c>
    </row>
    <row r="124" spans="1:8">
      <c r="A124" s="11">
        <v>120</v>
      </c>
      <c r="B124" s="12">
        <v>40.308760000000007</v>
      </c>
      <c r="C124" s="12">
        <v>10.5753</v>
      </c>
      <c r="D124" s="2">
        <v>0.1705137326</v>
      </c>
      <c r="E124" s="12">
        <v>0.42628433160000001</v>
      </c>
      <c r="F124" s="18">
        <v>9.4817</v>
      </c>
      <c r="G124" s="12">
        <v>0.15532719010000001</v>
      </c>
      <c r="H124" s="11">
        <v>0.450394458</v>
      </c>
    </row>
    <row r="125" spans="1:8">
      <c r="A125" s="11">
        <v>121</v>
      </c>
      <c r="B125" s="12">
        <v>0.98718000000000006</v>
      </c>
      <c r="C125" s="12">
        <v>0.44059999999999999</v>
      </c>
      <c r="D125" s="2">
        <v>0.5853518902</v>
      </c>
      <c r="E125" s="12">
        <v>0.70555808200000003</v>
      </c>
      <c r="F125" s="18">
        <v>1.6254</v>
      </c>
      <c r="G125" s="12">
        <v>0.52408767109999999</v>
      </c>
      <c r="H125" s="11">
        <v>0.67576224620000003</v>
      </c>
    </row>
    <row r="126" spans="1:8">
      <c r="A126" s="11">
        <v>122</v>
      </c>
      <c r="B126" s="12">
        <v>2.6782299999999997</v>
      </c>
      <c r="C126" s="12">
        <v>0.88129999999999997</v>
      </c>
      <c r="D126" s="2">
        <v>0.31632922530000002</v>
      </c>
      <c r="E126" s="12">
        <v>0.5455044134</v>
      </c>
      <c r="F126" s="18">
        <v>1.0835999999999999</v>
      </c>
      <c r="G126" s="12">
        <v>0.37388467580000001</v>
      </c>
      <c r="H126" s="11">
        <v>0.60088608600000004</v>
      </c>
    </row>
    <row r="127" spans="1:8">
      <c r="A127" s="11">
        <v>123</v>
      </c>
      <c r="B127" s="12">
        <v>207.66937000000001</v>
      </c>
      <c r="C127" s="12">
        <v>36.352600000000002</v>
      </c>
      <c r="D127" s="2">
        <v>0.27980876110000003</v>
      </c>
      <c r="E127" s="12">
        <v>0.52464142709999995</v>
      </c>
      <c r="F127" s="18">
        <v>41.719299999999997</v>
      </c>
      <c r="G127" s="12">
        <v>0.2951487907</v>
      </c>
      <c r="H127" s="11">
        <v>0.54637549200000002</v>
      </c>
    </row>
    <row r="128" spans="1:8">
      <c r="A128" s="11">
        <v>124</v>
      </c>
      <c r="B128" s="12">
        <v>38.80885</v>
      </c>
      <c r="C128" s="12">
        <v>11.0159</v>
      </c>
      <c r="D128" s="2">
        <v>0.17949422919999999</v>
      </c>
      <c r="E128" s="12">
        <v>0.4339056114</v>
      </c>
      <c r="F128" s="18">
        <v>16.796099999999999</v>
      </c>
      <c r="G128" s="12">
        <v>0.28771481170000002</v>
      </c>
      <c r="H128" s="11">
        <v>0.54637549200000002</v>
      </c>
    </row>
    <row r="129" spans="1:8">
      <c r="A129" s="11">
        <v>125</v>
      </c>
      <c r="B129" s="12">
        <v>15.314350000000001</v>
      </c>
      <c r="C129" s="12">
        <v>5.0673000000000004</v>
      </c>
      <c r="D129" s="2">
        <v>0.26941199700000001</v>
      </c>
      <c r="E129" s="12">
        <v>0.51830862280000001</v>
      </c>
      <c r="F129" s="18">
        <v>3.7927</v>
      </c>
      <c r="G129" s="12">
        <v>0.21431298400000001</v>
      </c>
      <c r="H129" s="11">
        <v>0.50758338319999996</v>
      </c>
    </row>
    <row r="130" spans="1:8">
      <c r="A130" s="11">
        <v>126</v>
      </c>
      <c r="B130" s="12">
        <v>9.0937200000000011</v>
      </c>
      <c r="C130" s="12">
        <v>1.7625</v>
      </c>
      <c r="D130" s="2">
        <v>0.30264006980000002</v>
      </c>
      <c r="E130" s="12">
        <v>0.53060271979999996</v>
      </c>
      <c r="F130" s="18">
        <v>1.8963000000000001</v>
      </c>
      <c r="G130" s="12">
        <v>0.31154964670000002</v>
      </c>
      <c r="H130" s="11">
        <v>0.55336334350000005</v>
      </c>
    </row>
    <row r="131" spans="1:8">
      <c r="A131" s="11">
        <v>127</v>
      </c>
      <c r="B131" s="12">
        <v>52.219840000000012</v>
      </c>
      <c r="C131" s="12">
        <v>5.0673000000000004</v>
      </c>
      <c r="D131" s="2">
        <v>6.7172084800000004E-2</v>
      </c>
      <c r="E131" s="12">
        <v>0.26027231579999999</v>
      </c>
      <c r="F131" s="18">
        <v>11.378</v>
      </c>
      <c r="G131" s="12">
        <v>0.11284560590000001</v>
      </c>
      <c r="H131" s="11">
        <v>0.3567272259</v>
      </c>
    </row>
    <row r="132" spans="1:8">
      <c r="A132" s="11">
        <v>128</v>
      </c>
      <c r="B132" s="12">
        <v>21.776339999999998</v>
      </c>
      <c r="C132" s="12">
        <v>4.1860999999999997</v>
      </c>
      <c r="D132" s="2">
        <v>6.7478007800000003E-2</v>
      </c>
      <c r="E132" s="12">
        <v>0.26027231579999999</v>
      </c>
      <c r="F132" s="18">
        <v>2.7090000000000001</v>
      </c>
      <c r="G132" s="12">
        <v>4.7477107499999997E-2</v>
      </c>
      <c r="H132" s="11">
        <v>0.24651575049999999</v>
      </c>
    </row>
    <row r="133" spans="1:8">
      <c r="A133" s="11">
        <v>129</v>
      </c>
      <c r="B133" s="12">
        <v>2258.4911999999999</v>
      </c>
      <c r="C133" s="12">
        <v>272.09359999999998</v>
      </c>
      <c r="D133" s="2">
        <v>0.47511990040000002</v>
      </c>
      <c r="E133" s="12">
        <v>0.65530267580000001</v>
      </c>
      <c r="F133" s="18">
        <v>292.8476</v>
      </c>
      <c r="G133" s="12">
        <v>0.47974561110000002</v>
      </c>
      <c r="H133" s="11">
        <v>0.66321946220000005</v>
      </c>
    </row>
    <row r="134" spans="1:8">
      <c r="A134" s="11">
        <v>130</v>
      </c>
      <c r="B134" s="12">
        <v>7.6832499999999992</v>
      </c>
      <c r="C134" s="12">
        <v>1.1015999999999999</v>
      </c>
      <c r="D134" s="2">
        <v>0.24673279449999999</v>
      </c>
      <c r="E134" s="12">
        <v>0.51830862280000001</v>
      </c>
      <c r="F134" s="18">
        <v>1.3545</v>
      </c>
      <c r="G134" s="12">
        <v>0.2653593608</v>
      </c>
      <c r="H134" s="11">
        <v>0.53987442640000005</v>
      </c>
    </row>
    <row r="135" spans="1:8">
      <c r="A135" s="11">
        <v>131</v>
      </c>
      <c r="B135" s="12">
        <v>8.9436900000000001</v>
      </c>
      <c r="C135" s="12">
        <v>3.0844999999999998</v>
      </c>
      <c r="D135" s="2">
        <v>3.7257383499999998E-2</v>
      </c>
      <c r="E135" s="12">
        <v>0.2186846422</v>
      </c>
      <c r="F135" s="18">
        <v>5.1471999999999998</v>
      </c>
      <c r="G135" s="12">
        <v>0.17712957360000001</v>
      </c>
      <c r="H135" s="11">
        <v>0.4598556238</v>
      </c>
    </row>
    <row r="136" spans="1:8">
      <c r="A136" s="11">
        <v>132</v>
      </c>
      <c r="B136" s="12">
        <v>10.277570000000001</v>
      </c>
      <c r="C136" s="12">
        <v>3.5251000000000001</v>
      </c>
      <c r="D136" s="2">
        <v>0.2410289266</v>
      </c>
      <c r="E136" s="12">
        <v>0.51830862280000001</v>
      </c>
      <c r="F136" s="18">
        <v>2.4380999999999999</v>
      </c>
      <c r="G136" s="12">
        <v>0.17346544780000001</v>
      </c>
      <c r="H136" s="11">
        <v>0.4591732442</v>
      </c>
    </row>
    <row r="137" spans="1:8">
      <c r="A137" s="11">
        <v>133</v>
      </c>
      <c r="B137" s="12">
        <v>10.7217</v>
      </c>
      <c r="C137" s="12">
        <v>5.0673000000000004</v>
      </c>
      <c r="D137" s="2">
        <v>0.29852613519999999</v>
      </c>
      <c r="E137" s="12">
        <v>0.53060271979999996</v>
      </c>
      <c r="F137" s="18">
        <v>8.3979999999999997</v>
      </c>
      <c r="G137" s="12">
        <v>0.66921343320000004</v>
      </c>
      <c r="H137" s="11">
        <v>0.7788259783</v>
      </c>
    </row>
    <row r="138" spans="1:8">
      <c r="A138" s="11">
        <v>134</v>
      </c>
      <c r="B138" s="12">
        <v>0.57831999999999995</v>
      </c>
      <c r="C138" s="12">
        <v>0.44059999999999999</v>
      </c>
      <c r="D138" s="2">
        <v>0.85532070100000002</v>
      </c>
      <c r="E138" s="12">
        <v>0.88821765100000005</v>
      </c>
      <c r="F138" s="18">
        <v>0.81269999999999998</v>
      </c>
      <c r="G138" s="12">
        <v>0.75632785069999997</v>
      </c>
      <c r="H138" s="11">
        <v>0.7986491631</v>
      </c>
    </row>
    <row r="139" spans="1:8">
      <c r="A139" s="11">
        <v>135</v>
      </c>
      <c r="B139" s="12">
        <v>59.432669999999995</v>
      </c>
      <c r="C139" s="12">
        <v>21.370899999999999</v>
      </c>
      <c r="D139" s="2">
        <v>0.16749699309999999</v>
      </c>
      <c r="E139" s="12">
        <v>0.42628433160000001</v>
      </c>
      <c r="F139" s="18">
        <v>23.5687</v>
      </c>
      <c r="G139" s="12">
        <v>0.19339913819999999</v>
      </c>
      <c r="H139" s="11">
        <v>0.48201804700000001</v>
      </c>
    </row>
    <row r="140" spans="1:8">
      <c r="A140" s="11">
        <v>136</v>
      </c>
      <c r="B140" s="12">
        <v>1681.6553600000002</v>
      </c>
      <c r="C140" s="12">
        <v>77.992800000000003</v>
      </c>
      <c r="D140" s="2">
        <v>0.27071430190000001</v>
      </c>
      <c r="E140" s="12">
        <v>0.51830862280000001</v>
      </c>
      <c r="F140" s="18">
        <v>89.127499999999998</v>
      </c>
      <c r="G140" s="12">
        <v>0.27405515790000001</v>
      </c>
      <c r="H140" s="11">
        <v>0.54408009290000003</v>
      </c>
    </row>
    <row r="141" spans="1:8">
      <c r="A141" s="11">
        <v>137</v>
      </c>
      <c r="B141" s="12">
        <v>2553.60871</v>
      </c>
      <c r="C141" s="12">
        <v>855.49739999999997</v>
      </c>
      <c r="D141" s="2">
        <v>0.14702136569999999</v>
      </c>
      <c r="E141" s="12">
        <v>0.41349759089999999</v>
      </c>
      <c r="F141" s="18">
        <v>958.45950000000005</v>
      </c>
      <c r="G141" s="12">
        <v>0.17313260659999999</v>
      </c>
      <c r="H141" s="11">
        <v>0.4591732442</v>
      </c>
    </row>
    <row r="142" spans="1:8">
      <c r="A142" s="11">
        <v>138</v>
      </c>
      <c r="B142" s="12">
        <v>869.7097</v>
      </c>
      <c r="C142" s="12">
        <v>121.3956</v>
      </c>
      <c r="D142" s="2">
        <v>0.1557080263</v>
      </c>
      <c r="E142" s="12">
        <v>0.42041167089999998</v>
      </c>
      <c r="F142" s="18">
        <v>136.53579999999999</v>
      </c>
      <c r="G142" s="12">
        <v>0.16424594109999999</v>
      </c>
      <c r="H142" s="11">
        <v>0.45251432740000003</v>
      </c>
    </row>
    <row r="143" spans="1:8">
      <c r="A143" s="11">
        <v>139</v>
      </c>
      <c r="B143" s="12">
        <v>9.2582899999999988</v>
      </c>
      <c r="C143" s="12">
        <v>3.3048000000000002</v>
      </c>
      <c r="D143" s="2">
        <v>0.41174996279999998</v>
      </c>
      <c r="E143" s="12">
        <v>0.64405376739999998</v>
      </c>
      <c r="F143" s="18">
        <v>2.7090000000000001</v>
      </c>
      <c r="G143" s="12">
        <v>0.3665460928</v>
      </c>
      <c r="H143" s="11">
        <v>0.59717899370000005</v>
      </c>
    </row>
    <row r="144" spans="1:8">
      <c r="A144" s="11">
        <v>140</v>
      </c>
      <c r="B144" s="12">
        <v>41.737649999999995</v>
      </c>
      <c r="C144" s="12">
        <v>20.269300000000001</v>
      </c>
      <c r="D144" s="2">
        <v>0.46518510549999997</v>
      </c>
      <c r="E144" s="12">
        <v>0.65530267580000001</v>
      </c>
      <c r="F144" s="18">
        <v>21.6723</v>
      </c>
      <c r="G144" s="12">
        <v>0.49485543450000002</v>
      </c>
      <c r="H144" s="11">
        <v>0.66321946220000005</v>
      </c>
    </row>
    <row r="145" spans="1:8">
      <c r="A145" s="11">
        <v>141</v>
      </c>
      <c r="B145" s="12">
        <v>2.20716</v>
      </c>
      <c r="C145" s="12">
        <v>0.2203</v>
      </c>
      <c r="D145" s="2">
        <v>0.41505687229999999</v>
      </c>
      <c r="E145" s="12">
        <v>0.64405376739999998</v>
      </c>
      <c r="F145" s="18">
        <v>0</v>
      </c>
      <c r="G145" s="12">
        <v>0.36525567910000001</v>
      </c>
      <c r="H145" s="11">
        <v>0.59717899370000005</v>
      </c>
    </row>
    <row r="146" spans="1:8">
      <c r="A146" s="11">
        <v>142</v>
      </c>
      <c r="B146" s="12">
        <v>3.9727400000000004</v>
      </c>
      <c r="C146" s="12">
        <v>1.3219000000000001</v>
      </c>
      <c r="D146" s="2">
        <v>0.51555231509999999</v>
      </c>
      <c r="E146" s="12">
        <v>0.66617422019999994</v>
      </c>
      <c r="F146" s="18">
        <v>1.0835999999999999</v>
      </c>
      <c r="G146" s="12">
        <v>0.47853021629999998</v>
      </c>
      <c r="H146" s="11">
        <v>0.66321946220000005</v>
      </c>
    </row>
    <row r="147" spans="1:8">
      <c r="A147" s="11">
        <v>143</v>
      </c>
      <c r="B147" s="12">
        <v>0</v>
      </c>
      <c r="C147" s="12">
        <v>0</v>
      </c>
      <c r="D147" s="2" t="s">
        <v>13</v>
      </c>
      <c r="E147" s="12" t="s">
        <v>13</v>
      </c>
      <c r="F147" s="18">
        <v>0</v>
      </c>
      <c r="G147" s="12" t="s">
        <v>13</v>
      </c>
      <c r="H147" s="11" t="s">
        <v>13</v>
      </c>
    </row>
    <row r="148" spans="1:8">
      <c r="A148" s="11">
        <v>144</v>
      </c>
      <c r="B148" s="12">
        <v>0</v>
      </c>
      <c r="C148" s="12">
        <v>0</v>
      </c>
      <c r="D148" s="2" t="s">
        <v>13</v>
      </c>
      <c r="E148" s="12" t="s">
        <v>13</v>
      </c>
      <c r="F148" s="18">
        <v>0</v>
      </c>
      <c r="G148" s="12" t="s">
        <v>13</v>
      </c>
      <c r="H148" s="11" t="s">
        <v>13</v>
      </c>
    </row>
    <row r="149" spans="1:8">
      <c r="A149" s="11">
        <v>145</v>
      </c>
      <c r="B149" s="12">
        <v>0</v>
      </c>
      <c r="C149" s="12">
        <v>0</v>
      </c>
      <c r="D149" s="2" t="s">
        <v>13</v>
      </c>
      <c r="E149" s="12" t="s">
        <v>13</v>
      </c>
      <c r="F149" s="18">
        <v>0</v>
      </c>
      <c r="G149" s="12" t="s">
        <v>13</v>
      </c>
      <c r="H149" s="11" t="s">
        <v>13</v>
      </c>
    </row>
    <row r="150" spans="1:8">
      <c r="A150" s="11">
        <v>146</v>
      </c>
      <c r="B150" s="12">
        <v>0</v>
      </c>
      <c r="C150" s="12">
        <v>0</v>
      </c>
      <c r="D150" s="2" t="s">
        <v>13</v>
      </c>
      <c r="E150" s="12" t="s">
        <v>13</v>
      </c>
      <c r="F150" s="18">
        <v>0</v>
      </c>
      <c r="G150" s="12" t="s">
        <v>13</v>
      </c>
      <c r="H150" s="11" t="s">
        <v>13</v>
      </c>
    </row>
    <row r="151" spans="1:8">
      <c r="A151" s="14">
        <v>147</v>
      </c>
      <c r="B151" s="15">
        <v>3.6594900000000004</v>
      </c>
      <c r="C151" s="19">
        <v>2.6438000000000001</v>
      </c>
      <c r="D151" s="19">
        <v>0.75748194499999999</v>
      </c>
      <c r="E151" s="19">
        <v>0.82113362840000004</v>
      </c>
      <c r="F151" s="20">
        <v>1.6254</v>
      </c>
      <c r="G151" s="19">
        <v>0.53631029139999997</v>
      </c>
      <c r="H151" s="21">
        <v>0.67814296880000002</v>
      </c>
    </row>
  </sheetData>
  <mergeCells count="5">
    <mergeCell ref="A10:A11"/>
    <mergeCell ref="B10:B11"/>
    <mergeCell ref="C10:H10"/>
    <mergeCell ref="C11:E11"/>
    <mergeCell ref="F11:H11"/>
  </mergeCells>
  <pageMargins left="0.7" right="0.7" top="0.75" bottom="0.75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tabSelected="1" workbookViewId="0">
      <selection activeCell="B1" sqref="B1:N1048576"/>
    </sheetView>
  </sheetViews>
  <sheetFormatPr baseColWidth="10" defaultColWidth="8.83203125" defaultRowHeight="14" x14ac:dyDescent="0"/>
  <cols>
    <col min="2" max="2" width="24" bestFit="1" customWidth="1"/>
    <col min="3" max="3" width="12.1640625" customWidth="1"/>
    <col min="4" max="5" width="8.83203125" customWidth="1"/>
    <col min="6" max="6" width="12.1640625" customWidth="1"/>
    <col min="7" max="8" width="8.83203125" customWidth="1"/>
    <col min="9" max="9" width="12.1640625" customWidth="1"/>
    <col min="12" max="12" width="12.1640625" customWidth="1"/>
  </cols>
  <sheetData>
    <row r="1" spans="1:14" ht="15">
      <c r="A1" s="1" t="s">
        <v>292</v>
      </c>
      <c r="B1" s="2"/>
      <c r="C1" s="3"/>
      <c r="D1" s="3"/>
      <c r="E1" s="3"/>
      <c r="F1" s="3"/>
      <c r="G1" s="3"/>
      <c r="H1" s="3"/>
    </row>
    <row r="2" spans="1:14" ht="15">
      <c r="A2" s="4" t="s">
        <v>286</v>
      </c>
      <c r="B2" s="2"/>
      <c r="C2" s="3"/>
      <c r="D2" s="3"/>
      <c r="E2" s="3"/>
      <c r="F2" s="3"/>
      <c r="G2" s="3"/>
      <c r="H2" s="3"/>
    </row>
    <row r="3" spans="1:14" ht="15">
      <c r="A3" s="4" t="s">
        <v>289</v>
      </c>
      <c r="B3" s="2"/>
      <c r="C3" s="3"/>
      <c r="D3" s="3"/>
      <c r="E3" s="3"/>
      <c r="F3" s="3"/>
      <c r="G3" s="3"/>
      <c r="H3" s="3"/>
    </row>
    <row r="4" spans="1:14" ht="15">
      <c r="A4" s="4" t="s">
        <v>290</v>
      </c>
      <c r="B4" s="2"/>
      <c r="C4" s="3"/>
      <c r="D4" s="3"/>
      <c r="E4" s="3"/>
      <c r="F4" s="3"/>
      <c r="G4" s="3"/>
      <c r="H4" s="3"/>
    </row>
    <row r="5" spans="1:14" ht="15">
      <c r="A5" s="4" t="s">
        <v>1</v>
      </c>
      <c r="B5" s="2"/>
      <c r="C5" s="3"/>
      <c r="D5" s="3"/>
      <c r="E5" s="3"/>
      <c r="F5" s="3"/>
      <c r="G5" s="3"/>
      <c r="H5" s="3"/>
    </row>
    <row r="6" spans="1:14" ht="15">
      <c r="A6" s="4" t="s">
        <v>2</v>
      </c>
      <c r="B6" s="2"/>
      <c r="C6" s="3"/>
      <c r="D6" s="3"/>
      <c r="E6" s="3"/>
      <c r="F6" s="3"/>
      <c r="G6" s="3"/>
      <c r="H6" s="3"/>
    </row>
    <row r="7" spans="1:14" ht="15">
      <c r="A7" s="4" t="s">
        <v>3</v>
      </c>
      <c r="B7" s="2"/>
      <c r="C7" s="3"/>
      <c r="D7" s="3"/>
      <c r="E7" s="3"/>
      <c r="F7" s="3"/>
      <c r="G7" s="3"/>
      <c r="H7" s="3"/>
    </row>
    <row r="8" spans="1:14" ht="15">
      <c r="A8" s="4" t="s">
        <v>4</v>
      </c>
      <c r="B8" s="2"/>
      <c r="C8" s="3"/>
      <c r="D8" s="3"/>
      <c r="E8" s="3"/>
      <c r="F8" s="3"/>
      <c r="G8" s="3"/>
      <c r="H8" s="3"/>
    </row>
    <row r="9" spans="1:14">
      <c r="A9" s="5"/>
      <c r="B9" s="5"/>
      <c r="C9" s="6"/>
      <c r="D9" s="6"/>
      <c r="E9" s="6"/>
      <c r="F9" s="6"/>
      <c r="G9" s="6"/>
      <c r="H9" s="6"/>
      <c r="I9" s="38"/>
      <c r="J9" s="38"/>
      <c r="K9" s="38"/>
      <c r="L9" s="38"/>
      <c r="M9" s="38"/>
      <c r="N9" s="38"/>
    </row>
    <row r="10" spans="1:14">
      <c r="A10" s="51" t="s">
        <v>287</v>
      </c>
      <c r="B10" s="53" t="s">
        <v>6</v>
      </c>
      <c r="C10" s="55" t="s">
        <v>14</v>
      </c>
      <c r="D10" s="56"/>
      <c r="E10" s="56"/>
      <c r="F10" s="56"/>
      <c r="G10" s="56"/>
      <c r="H10" s="57"/>
      <c r="I10" s="55" t="s">
        <v>288</v>
      </c>
      <c r="J10" s="56"/>
      <c r="K10" s="56"/>
      <c r="L10" s="56"/>
      <c r="M10" s="56"/>
      <c r="N10" s="57"/>
    </row>
    <row r="11" spans="1:14">
      <c r="A11" s="52"/>
      <c r="B11" s="54"/>
      <c r="C11" s="58" t="s">
        <v>7</v>
      </c>
      <c r="D11" s="59"/>
      <c r="E11" s="60"/>
      <c r="F11" s="59" t="s">
        <v>8</v>
      </c>
      <c r="G11" s="59"/>
      <c r="H11" s="60"/>
      <c r="I11" s="58" t="s">
        <v>7</v>
      </c>
      <c r="J11" s="59"/>
      <c r="K11" s="60"/>
      <c r="L11" s="59" t="s">
        <v>8</v>
      </c>
      <c r="M11" s="59"/>
      <c r="N11" s="60"/>
    </row>
    <row r="12" spans="1:14">
      <c r="A12" s="7" t="s">
        <v>9</v>
      </c>
      <c r="B12" s="8" t="s">
        <v>10</v>
      </c>
      <c r="C12" s="8" t="s">
        <v>10</v>
      </c>
      <c r="D12" s="8" t="s">
        <v>11</v>
      </c>
      <c r="E12" s="8" t="s">
        <v>12</v>
      </c>
      <c r="F12" s="17" t="s">
        <v>10</v>
      </c>
      <c r="G12" s="8" t="s">
        <v>11</v>
      </c>
      <c r="H12" s="8" t="s">
        <v>12</v>
      </c>
      <c r="I12" s="8" t="s">
        <v>10</v>
      </c>
      <c r="J12" s="8" t="s">
        <v>11</v>
      </c>
      <c r="K12" s="8" t="s">
        <v>12</v>
      </c>
      <c r="L12" s="17" t="s">
        <v>10</v>
      </c>
      <c r="M12" s="8" t="s">
        <v>11</v>
      </c>
      <c r="N12" s="8" t="s">
        <v>12</v>
      </c>
    </row>
    <row r="13" spans="1:14">
      <c r="A13" s="9">
        <v>557</v>
      </c>
      <c r="B13" s="10">
        <v>1237.0550000000001</v>
      </c>
      <c r="C13" s="10">
        <v>270.76420000000002</v>
      </c>
      <c r="D13" s="2">
        <v>3.8776890000000001E-3</v>
      </c>
      <c r="E13" s="10">
        <v>1.0340502999999999E-2</v>
      </c>
      <c r="F13" s="18">
        <v>336.61309999999997</v>
      </c>
      <c r="G13" s="10">
        <v>7.1207889999999998E-3</v>
      </c>
      <c r="H13" s="11">
        <v>2.4414133000000001E-2</v>
      </c>
      <c r="I13" s="41">
        <v>1160.9483</v>
      </c>
      <c r="J13" s="41">
        <v>0.82006763500000002</v>
      </c>
      <c r="K13" s="42">
        <v>0.85572274999999998</v>
      </c>
      <c r="L13" s="43">
        <v>982.62210000000005</v>
      </c>
      <c r="M13" s="42">
        <v>0.44700353500000001</v>
      </c>
      <c r="N13" s="43">
        <v>0.55810430099999997</v>
      </c>
    </row>
    <row r="14" spans="1:14">
      <c r="A14" s="11">
        <v>558</v>
      </c>
      <c r="B14" s="12">
        <v>12546.79</v>
      </c>
      <c r="C14" s="12">
        <v>4328.9066999999995</v>
      </c>
      <c r="D14" s="2">
        <v>1.1927521E-2</v>
      </c>
      <c r="E14" s="12">
        <v>2.2020037999999999E-2</v>
      </c>
      <c r="F14" s="18">
        <v>5178.5562</v>
      </c>
      <c r="G14" s="12">
        <v>2.4175480999999999E-2</v>
      </c>
      <c r="H14" s="11">
        <v>5.2746504E-2</v>
      </c>
      <c r="I14" s="44">
        <v>15094.1391</v>
      </c>
      <c r="J14" s="44">
        <v>0.43576204699999999</v>
      </c>
      <c r="K14" s="45">
        <v>0.56223589900000004</v>
      </c>
      <c r="L14" s="46">
        <v>12035.143700000001</v>
      </c>
      <c r="M14" s="45">
        <v>0.87560890700000005</v>
      </c>
      <c r="N14" s="46">
        <v>0.91564013700000002</v>
      </c>
    </row>
    <row r="15" spans="1:14">
      <c r="A15" s="11">
        <v>559</v>
      </c>
      <c r="B15" s="12">
        <v>5299.4139999999998</v>
      </c>
      <c r="C15" s="12">
        <v>1831.2765999999999</v>
      </c>
      <c r="D15" s="2">
        <v>5.5927770000000002E-3</v>
      </c>
      <c r="E15" s="12">
        <v>1.2202421E-2</v>
      </c>
      <c r="F15" s="18">
        <v>2680.1729999999998</v>
      </c>
      <c r="G15" s="12">
        <v>3.6389219E-2</v>
      </c>
      <c r="H15" s="11">
        <v>7.2778437000000001E-2</v>
      </c>
      <c r="I15" s="44">
        <v>8404.0141999999996</v>
      </c>
      <c r="J15" s="44">
        <v>1.312675E-2</v>
      </c>
      <c r="K15" s="45">
        <v>4.2038098000000003E-2</v>
      </c>
      <c r="L15" s="46">
        <v>7022.4811</v>
      </c>
      <c r="M15" s="45">
        <v>0.16864083199999999</v>
      </c>
      <c r="N15" s="46">
        <v>0.26982533199999997</v>
      </c>
    </row>
    <row r="16" spans="1:14">
      <c r="A16" s="11">
        <v>560</v>
      </c>
      <c r="B16" s="12">
        <v>789.64189999999996</v>
      </c>
      <c r="C16" s="12">
        <v>809.70339999999999</v>
      </c>
      <c r="D16" s="2">
        <v>0.85003721300000001</v>
      </c>
      <c r="E16" s="12">
        <v>0.85003721300000001</v>
      </c>
      <c r="F16" s="18">
        <v>723.0616</v>
      </c>
      <c r="G16" s="12">
        <v>0.53033844100000005</v>
      </c>
      <c r="H16" s="11">
        <v>0.58272722099999996</v>
      </c>
      <c r="I16" s="44">
        <v>873.64170000000001</v>
      </c>
      <c r="J16" s="44">
        <v>0.42855838600000001</v>
      </c>
      <c r="K16" s="45">
        <v>0.56223589900000004</v>
      </c>
      <c r="L16" s="46">
        <v>945.74720000000002</v>
      </c>
      <c r="M16" s="45">
        <v>0.14123076000000001</v>
      </c>
      <c r="N16" s="46">
        <v>0.242109873</v>
      </c>
    </row>
    <row r="17" spans="1:14">
      <c r="A17" s="11">
        <v>561</v>
      </c>
      <c r="B17" s="12">
        <v>96.45129</v>
      </c>
      <c r="C17" s="12">
        <v>22.9649</v>
      </c>
      <c r="D17" s="2">
        <v>0.32152070500000002</v>
      </c>
      <c r="E17" s="12">
        <v>0.42869427300000001</v>
      </c>
      <c r="F17" s="18">
        <v>23.5627</v>
      </c>
      <c r="G17" s="12">
        <v>0.32547292900000002</v>
      </c>
      <c r="H17" s="11">
        <v>0.45949119399999999</v>
      </c>
      <c r="I17" s="44">
        <v>126.1173</v>
      </c>
      <c r="J17" s="44">
        <v>0.68901137300000004</v>
      </c>
      <c r="K17" s="45">
        <v>0.75164877100000005</v>
      </c>
      <c r="L17" s="46">
        <v>124.56789999999999</v>
      </c>
      <c r="M17" s="45">
        <v>0.70446841900000001</v>
      </c>
      <c r="N17" s="46">
        <v>0.805106765</v>
      </c>
    </row>
    <row r="18" spans="1:14">
      <c r="A18" s="11">
        <v>562</v>
      </c>
      <c r="B18" s="12">
        <v>20.727699999999999</v>
      </c>
      <c r="C18" s="12">
        <v>10.7417</v>
      </c>
      <c r="D18" s="2">
        <v>0.27071319599999999</v>
      </c>
      <c r="E18" s="12">
        <v>0.38218333500000001</v>
      </c>
      <c r="F18" s="18">
        <v>12.791</v>
      </c>
      <c r="G18" s="12">
        <v>0.381361275</v>
      </c>
      <c r="H18" s="11">
        <v>0.50848170000000004</v>
      </c>
      <c r="I18" s="44">
        <v>31.738299999999999</v>
      </c>
      <c r="J18" s="44">
        <v>0.22458299100000001</v>
      </c>
      <c r="K18" s="45">
        <v>0.38499941300000001</v>
      </c>
      <c r="L18" s="46">
        <v>29.9239</v>
      </c>
      <c r="M18" s="45">
        <v>0.31043514300000002</v>
      </c>
      <c r="N18" s="46">
        <v>0.45673379600000003</v>
      </c>
    </row>
    <row r="19" spans="1:14">
      <c r="A19" s="11">
        <v>563</v>
      </c>
      <c r="B19" s="12">
        <v>11.25259</v>
      </c>
      <c r="C19" s="12">
        <v>7.0376000000000003</v>
      </c>
      <c r="D19" s="2">
        <v>0.37595751999999999</v>
      </c>
      <c r="E19" s="12">
        <v>0.474893709</v>
      </c>
      <c r="F19" s="18">
        <v>4.7125000000000004</v>
      </c>
      <c r="G19" s="12">
        <v>0.16951538999999999</v>
      </c>
      <c r="H19" s="11">
        <v>0.25427308399999998</v>
      </c>
      <c r="I19" s="44">
        <v>18.374500000000001</v>
      </c>
      <c r="J19" s="44">
        <v>0.13465978100000001</v>
      </c>
      <c r="K19" s="45">
        <v>0.26931956200000001</v>
      </c>
      <c r="L19" s="46">
        <v>23.660799999999998</v>
      </c>
      <c r="M19" s="45">
        <v>9.1505479999999997E-3</v>
      </c>
      <c r="N19" s="46">
        <v>2.7551061000000002E-2</v>
      </c>
    </row>
    <row r="20" spans="1:14">
      <c r="A20" s="11">
        <v>564</v>
      </c>
      <c r="B20" s="13">
        <v>35.572650000000003</v>
      </c>
      <c r="C20" s="12">
        <v>6.6672000000000002</v>
      </c>
      <c r="D20" s="2">
        <v>3.8790592999999998E-2</v>
      </c>
      <c r="E20" s="12">
        <v>6.2064949000000001E-2</v>
      </c>
      <c r="F20" s="18">
        <v>9.4250000000000007</v>
      </c>
      <c r="G20" s="12">
        <v>6.1587904999999998E-2</v>
      </c>
      <c r="H20" s="11">
        <v>0.113700747</v>
      </c>
      <c r="I20" s="47">
        <v>71.828599999999994</v>
      </c>
      <c r="J20" s="47">
        <v>9.5454130000000009E-3</v>
      </c>
      <c r="K20" s="48">
        <v>3.8181653000000003E-2</v>
      </c>
      <c r="L20" s="49">
        <v>84.901200000000003</v>
      </c>
      <c r="M20" s="48">
        <v>4.21228E-4</v>
      </c>
      <c r="N20" s="49">
        <v>1.6849110000000001E-3</v>
      </c>
    </row>
    <row r="21" spans="1:14">
      <c r="A21" s="11">
        <v>565</v>
      </c>
      <c r="B21" s="13">
        <v>489.7226</v>
      </c>
      <c r="C21" s="13">
        <v>3350.3092000000001</v>
      </c>
      <c r="D21" s="22">
        <v>0</v>
      </c>
      <c r="E21" s="13">
        <v>0</v>
      </c>
      <c r="F21" s="23">
        <v>2326.7352000000001</v>
      </c>
      <c r="G21" s="13">
        <v>0</v>
      </c>
      <c r="H21" s="16">
        <v>0</v>
      </c>
      <c r="I21" s="47">
        <v>2200.8199</v>
      </c>
      <c r="J21" s="47">
        <v>0</v>
      </c>
      <c r="K21" s="48">
        <v>0</v>
      </c>
      <c r="L21" s="49">
        <v>2701.5527000000002</v>
      </c>
      <c r="M21" s="48">
        <v>0</v>
      </c>
      <c r="N21" s="49">
        <v>0</v>
      </c>
    </row>
    <row r="22" spans="1:14">
      <c r="A22" s="11">
        <v>566</v>
      </c>
      <c r="B22" s="13">
        <v>141.9049</v>
      </c>
      <c r="C22" s="13">
        <v>297.80520000000001</v>
      </c>
      <c r="D22" s="22">
        <v>3.5800000000000003E-8</v>
      </c>
      <c r="E22" s="13">
        <v>2.149E-7</v>
      </c>
      <c r="F22" s="23">
        <v>245.06129999999999</v>
      </c>
      <c r="G22" s="13">
        <v>2.6626599999999997E-4</v>
      </c>
      <c r="H22" s="16">
        <v>1.2780790000000001E-3</v>
      </c>
      <c r="I22" s="47">
        <v>240.54480000000001</v>
      </c>
      <c r="J22" s="47">
        <v>4.8948100000000005E-4</v>
      </c>
      <c r="K22" s="48">
        <v>2.3495069999999998E-3</v>
      </c>
      <c r="L22" s="49">
        <v>299.24430000000001</v>
      </c>
      <c r="M22" s="48">
        <v>2.6799999999999998E-8</v>
      </c>
      <c r="N22" s="49">
        <v>1.585E-7</v>
      </c>
    </row>
    <row r="23" spans="1:14">
      <c r="A23" s="11">
        <v>567</v>
      </c>
      <c r="B23" s="12">
        <v>2930.1320000000001</v>
      </c>
      <c r="C23" s="12">
        <v>3073.9814000000001</v>
      </c>
      <c r="D23" s="2">
        <v>0.615679843</v>
      </c>
      <c r="E23" s="12">
        <v>0.67165073799999997</v>
      </c>
      <c r="F23" s="18">
        <v>3152.7822999999999</v>
      </c>
      <c r="G23" s="12">
        <v>0.43717671400000002</v>
      </c>
      <c r="H23" s="11">
        <v>0.52461205700000002</v>
      </c>
      <c r="I23" s="44">
        <v>3100.3471</v>
      </c>
      <c r="J23" s="44">
        <v>0.55251920600000004</v>
      </c>
      <c r="K23" s="45">
        <v>0.66302304700000003</v>
      </c>
      <c r="L23" s="46">
        <v>3213.0409</v>
      </c>
      <c r="M23" s="45">
        <v>0.32351977199999998</v>
      </c>
      <c r="N23" s="46">
        <v>0.45673379600000003</v>
      </c>
    </row>
    <row r="24" spans="1:14">
      <c r="A24" s="11">
        <v>568</v>
      </c>
      <c r="B24" s="12">
        <v>1580.808</v>
      </c>
      <c r="C24" s="12">
        <v>1149.7309</v>
      </c>
      <c r="D24" s="2">
        <v>0.47578895599999999</v>
      </c>
      <c r="E24" s="12">
        <v>0.54375880700000001</v>
      </c>
      <c r="F24" s="18">
        <v>1079.8688999999999</v>
      </c>
      <c r="G24" s="12">
        <v>0.40729786200000001</v>
      </c>
      <c r="H24" s="11">
        <v>0.51448150999999998</v>
      </c>
      <c r="I24" s="44">
        <v>1119.1955</v>
      </c>
      <c r="J24" s="44">
        <v>0.44510342000000003</v>
      </c>
      <c r="K24" s="45">
        <v>0.56223589900000004</v>
      </c>
      <c r="L24" s="46">
        <v>1139.2095999999999</v>
      </c>
      <c r="M24" s="45">
        <v>0.46508691699999999</v>
      </c>
      <c r="N24" s="46">
        <v>0.55810430099999997</v>
      </c>
    </row>
    <row r="25" spans="1:14">
      <c r="A25" s="11">
        <v>569</v>
      </c>
      <c r="B25" s="12">
        <v>8624.5930000000008</v>
      </c>
      <c r="C25" s="12">
        <v>10311.305899999999</v>
      </c>
      <c r="D25" s="2">
        <v>0.73460946500000002</v>
      </c>
      <c r="E25" s="12">
        <v>0.76654900699999995</v>
      </c>
      <c r="F25" s="18">
        <v>9521.6615000000002</v>
      </c>
      <c r="G25" s="12">
        <v>0.85692066099999997</v>
      </c>
      <c r="H25" s="11">
        <v>0.85692066099999997</v>
      </c>
      <c r="I25" s="44">
        <v>6334.3414000000002</v>
      </c>
      <c r="J25" s="44">
        <v>0.64530009600000005</v>
      </c>
      <c r="K25" s="45">
        <v>0.73748582399999996</v>
      </c>
      <c r="L25" s="46">
        <v>7857.5927000000001</v>
      </c>
      <c r="M25" s="45">
        <v>0.877488465</v>
      </c>
      <c r="N25" s="46">
        <v>0.91564013700000002</v>
      </c>
    </row>
    <row r="26" spans="1:14">
      <c r="A26" s="11">
        <v>570</v>
      </c>
      <c r="B26" s="13">
        <v>51.883809999999997</v>
      </c>
      <c r="C26" s="13">
        <v>115.9361</v>
      </c>
      <c r="D26" s="22">
        <v>5.6722599999999998E-5</v>
      </c>
      <c r="E26" s="13">
        <v>2.72269E-4</v>
      </c>
      <c r="F26" s="23">
        <v>90.213499999999996</v>
      </c>
      <c r="G26" s="13">
        <v>1.5985955E-2</v>
      </c>
      <c r="H26" s="16">
        <v>3.8366292000000003E-2</v>
      </c>
      <c r="I26" s="44">
        <v>65.146699999999996</v>
      </c>
      <c r="J26" s="44">
        <v>0.40447996800000002</v>
      </c>
      <c r="K26" s="45">
        <v>0.56223589900000004</v>
      </c>
      <c r="L26" s="46">
        <v>66.807400000000001</v>
      </c>
      <c r="M26" s="45">
        <v>0.34822834800000002</v>
      </c>
      <c r="N26" s="46">
        <v>0.46430446399999997</v>
      </c>
    </row>
    <row r="27" spans="1:14">
      <c r="A27" s="11">
        <v>571</v>
      </c>
      <c r="B27" s="12">
        <v>256.64890000000003</v>
      </c>
      <c r="C27" s="12">
        <v>568.19979999999998</v>
      </c>
      <c r="D27" s="2">
        <v>8.6798799999999992E-3</v>
      </c>
      <c r="E27" s="12">
        <v>1.7359759999999998E-2</v>
      </c>
      <c r="F27" s="18">
        <v>447.0317</v>
      </c>
      <c r="G27" s="12">
        <v>0.10877408</v>
      </c>
      <c r="H27" s="11">
        <v>0.174038527</v>
      </c>
      <c r="I27" s="44">
        <v>252.2372</v>
      </c>
      <c r="J27" s="44">
        <v>0.970354995</v>
      </c>
      <c r="K27" s="45">
        <v>0.970354995</v>
      </c>
      <c r="L27" s="46">
        <v>254.00810000000001</v>
      </c>
      <c r="M27" s="45">
        <v>0.98225210500000004</v>
      </c>
      <c r="N27" s="46">
        <v>0.98225210500000004</v>
      </c>
    </row>
    <row r="28" spans="1:14">
      <c r="A28" s="11">
        <v>572</v>
      </c>
      <c r="B28" s="13">
        <v>159.3066</v>
      </c>
      <c r="C28" s="13">
        <v>1020.0939</v>
      </c>
      <c r="D28" s="22">
        <v>0</v>
      </c>
      <c r="E28" s="13">
        <v>0</v>
      </c>
      <c r="F28" s="23">
        <v>840.2088</v>
      </c>
      <c r="G28" s="13">
        <v>0</v>
      </c>
      <c r="H28" s="16">
        <v>0</v>
      </c>
      <c r="I28" s="47">
        <v>679.03790000000004</v>
      </c>
      <c r="J28" s="47">
        <v>0</v>
      </c>
      <c r="K28" s="48">
        <v>0</v>
      </c>
      <c r="L28" s="49">
        <v>691.04560000000004</v>
      </c>
      <c r="M28" s="48">
        <v>0</v>
      </c>
      <c r="N28" s="49">
        <v>0</v>
      </c>
    </row>
    <row r="29" spans="1:14">
      <c r="A29" s="11">
        <v>573</v>
      </c>
      <c r="B29" s="13">
        <v>196.39240000000001</v>
      </c>
      <c r="C29" s="13">
        <v>620.42740000000003</v>
      </c>
      <c r="D29" s="22">
        <v>0</v>
      </c>
      <c r="E29" s="13">
        <v>0</v>
      </c>
      <c r="F29" s="23">
        <v>519.745</v>
      </c>
      <c r="G29" s="13">
        <v>0</v>
      </c>
      <c r="H29" s="16">
        <v>0</v>
      </c>
      <c r="I29" s="47">
        <v>411.76580000000001</v>
      </c>
      <c r="J29" s="47">
        <v>0</v>
      </c>
      <c r="K29" s="48">
        <v>0</v>
      </c>
      <c r="L29" s="49">
        <v>422.42169999999999</v>
      </c>
      <c r="M29" s="48">
        <v>0</v>
      </c>
      <c r="N29" s="49">
        <v>0</v>
      </c>
    </row>
    <row r="30" spans="1:14">
      <c r="A30" s="11">
        <v>574</v>
      </c>
      <c r="B30" s="12">
        <v>449.47410000000002</v>
      </c>
      <c r="C30" s="18">
        <v>73.3399</v>
      </c>
      <c r="D30" s="12">
        <v>3.0678369999999999E-3</v>
      </c>
      <c r="E30" s="11">
        <v>9.2035109999999993E-3</v>
      </c>
      <c r="F30" s="12">
        <v>142.72730000000001</v>
      </c>
      <c r="G30" s="2">
        <v>1.5750203000000001E-2</v>
      </c>
      <c r="H30" s="12">
        <v>3.8366292000000003E-2</v>
      </c>
      <c r="I30" s="44">
        <v>268.10750000000002</v>
      </c>
      <c r="J30" s="44">
        <v>0.15338291900000001</v>
      </c>
      <c r="K30" s="45">
        <v>0.28316846600000001</v>
      </c>
      <c r="L30" s="46">
        <v>196.94450000000001</v>
      </c>
      <c r="M30" s="45">
        <v>4.6826570999999997E-2</v>
      </c>
      <c r="N30" s="46">
        <v>0.11238376999999999</v>
      </c>
    </row>
    <row r="31" spans="1:14">
      <c r="A31" s="11">
        <v>575</v>
      </c>
      <c r="B31" s="13">
        <v>705.32280000000003</v>
      </c>
      <c r="C31" s="13">
        <v>1053.4301</v>
      </c>
      <c r="D31" s="22">
        <v>1.51695E-4</v>
      </c>
      <c r="E31" s="13">
        <v>6.0678000000000001E-4</v>
      </c>
      <c r="F31" s="23">
        <v>1182.2185999999999</v>
      </c>
      <c r="G31" s="13">
        <v>2.1050000000000001E-7</v>
      </c>
      <c r="H31" s="16">
        <v>1.263E-6</v>
      </c>
      <c r="I31" s="47">
        <v>1500.9009000000001</v>
      </c>
      <c r="J31" s="47">
        <v>0</v>
      </c>
      <c r="K31" s="48">
        <v>0</v>
      </c>
      <c r="L31" s="49">
        <v>1212.9849999999999</v>
      </c>
      <c r="M31" s="48">
        <v>3.2999999999999998E-8</v>
      </c>
      <c r="N31" s="49">
        <v>1.585E-7</v>
      </c>
    </row>
    <row r="32" spans="1:14">
      <c r="A32" s="11">
        <v>576</v>
      </c>
      <c r="B32" s="12">
        <v>76.093940000000003</v>
      </c>
      <c r="C32" s="12">
        <v>55.930799999999998</v>
      </c>
      <c r="D32" s="2">
        <v>0.43207242200000001</v>
      </c>
      <c r="E32" s="12">
        <v>0.51848690600000003</v>
      </c>
      <c r="F32" s="18">
        <v>65.304299999999998</v>
      </c>
      <c r="G32" s="12">
        <v>0.67418246199999998</v>
      </c>
      <c r="H32" s="11">
        <v>0.70349474300000003</v>
      </c>
      <c r="I32" s="44">
        <v>48.442799999999998</v>
      </c>
      <c r="J32" s="44">
        <v>0.281293664</v>
      </c>
      <c r="K32" s="45">
        <v>0.45006986199999999</v>
      </c>
      <c r="L32" s="46">
        <v>37.579300000000003</v>
      </c>
      <c r="M32" s="45">
        <v>0.13343042899999999</v>
      </c>
      <c r="N32" s="46">
        <v>0.242109873</v>
      </c>
    </row>
    <row r="33" spans="1:14">
      <c r="A33" s="11">
        <v>577</v>
      </c>
      <c r="B33" s="12">
        <v>3881.1350000000002</v>
      </c>
      <c r="C33" s="12">
        <v>2185.0167999999999</v>
      </c>
      <c r="D33" s="2">
        <v>0.13387729900000001</v>
      </c>
      <c r="E33" s="12">
        <v>0.20081594799999999</v>
      </c>
      <c r="F33" s="18">
        <v>3177.7222999999999</v>
      </c>
      <c r="G33" s="12">
        <v>0.53416661899999995</v>
      </c>
      <c r="H33" s="11">
        <v>0.58272722099999996</v>
      </c>
      <c r="I33" s="44">
        <v>1998.6967999999999</v>
      </c>
      <c r="J33" s="44">
        <v>9.6182253999999995E-2</v>
      </c>
      <c r="K33" s="45">
        <v>0.20985219099999999</v>
      </c>
      <c r="L33" s="46">
        <v>1914.4712999999999</v>
      </c>
      <c r="M33" s="45">
        <v>8.2195480000000001E-2</v>
      </c>
      <c r="N33" s="46">
        <v>0.164390959</v>
      </c>
    </row>
    <row r="34" spans="1:14">
      <c r="A34" s="11">
        <v>578</v>
      </c>
      <c r="B34" s="12">
        <v>2618.067</v>
      </c>
      <c r="C34" s="18">
        <v>429.66899999999998</v>
      </c>
      <c r="D34" s="12">
        <v>2.5543219999999998E-2</v>
      </c>
      <c r="E34" s="11">
        <v>4.3788377000000003E-2</v>
      </c>
      <c r="F34" s="12">
        <v>924.36609999999996</v>
      </c>
      <c r="G34" s="2">
        <v>8.3936693000000007E-2</v>
      </c>
      <c r="H34" s="12">
        <v>0.14389147399999999</v>
      </c>
      <c r="I34" s="44">
        <v>858.61270000000002</v>
      </c>
      <c r="J34" s="44">
        <v>7.2592595999999995E-2</v>
      </c>
      <c r="K34" s="45">
        <v>0.17422223000000001</v>
      </c>
      <c r="L34" s="46">
        <v>837.18920000000003</v>
      </c>
      <c r="M34" s="45">
        <v>6.9179663000000002E-2</v>
      </c>
      <c r="N34" s="46">
        <v>0.150937446</v>
      </c>
    </row>
    <row r="35" spans="1:14">
      <c r="A35" s="11">
        <v>579</v>
      </c>
      <c r="B35" s="12">
        <v>484.18369999999999</v>
      </c>
      <c r="C35" s="12">
        <v>51.856499999999997</v>
      </c>
      <c r="D35" s="2">
        <v>5.2245879999999996E-3</v>
      </c>
      <c r="E35" s="12">
        <v>1.2202421E-2</v>
      </c>
      <c r="F35" s="18">
        <v>110.41249999999999</v>
      </c>
      <c r="G35" s="12">
        <v>1.5753527E-2</v>
      </c>
      <c r="H35" s="11">
        <v>3.8366292000000003E-2</v>
      </c>
      <c r="I35" s="44">
        <v>198.78370000000001</v>
      </c>
      <c r="J35" s="44">
        <v>6.5227613000000004E-2</v>
      </c>
      <c r="K35" s="45">
        <v>0.17394030199999999</v>
      </c>
      <c r="L35" s="46">
        <v>169.80430000000001</v>
      </c>
      <c r="M35" s="45">
        <v>4.2264840999999997E-2</v>
      </c>
      <c r="N35" s="46">
        <v>0.11238376999999999</v>
      </c>
    </row>
    <row r="36" spans="1:14">
      <c r="A36" s="11">
        <v>580</v>
      </c>
      <c r="B36" s="12">
        <v>253.62299999999999</v>
      </c>
      <c r="C36" s="15">
        <v>25.5579</v>
      </c>
      <c r="D36" s="15">
        <v>5.3164E-4</v>
      </c>
      <c r="E36" s="15">
        <v>1.8227670000000001E-3</v>
      </c>
      <c r="F36" s="37">
        <v>71.364000000000004</v>
      </c>
      <c r="G36" s="15">
        <v>5.6315640000000004E-3</v>
      </c>
      <c r="H36" s="14">
        <v>2.2526257000000001E-2</v>
      </c>
      <c r="I36" s="20">
        <v>91.874899999999997</v>
      </c>
      <c r="J36" s="20">
        <v>1.4012699E-2</v>
      </c>
      <c r="K36" s="19">
        <v>4.2038098000000003E-2</v>
      </c>
      <c r="L36" s="21">
        <v>82.118300000000005</v>
      </c>
      <c r="M36" s="19">
        <v>9.1836869999999994E-3</v>
      </c>
      <c r="N36" s="21">
        <v>2.7551061000000002E-2</v>
      </c>
    </row>
    <row r="37" spans="1:14">
      <c r="A37" s="32"/>
      <c r="B37" s="32"/>
      <c r="C37" s="33"/>
      <c r="D37" s="2"/>
      <c r="E37" s="33"/>
      <c r="F37" s="33"/>
      <c r="G37" s="33"/>
      <c r="H37" s="33"/>
      <c r="I37" s="35"/>
    </row>
    <row r="38" spans="1:14">
      <c r="A38" s="33"/>
      <c r="B38" s="33"/>
      <c r="C38" s="35"/>
      <c r="F38" s="33"/>
      <c r="G38" s="33"/>
      <c r="H38" s="33"/>
      <c r="I38" s="35"/>
    </row>
    <row r="39" spans="1:14">
      <c r="A39" s="33"/>
      <c r="B39" s="33"/>
      <c r="C39" s="33"/>
      <c r="D39" s="33"/>
      <c r="E39" s="33"/>
      <c r="F39" s="33"/>
      <c r="G39" s="33"/>
      <c r="H39" s="33"/>
    </row>
    <row r="40" spans="1:14">
      <c r="A40" s="33"/>
      <c r="B40" s="33"/>
      <c r="C40" s="33"/>
      <c r="D40" s="33"/>
      <c r="E40" s="33"/>
      <c r="F40" s="33"/>
      <c r="G40" s="33"/>
      <c r="H40" s="33"/>
    </row>
    <row r="41" spans="1:14">
      <c r="A41" s="33"/>
      <c r="B41" s="33"/>
      <c r="C41" s="33"/>
      <c r="D41" s="33"/>
      <c r="E41" s="33"/>
      <c r="F41" s="33"/>
      <c r="G41" s="33"/>
      <c r="H41" s="33"/>
    </row>
    <row r="42" spans="1:14">
      <c r="A42" s="33"/>
      <c r="B42" s="33"/>
      <c r="C42" s="33"/>
      <c r="D42" s="33"/>
      <c r="E42" s="33"/>
      <c r="F42" s="33"/>
      <c r="G42" s="33"/>
      <c r="H42" s="33"/>
    </row>
    <row r="43" spans="1:14">
      <c r="A43" s="33"/>
      <c r="B43" s="33"/>
      <c r="C43" s="33"/>
      <c r="D43" s="33"/>
      <c r="E43" s="33"/>
      <c r="F43" s="33"/>
      <c r="G43" s="33"/>
      <c r="H43" s="33"/>
    </row>
    <row r="44" spans="1:14">
      <c r="A44" s="33"/>
      <c r="B44" s="33"/>
      <c r="C44" s="33"/>
      <c r="D44" s="33"/>
      <c r="E44" s="33"/>
      <c r="F44" s="33"/>
      <c r="G44" s="33"/>
      <c r="H44" s="33"/>
    </row>
    <row r="45" spans="1:14">
      <c r="A45" s="33"/>
      <c r="B45" s="33"/>
      <c r="C45" s="33"/>
      <c r="D45" s="33"/>
      <c r="E45" s="33"/>
      <c r="F45" s="33"/>
      <c r="G45" s="33"/>
      <c r="H45" s="33"/>
    </row>
    <row r="46" spans="1:14">
      <c r="A46" s="33"/>
      <c r="B46" s="33"/>
      <c r="C46" s="33"/>
      <c r="D46" s="33"/>
      <c r="E46" s="33"/>
      <c r="F46" s="33"/>
      <c r="G46" s="33"/>
      <c r="H46" s="33"/>
    </row>
    <row r="47" spans="1:14">
      <c r="A47" s="33"/>
      <c r="B47" s="33"/>
      <c r="C47" s="33"/>
      <c r="D47" s="33"/>
      <c r="E47" s="33"/>
      <c r="F47" s="33"/>
      <c r="G47" s="33"/>
      <c r="H47" s="33"/>
    </row>
    <row r="48" spans="1:14">
      <c r="A48" s="33"/>
      <c r="B48" s="33"/>
      <c r="C48" s="33"/>
      <c r="D48" s="33"/>
      <c r="E48" s="33"/>
      <c r="F48" s="33"/>
      <c r="G48" s="33"/>
      <c r="H48" s="33"/>
    </row>
    <row r="49" spans="1:8">
      <c r="A49" s="34"/>
      <c r="B49" s="34"/>
      <c r="C49" s="34"/>
      <c r="D49" s="34"/>
      <c r="E49" s="34"/>
      <c r="F49" s="34"/>
      <c r="G49" s="34"/>
      <c r="H49" s="34"/>
    </row>
    <row r="50" spans="1:8">
      <c r="A50" s="34"/>
      <c r="B50" s="34"/>
      <c r="C50" s="34"/>
      <c r="D50" s="34"/>
      <c r="E50" s="34"/>
      <c r="F50" s="34"/>
      <c r="G50" s="34"/>
      <c r="H50" s="34"/>
    </row>
    <row r="51" spans="1:8">
      <c r="A51" s="33"/>
      <c r="B51" s="33"/>
      <c r="C51" s="33"/>
      <c r="D51" s="33"/>
      <c r="E51" s="33"/>
      <c r="F51" s="33"/>
      <c r="G51" s="33"/>
      <c r="H51" s="33"/>
    </row>
    <row r="52" spans="1:8">
      <c r="A52" s="34"/>
      <c r="B52" s="34"/>
      <c r="C52" s="34"/>
      <c r="D52" s="34"/>
      <c r="E52" s="34"/>
      <c r="F52" s="34"/>
      <c r="G52" s="34"/>
      <c r="H52" s="34"/>
    </row>
    <row r="53" spans="1:8">
      <c r="A53" s="33"/>
      <c r="B53" s="33"/>
      <c r="C53" s="33"/>
      <c r="D53" s="33"/>
      <c r="E53" s="33"/>
      <c r="F53" s="33"/>
      <c r="G53" s="33"/>
      <c r="H53" s="33"/>
    </row>
    <row r="54" spans="1:8">
      <c r="A54" s="34"/>
      <c r="B54" s="34"/>
      <c r="C54" s="34"/>
      <c r="D54" s="34"/>
      <c r="E54" s="34"/>
      <c r="F54" s="34"/>
      <c r="G54" s="34"/>
      <c r="H54" s="34"/>
    </row>
    <row r="55" spans="1:8">
      <c r="A55" s="34"/>
      <c r="B55" s="34"/>
      <c r="C55" s="34"/>
      <c r="D55" s="34"/>
      <c r="E55" s="34"/>
      <c r="F55" s="34"/>
      <c r="G55" s="34"/>
      <c r="H55" s="34"/>
    </row>
    <row r="56" spans="1:8">
      <c r="A56" s="33"/>
      <c r="B56" s="33"/>
      <c r="C56" s="33"/>
      <c r="D56" s="33"/>
      <c r="E56" s="33"/>
      <c r="F56" s="33"/>
      <c r="G56" s="33"/>
      <c r="H56" s="33"/>
    </row>
    <row r="57" spans="1:8">
      <c r="A57" s="34"/>
      <c r="B57" s="34"/>
      <c r="C57" s="34"/>
      <c r="D57" s="34"/>
      <c r="E57" s="34"/>
      <c r="F57" s="34"/>
      <c r="G57" s="34"/>
      <c r="H57" s="34"/>
    </row>
    <row r="58" spans="1:8">
      <c r="A58" s="33"/>
      <c r="B58" s="33"/>
      <c r="C58" s="33"/>
      <c r="D58" s="33"/>
      <c r="E58" s="33"/>
      <c r="F58" s="33"/>
      <c r="G58" s="33"/>
      <c r="H58" s="33"/>
    </row>
    <row r="59" spans="1:8">
      <c r="A59" s="33"/>
      <c r="B59" s="33"/>
      <c r="C59" s="33"/>
      <c r="D59" s="33"/>
      <c r="E59" s="33"/>
      <c r="F59" s="33"/>
      <c r="G59" s="33"/>
      <c r="H59" s="33"/>
    </row>
    <row r="60" spans="1:8">
      <c r="A60" s="33"/>
      <c r="B60" s="33"/>
      <c r="C60" s="33"/>
      <c r="D60" s="33"/>
      <c r="E60" s="33"/>
      <c r="F60" s="33"/>
      <c r="G60" s="33"/>
      <c r="H60" s="33"/>
    </row>
    <row r="61" spans="1:8">
      <c r="A61" s="33"/>
      <c r="B61" s="33"/>
      <c r="C61" s="33"/>
      <c r="D61" s="33"/>
      <c r="E61" s="33"/>
      <c r="F61" s="33"/>
      <c r="G61" s="33"/>
      <c r="H61" s="33"/>
    </row>
    <row r="62" spans="1:8">
      <c r="A62" s="33"/>
      <c r="B62" s="33"/>
      <c r="C62" s="33"/>
      <c r="D62" s="33"/>
      <c r="E62" s="33"/>
      <c r="F62" s="33"/>
      <c r="G62" s="33"/>
      <c r="H62" s="33"/>
    </row>
    <row r="63" spans="1:8">
      <c r="A63" s="33"/>
      <c r="B63" s="33"/>
      <c r="C63" s="33"/>
      <c r="D63" s="33"/>
      <c r="E63" s="33"/>
      <c r="F63" s="33"/>
      <c r="G63" s="33"/>
      <c r="H63" s="33"/>
    </row>
    <row r="64" spans="1:8">
      <c r="A64" s="34"/>
      <c r="B64" s="34"/>
      <c r="C64" s="34"/>
      <c r="D64" s="34"/>
      <c r="E64" s="34"/>
      <c r="F64" s="34"/>
      <c r="G64" s="34"/>
      <c r="H64" s="34"/>
    </row>
    <row r="65" spans="1:9">
      <c r="A65" s="34"/>
      <c r="B65" s="34"/>
      <c r="C65" s="34"/>
      <c r="D65" s="34"/>
      <c r="E65" s="34"/>
      <c r="F65" s="34"/>
      <c r="G65" s="34"/>
      <c r="H65" s="34"/>
    </row>
    <row r="66" spans="1:9">
      <c r="A66" s="33"/>
      <c r="B66" s="33"/>
      <c r="C66" s="33"/>
      <c r="D66" s="33"/>
      <c r="E66" s="33"/>
      <c r="F66" s="33"/>
      <c r="G66" s="33"/>
      <c r="H66" s="33"/>
    </row>
    <row r="67" spans="1:9">
      <c r="A67" s="33"/>
      <c r="B67" s="33"/>
      <c r="C67" s="33"/>
      <c r="D67" s="33"/>
      <c r="E67" s="33"/>
      <c r="F67" s="33"/>
      <c r="G67" s="33"/>
      <c r="H67" s="33"/>
    </row>
    <row r="68" spans="1:9">
      <c r="A68" s="33"/>
      <c r="B68" s="33"/>
      <c r="C68" s="33"/>
      <c r="D68" s="33"/>
      <c r="E68" s="33"/>
      <c r="F68" s="33"/>
      <c r="G68" s="33"/>
      <c r="H68" s="33"/>
    </row>
    <row r="69" spans="1:9">
      <c r="A69" s="33"/>
      <c r="B69" s="33"/>
      <c r="C69" s="33"/>
      <c r="D69" s="33"/>
      <c r="E69" s="33"/>
      <c r="F69" s="33"/>
      <c r="G69" s="33"/>
      <c r="H69" s="33"/>
    </row>
    <row r="70" spans="1:9">
      <c r="A70" s="33"/>
      <c r="B70" s="33"/>
      <c r="C70" s="33"/>
      <c r="D70" s="33"/>
      <c r="E70" s="33"/>
      <c r="F70" s="33"/>
      <c r="G70" s="33"/>
      <c r="H70" s="33"/>
      <c r="I70" s="35"/>
    </row>
    <row r="71" spans="1:9">
      <c r="A71" s="33"/>
      <c r="B71" s="33"/>
      <c r="C71" s="33"/>
      <c r="D71" s="33"/>
      <c r="E71" s="33"/>
      <c r="F71" s="33"/>
      <c r="G71" s="33"/>
      <c r="H71" s="33"/>
      <c r="I71" s="35"/>
    </row>
    <row r="72" spans="1:9">
      <c r="A72" s="33"/>
      <c r="B72" s="33"/>
      <c r="C72" s="33"/>
      <c r="D72" s="33"/>
      <c r="E72" s="33"/>
      <c r="F72" s="33"/>
      <c r="G72" s="33"/>
      <c r="H72" s="33"/>
      <c r="I72" s="35"/>
    </row>
    <row r="73" spans="1:9">
      <c r="A73" s="33"/>
      <c r="B73" s="33"/>
      <c r="C73" s="33"/>
      <c r="D73" s="33"/>
      <c r="E73" s="33"/>
      <c r="F73" s="33"/>
      <c r="G73" s="33"/>
      <c r="H73" s="33"/>
      <c r="I73" s="35"/>
    </row>
    <row r="74" spans="1:9">
      <c r="A74" s="33"/>
      <c r="B74" s="33"/>
      <c r="C74" s="33"/>
      <c r="D74" s="33"/>
      <c r="E74" s="33"/>
      <c r="F74" s="33"/>
      <c r="G74" s="33"/>
      <c r="H74" s="33"/>
      <c r="I74" s="35"/>
    </row>
    <row r="75" spans="1:9">
      <c r="A75" s="33"/>
      <c r="B75" s="33"/>
      <c r="C75" s="33"/>
      <c r="D75" s="33"/>
      <c r="E75" s="33"/>
      <c r="F75" s="33"/>
      <c r="G75" s="33"/>
      <c r="H75" s="33"/>
      <c r="I75" s="35"/>
    </row>
    <row r="76" spans="1:9">
      <c r="A76" s="33"/>
      <c r="B76" s="33"/>
      <c r="C76" s="33"/>
      <c r="D76" s="33"/>
      <c r="E76" s="33"/>
      <c r="F76" s="33"/>
      <c r="G76" s="33"/>
      <c r="H76" s="33"/>
      <c r="I76" s="35"/>
    </row>
    <row r="77" spans="1:9">
      <c r="A77" s="33"/>
      <c r="B77" s="33"/>
      <c r="C77" s="33"/>
      <c r="D77" s="33"/>
      <c r="E77" s="33"/>
      <c r="F77" s="33"/>
      <c r="G77" s="33"/>
      <c r="H77" s="33"/>
      <c r="I77" s="35"/>
    </row>
    <row r="78" spans="1:9">
      <c r="A78" s="33"/>
      <c r="B78" s="33"/>
      <c r="C78" s="33"/>
      <c r="D78" s="33"/>
      <c r="E78" s="33"/>
      <c r="F78" s="33"/>
      <c r="G78" s="33"/>
      <c r="H78" s="33"/>
      <c r="I78" s="35"/>
    </row>
    <row r="79" spans="1:9">
      <c r="A79" s="33"/>
      <c r="B79" s="33"/>
      <c r="C79" s="33"/>
      <c r="D79" s="33"/>
      <c r="E79" s="33"/>
      <c r="F79" s="33"/>
      <c r="G79" s="33"/>
      <c r="H79" s="33"/>
      <c r="I79" s="35"/>
    </row>
    <row r="80" spans="1:9">
      <c r="A80" s="33"/>
      <c r="B80" s="33"/>
      <c r="C80" s="33"/>
      <c r="D80" s="33"/>
      <c r="E80" s="33"/>
      <c r="F80" s="33"/>
      <c r="G80" s="33"/>
      <c r="H80" s="33"/>
      <c r="I80" s="35"/>
    </row>
    <row r="81" spans="1:9">
      <c r="A81" s="33"/>
      <c r="B81" s="33"/>
      <c r="C81" s="33"/>
      <c r="D81" s="33"/>
      <c r="E81" s="33"/>
      <c r="F81" s="33"/>
      <c r="G81" s="33"/>
      <c r="H81" s="33"/>
      <c r="I81" s="35"/>
    </row>
    <row r="82" spans="1:9">
      <c r="A82" s="33"/>
      <c r="B82" s="33"/>
      <c r="C82" s="33"/>
      <c r="D82" s="33"/>
      <c r="E82" s="33"/>
      <c r="F82" s="33"/>
      <c r="G82" s="33"/>
      <c r="H82" s="33"/>
      <c r="I82" s="35"/>
    </row>
    <row r="83" spans="1:9">
      <c r="A83" s="33"/>
      <c r="B83" s="33"/>
      <c r="C83" s="33"/>
      <c r="D83" s="33"/>
      <c r="E83" s="33"/>
      <c r="F83" s="33"/>
      <c r="G83" s="33"/>
      <c r="H83" s="33"/>
      <c r="I83" s="35"/>
    </row>
    <row r="84" spans="1:9">
      <c r="A84" s="33"/>
      <c r="B84" s="33"/>
      <c r="C84" s="33"/>
      <c r="D84" s="33"/>
      <c r="E84" s="33"/>
      <c r="F84" s="33"/>
      <c r="G84" s="33"/>
      <c r="H84" s="33"/>
      <c r="I84" s="35"/>
    </row>
    <row r="85" spans="1:9">
      <c r="A85" s="33"/>
      <c r="B85" s="33"/>
      <c r="C85" s="33"/>
      <c r="D85" s="33"/>
      <c r="E85" s="33"/>
      <c r="F85" s="33"/>
      <c r="G85" s="33"/>
      <c r="H85" s="33"/>
      <c r="I85" s="35"/>
    </row>
    <row r="86" spans="1:9">
      <c r="A86" s="33"/>
      <c r="B86" s="33"/>
      <c r="C86" s="33"/>
      <c r="D86" s="33"/>
      <c r="E86" s="33"/>
      <c r="F86" s="33"/>
      <c r="G86" s="33"/>
      <c r="H86" s="33"/>
      <c r="I86" s="35"/>
    </row>
    <row r="87" spans="1:9">
      <c r="A87" s="33"/>
      <c r="B87" s="33"/>
      <c r="C87" s="33"/>
      <c r="D87" s="33"/>
      <c r="E87" s="33"/>
      <c r="F87" s="33"/>
      <c r="G87" s="33"/>
      <c r="H87" s="33"/>
      <c r="I87" s="35"/>
    </row>
    <row r="88" spans="1:9">
      <c r="A88" s="33"/>
      <c r="B88" s="33"/>
      <c r="C88" s="33"/>
      <c r="D88" s="33"/>
      <c r="E88" s="33"/>
      <c r="F88" s="33"/>
      <c r="G88" s="33"/>
      <c r="H88" s="33"/>
      <c r="I88" s="35"/>
    </row>
    <row r="89" spans="1:9">
      <c r="A89" s="33"/>
      <c r="B89" s="33"/>
      <c r="C89" s="33"/>
      <c r="D89" s="33"/>
      <c r="E89" s="33"/>
      <c r="F89" s="33"/>
      <c r="G89" s="33"/>
      <c r="H89" s="33"/>
      <c r="I89" s="35"/>
    </row>
    <row r="90" spans="1:9">
      <c r="A90" s="33"/>
      <c r="B90" s="33"/>
      <c r="C90" s="33"/>
      <c r="D90" s="33"/>
      <c r="E90" s="33"/>
      <c r="F90" s="33"/>
      <c r="G90" s="33"/>
      <c r="H90" s="33"/>
      <c r="I90" s="35"/>
    </row>
    <row r="91" spans="1:9">
      <c r="A91" s="33"/>
      <c r="B91" s="33"/>
      <c r="C91" s="33"/>
      <c r="D91" s="33"/>
      <c r="E91" s="33"/>
      <c r="F91" s="33"/>
      <c r="G91" s="33"/>
      <c r="H91" s="33"/>
      <c r="I91" s="35"/>
    </row>
    <row r="92" spans="1:9">
      <c r="A92" s="33"/>
      <c r="B92" s="33"/>
      <c r="C92" s="33"/>
      <c r="D92" s="33"/>
      <c r="E92" s="33"/>
      <c r="F92" s="33"/>
      <c r="G92" s="33"/>
      <c r="H92" s="33"/>
      <c r="I92" s="35"/>
    </row>
    <row r="93" spans="1:9">
      <c r="A93" s="33"/>
      <c r="B93" s="33"/>
      <c r="C93" s="33"/>
      <c r="D93" s="33"/>
      <c r="E93" s="33"/>
      <c r="F93" s="33"/>
      <c r="G93" s="33"/>
      <c r="H93" s="33"/>
      <c r="I93" s="35"/>
    </row>
    <row r="94" spans="1:9">
      <c r="A94" s="33"/>
      <c r="B94" s="33"/>
      <c r="C94" s="33"/>
      <c r="D94" s="33"/>
      <c r="E94" s="33"/>
      <c r="F94" s="33"/>
      <c r="G94" s="33"/>
      <c r="H94" s="33"/>
      <c r="I94" s="35"/>
    </row>
    <row r="95" spans="1:9">
      <c r="A95" s="33"/>
      <c r="B95" s="33"/>
      <c r="C95" s="33"/>
      <c r="D95" s="33"/>
      <c r="E95" s="33"/>
      <c r="F95" s="33"/>
      <c r="G95" s="33"/>
      <c r="H95" s="33"/>
      <c r="I95" s="35"/>
    </row>
    <row r="96" spans="1:9">
      <c r="A96" s="33"/>
      <c r="B96" s="33"/>
      <c r="C96" s="33"/>
      <c r="D96" s="33"/>
      <c r="E96" s="33"/>
      <c r="F96" s="33"/>
      <c r="G96" s="33"/>
      <c r="H96" s="33"/>
      <c r="I96" s="35"/>
    </row>
    <row r="97" spans="1:9">
      <c r="A97" s="33"/>
      <c r="B97" s="33"/>
      <c r="C97" s="33"/>
      <c r="D97" s="33"/>
      <c r="E97" s="33"/>
      <c r="F97" s="33"/>
      <c r="G97" s="33"/>
      <c r="H97" s="33"/>
      <c r="I97" s="35"/>
    </row>
    <row r="98" spans="1:9">
      <c r="A98" s="33"/>
      <c r="B98" s="33"/>
      <c r="C98" s="33"/>
      <c r="D98" s="33"/>
      <c r="E98" s="33"/>
      <c r="F98" s="33"/>
      <c r="G98" s="33"/>
      <c r="H98" s="33"/>
      <c r="I98" s="35"/>
    </row>
    <row r="99" spans="1:9">
      <c r="A99" s="33"/>
      <c r="B99" s="33"/>
      <c r="C99" s="33"/>
      <c r="D99" s="33"/>
      <c r="E99" s="33"/>
      <c r="F99" s="33"/>
      <c r="G99" s="33"/>
      <c r="H99" s="33"/>
      <c r="I99" s="35"/>
    </row>
    <row r="100" spans="1:9">
      <c r="A100" s="33"/>
      <c r="B100" s="33"/>
      <c r="C100" s="33"/>
      <c r="D100" s="33"/>
      <c r="E100" s="33"/>
      <c r="F100" s="33"/>
      <c r="G100" s="33"/>
      <c r="H100" s="33"/>
      <c r="I100" s="35"/>
    </row>
    <row r="101" spans="1:9">
      <c r="A101" s="33"/>
      <c r="B101" s="33"/>
      <c r="C101" s="33"/>
      <c r="D101" s="33"/>
      <c r="E101" s="33"/>
      <c r="F101" s="33"/>
      <c r="G101" s="33"/>
      <c r="H101" s="33"/>
      <c r="I101" s="35"/>
    </row>
    <row r="102" spans="1:9">
      <c r="A102" s="33"/>
      <c r="B102" s="33"/>
      <c r="C102" s="33"/>
      <c r="D102" s="33"/>
      <c r="E102" s="33"/>
      <c r="F102" s="33"/>
      <c r="G102" s="33"/>
      <c r="H102" s="33"/>
      <c r="I102" s="35"/>
    </row>
    <row r="103" spans="1:9">
      <c r="A103" s="33"/>
      <c r="B103" s="33"/>
      <c r="C103" s="33"/>
      <c r="D103" s="33"/>
      <c r="E103" s="33"/>
      <c r="F103" s="33"/>
      <c r="G103" s="33"/>
      <c r="H103" s="33"/>
      <c r="I103" s="35"/>
    </row>
    <row r="104" spans="1:9">
      <c r="A104" s="33"/>
      <c r="B104" s="33"/>
      <c r="C104" s="33"/>
      <c r="D104" s="33"/>
      <c r="E104" s="33"/>
      <c r="F104" s="33"/>
      <c r="G104" s="33"/>
      <c r="H104" s="33"/>
      <c r="I104" s="35"/>
    </row>
    <row r="105" spans="1:9">
      <c r="A105" s="33"/>
      <c r="B105" s="33"/>
      <c r="C105" s="33"/>
      <c r="D105" s="33"/>
      <c r="E105" s="33"/>
      <c r="F105" s="33"/>
      <c r="G105" s="33"/>
      <c r="H105" s="33"/>
      <c r="I105" s="35"/>
    </row>
    <row r="106" spans="1:9">
      <c r="A106" s="33"/>
      <c r="B106" s="33"/>
      <c r="C106" s="33"/>
      <c r="D106" s="33"/>
      <c r="E106" s="33"/>
      <c r="F106" s="33"/>
      <c r="G106" s="33"/>
      <c r="H106" s="33"/>
      <c r="I106" s="35"/>
    </row>
    <row r="107" spans="1:9">
      <c r="A107" s="33"/>
      <c r="B107" s="33"/>
      <c r="C107" s="33"/>
      <c r="D107" s="33"/>
      <c r="E107" s="33"/>
      <c r="F107" s="33"/>
      <c r="G107" s="33"/>
      <c r="H107" s="33"/>
      <c r="I107" s="35"/>
    </row>
    <row r="108" spans="1:9">
      <c r="A108" s="33"/>
      <c r="B108" s="33"/>
      <c r="C108" s="33"/>
      <c r="D108" s="33"/>
      <c r="E108" s="33"/>
      <c r="F108" s="33"/>
      <c r="G108" s="33"/>
      <c r="H108" s="33"/>
      <c r="I108" s="35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5"/>
    </row>
    <row r="110" spans="1:9">
      <c r="A110" s="33"/>
      <c r="B110" s="33"/>
      <c r="C110" s="33"/>
      <c r="D110" s="33"/>
      <c r="E110" s="33"/>
      <c r="F110" s="33"/>
      <c r="G110" s="33"/>
      <c r="H110" s="33"/>
      <c r="I110" s="35"/>
    </row>
    <row r="111" spans="1:9">
      <c r="A111" s="33"/>
      <c r="B111" s="33"/>
      <c r="C111" s="33"/>
      <c r="D111" s="33"/>
      <c r="E111" s="33"/>
      <c r="F111" s="33"/>
      <c r="G111" s="33"/>
      <c r="H111" s="33"/>
      <c r="I111" s="35"/>
    </row>
    <row r="112" spans="1:9">
      <c r="A112" s="33"/>
      <c r="B112" s="33"/>
      <c r="C112" s="33"/>
      <c r="D112" s="33"/>
      <c r="E112" s="33"/>
      <c r="F112" s="33"/>
      <c r="G112" s="33"/>
      <c r="H112" s="33"/>
      <c r="I112" s="35"/>
    </row>
    <row r="113" spans="1:9">
      <c r="A113" s="33"/>
      <c r="B113" s="33"/>
      <c r="C113" s="33"/>
      <c r="D113" s="33"/>
      <c r="E113" s="33"/>
      <c r="F113" s="33"/>
      <c r="G113" s="33"/>
      <c r="H113" s="33"/>
      <c r="I113" s="35"/>
    </row>
    <row r="114" spans="1:9">
      <c r="A114" s="33"/>
      <c r="B114" s="33"/>
      <c r="C114" s="33"/>
      <c r="D114" s="33"/>
      <c r="E114" s="33"/>
      <c r="F114" s="33"/>
      <c r="G114" s="33"/>
      <c r="H114" s="33"/>
      <c r="I114" s="35"/>
    </row>
    <row r="115" spans="1:9">
      <c r="A115" s="33"/>
      <c r="B115" s="33"/>
      <c r="C115" s="33"/>
      <c r="D115" s="33"/>
      <c r="E115" s="33"/>
      <c r="F115" s="33"/>
      <c r="G115" s="33"/>
      <c r="H115" s="33"/>
      <c r="I115" s="35"/>
    </row>
    <row r="116" spans="1:9">
      <c r="A116" s="33"/>
      <c r="B116" s="33"/>
      <c r="C116" s="33"/>
      <c r="D116" s="33"/>
      <c r="E116" s="33"/>
      <c r="F116" s="33"/>
      <c r="G116" s="33"/>
      <c r="H116" s="33"/>
      <c r="I116" s="35"/>
    </row>
    <row r="117" spans="1:9">
      <c r="A117" s="33"/>
      <c r="B117" s="33"/>
      <c r="C117" s="33"/>
      <c r="D117" s="33"/>
      <c r="E117" s="33"/>
      <c r="F117" s="33"/>
      <c r="G117" s="33"/>
      <c r="H117" s="33"/>
      <c r="I117" s="35"/>
    </row>
    <row r="118" spans="1:9">
      <c r="A118" s="33"/>
      <c r="B118" s="33"/>
      <c r="C118" s="33"/>
      <c r="D118" s="33"/>
      <c r="E118" s="33"/>
      <c r="F118" s="33"/>
      <c r="G118" s="33"/>
      <c r="H118" s="33"/>
      <c r="I118" s="35"/>
    </row>
    <row r="119" spans="1:9">
      <c r="A119" s="33"/>
      <c r="B119" s="33"/>
      <c r="C119" s="33"/>
      <c r="D119" s="33"/>
      <c r="E119" s="33"/>
      <c r="F119" s="33"/>
      <c r="G119" s="33"/>
      <c r="H119" s="33"/>
      <c r="I119" s="35"/>
    </row>
    <row r="120" spans="1:9">
      <c r="A120" s="33"/>
      <c r="B120" s="33"/>
      <c r="C120" s="33"/>
      <c r="D120" s="33"/>
      <c r="E120" s="33"/>
      <c r="F120" s="33"/>
      <c r="G120" s="33"/>
      <c r="H120" s="33"/>
      <c r="I120" s="35"/>
    </row>
    <row r="121" spans="1:9">
      <c r="A121" s="33"/>
      <c r="B121" s="33"/>
      <c r="C121" s="33"/>
      <c r="D121" s="33"/>
      <c r="E121" s="33"/>
      <c r="F121" s="33"/>
      <c r="G121" s="33"/>
      <c r="H121" s="33"/>
      <c r="I121" s="35"/>
    </row>
    <row r="122" spans="1:9">
      <c r="A122" s="33"/>
      <c r="B122" s="33"/>
      <c r="C122" s="33"/>
      <c r="D122" s="33"/>
      <c r="E122" s="33"/>
      <c r="F122" s="33"/>
      <c r="G122" s="33"/>
      <c r="H122" s="33"/>
      <c r="I122" s="35"/>
    </row>
    <row r="123" spans="1:9">
      <c r="A123" s="33"/>
      <c r="B123" s="33"/>
      <c r="C123" s="33"/>
      <c r="D123" s="33"/>
      <c r="E123" s="33"/>
      <c r="F123" s="33"/>
      <c r="G123" s="33"/>
      <c r="H123" s="33"/>
      <c r="I123" s="35"/>
    </row>
    <row r="124" spans="1:9">
      <c r="A124" s="33"/>
      <c r="B124" s="33"/>
      <c r="C124" s="33"/>
      <c r="D124" s="33"/>
      <c r="E124" s="33"/>
      <c r="F124" s="33"/>
      <c r="G124" s="33"/>
      <c r="H124" s="33"/>
      <c r="I124" s="35"/>
    </row>
    <row r="125" spans="1:9">
      <c r="A125" s="33"/>
      <c r="B125" s="33"/>
      <c r="C125" s="33"/>
      <c r="D125" s="33"/>
      <c r="E125" s="33"/>
      <c r="F125" s="33"/>
      <c r="G125" s="33"/>
      <c r="H125" s="33"/>
      <c r="I125" s="35"/>
    </row>
    <row r="126" spans="1:9">
      <c r="A126" s="33"/>
      <c r="B126" s="33"/>
      <c r="C126" s="33"/>
      <c r="D126" s="33"/>
      <c r="E126" s="33"/>
      <c r="F126" s="33"/>
      <c r="G126" s="33"/>
      <c r="H126" s="33"/>
      <c r="I126" s="35"/>
    </row>
    <row r="127" spans="1:9">
      <c r="A127" s="33"/>
      <c r="B127" s="33"/>
      <c r="C127" s="33"/>
      <c r="D127" s="33"/>
      <c r="E127" s="33"/>
      <c r="F127" s="33"/>
      <c r="G127" s="33"/>
      <c r="H127" s="33"/>
      <c r="I127" s="35"/>
    </row>
    <row r="128" spans="1:9">
      <c r="A128" s="33"/>
      <c r="B128" s="33"/>
      <c r="C128" s="33"/>
      <c r="D128" s="33"/>
      <c r="E128" s="33"/>
      <c r="F128" s="33"/>
      <c r="G128" s="33"/>
      <c r="H128" s="33"/>
      <c r="I128" s="35"/>
    </row>
    <row r="129" spans="1:9">
      <c r="A129" s="33"/>
      <c r="B129" s="33"/>
      <c r="C129" s="33"/>
      <c r="D129" s="33"/>
      <c r="E129" s="33"/>
      <c r="F129" s="33"/>
      <c r="G129" s="33"/>
      <c r="H129" s="33"/>
      <c r="I129" s="35"/>
    </row>
    <row r="130" spans="1:9">
      <c r="A130" s="33"/>
      <c r="B130" s="33"/>
      <c r="C130" s="33"/>
      <c r="D130" s="33"/>
      <c r="E130" s="33"/>
      <c r="F130" s="33"/>
      <c r="G130" s="33"/>
      <c r="H130" s="33"/>
      <c r="I130" s="35"/>
    </row>
    <row r="131" spans="1:9">
      <c r="A131" s="33"/>
      <c r="B131" s="33"/>
      <c r="C131" s="33"/>
      <c r="D131" s="33"/>
      <c r="E131" s="33"/>
      <c r="F131" s="33"/>
      <c r="G131" s="33"/>
      <c r="H131" s="33"/>
      <c r="I131" s="35"/>
    </row>
    <row r="132" spans="1:9">
      <c r="A132" s="33"/>
      <c r="B132" s="33"/>
      <c r="C132" s="33"/>
      <c r="D132" s="33"/>
      <c r="E132" s="33"/>
      <c r="F132" s="33"/>
      <c r="G132" s="33"/>
      <c r="H132" s="33"/>
      <c r="I132" s="35"/>
    </row>
    <row r="133" spans="1:9">
      <c r="A133" s="33"/>
      <c r="B133" s="33"/>
      <c r="C133" s="33"/>
      <c r="D133" s="33"/>
      <c r="E133" s="33"/>
      <c r="F133" s="33"/>
      <c r="G133" s="33"/>
      <c r="H133" s="33"/>
      <c r="I133" s="35"/>
    </row>
    <row r="134" spans="1:9">
      <c r="A134" s="33"/>
      <c r="B134" s="33"/>
      <c r="C134" s="33"/>
      <c r="D134" s="33"/>
      <c r="E134" s="33"/>
      <c r="F134" s="33"/>
      <c r="G134" s="33"/>
      <c r="H134" s="33"/>
      <c r="I134" s="35"/>
    </row>
    <row r="135" spans="1:9">
      <c r="A135" s="33"/>
      <c r="B135" s="33"/>
      <c r="C135" s="33"/>
      <c r="D135" s="33"/>
      <c r="E135" s="33"/>
      <c r="F135" s="33"/>
      <c r="G135" s="33"/>
      <c r="H135" s="33"/>
      <c r="I135" s="35"/>
    </row>
    <row r="136" spans="1:9">
      <c r="A136" s="33"/>
      <c r="B136" s="33"/>
      <c r="C136" s="33"/>
      <c r="D136" s="33"/>
      <c r="E136" s="33"/>
      <c r="F136" s="33"/>
      <c r="G136" s="33"/>
      <c r="H136" s="33"/>
      <c r="I136" s="35"/>
    </row>
    <row r="137" spans="1:9">
      <c r="A137" s="33"/>
      <c r="B137" s="33"/>
      <c r="C137" s="33"/>
      <c r="D137" s="33"/>
      <c r="E137" s="33"/>
      <c r="F137" s="33"/>
      <c r="G137" s="33"/>
      <c r="H137" s="33"/>
      <c r="I137" s="35"/>
    </row>
    <row r="138" spans="1:9">
      <c r="A138" s="33"/>
      <c r="B138" s="33"/>
      <c r="C138" s="33"/>
      <c r="D138" s="33"/>
      <c r="E138" s="33"/>
      <c r="F138" s="33"/>
      <c r="G138" s="33"/>
      <c r="H138" s="33"/>
      <c r="I138" s="35"/>
    </row>
    <row r="139" spans="1:9">
      <c r="A139" s="33"/>
      <c r="B139" s="33"/>
      <c r="C139" s="33"/>
      <c r="D139" s="33"/>
      <c r="E139" s="33"/>
      <c r="F139" s="33"/>
      <c r="G139" s="33"/>
      <c r="H139" s="33"/>
      <c r="I139" s="35"/>
    </row>
    <row r="140" spans="1:9">
      <c r="A140" s="33"/>
      <c r="B140" s="33"/>
      <c r="C140" s="33"/>
      <c r="D140" s="33"/>
      <c r="E140" s="33"/>
      <c r="F140" s="33"/>
      <c r="G140" s="33"/>
      <c r="H140" s="33"/>
      <c r="I140" s="35"/>
    </row>
    <row r="141" spans="1:9">
      <c r="A141" s="33"/>
      <c r="B141" s="33"/>
      <c r="C141" s="33"/>
      <c r="D141" s="33"/>
      <c r="E141" s="33"/>
      <c r="F141" s="33"/>
      <c r="G141" s="33"/>
      <c r="H141" s="33"/>
      <c r="I141" s="35"/>
    </row>
    <row r="142" spans="1:9">
      <c r="A142" s="33"/>
      <c r="B142" s="33"/>
      <c r="C142" s="33"/>
      <c r="D142" s="33"/>
      <c r="E142" s="33"/>
      <c r="F142" s="33"/>
      <c r="G142" s="33"/>
      <c r="H142" s="33"/>
      <c r="I142" s="35"/>
    </row>
    <row r="143" spans="1:9">
      <c r="A143" s="33"/>
      <c r="B143" s="33"/>
      <c r="C143" s="33"/>
      <c r="D143" s="33"/>
      <c r="E143" s="33"/>
      <c r="F143" s="33"/>
      <c r="G143" s="33"/>
      <c r="H143" s="33"/>
      <c r="I143" s="35"/>
    </row>
    <row r="144" spans="1:9">
      <c r="A144" s="33"/>
      <c r="B144" s="33"/>
      <c r="C144" s="33"/>
      <c r="D144" s="33"/>
      <c r="E144" s="33"/>
      <c r="F144" s="33"/>
      <c r="G144" s="33"/>
      <c r="H144" s="33"/>
      <c r="I144" s="35"/>
    </row>
    <row r="145" spans="1:9">
      <c r="A145" s="33"/>
      <c r="B145" s="33"/>
      <c r="C145" s="33"/>
      <c r="D145" s="33"/>
      <c r="E145" s="33"/>
      <c r="F145" s="33"/>
      <c r="G145" s="33"/>
      <c r="H145" s="33"/>
      <c r="I145" s="35"/>
    </row>
    <row r="146" spans="1:9">
      <c r="A146" s="33"/>
      <c r="B146" s="33"/>
      <c r="C146" s="33"/>
      <c r="D146" s="33"/>
      <c r="E146" s="33"/>
      <c r="F146" s="33"/>
      <c r="G146" s="33"/>
      <c r="H146" s="33"/>
      <c r="I146" s="35"/>
    </row>
    <row r="147" spans="1:9">
      <c r="A147" s="33"/>
      <c r="B147" s="33"/>
      <c r="C147" s="33"/>
      <c r="D147" s="33"/>
      <c r="E147" s="33"/>
      <c r="F147" s="33"/>
      <c r="G147" s="33"/>
      <c r="H147" s="33"/>
      <c r="I147" s="35"/>
    </row>
    <row r="148" spans="1:9">
      <c r="A148" s="33"/>
      <c r="B148" s="33"/>
      <c r="C148" s="33"/>
      <c r="D148" s="33"/>
      <c r="E148" s="33"/>
      <c r="F148" s="33"/>
      <c r="G148" s="33"/>
      <c r="H148" s="33"/>
      <c r="I148" s="35"/>
    </row>
    <row r="149" spans="1:9">
      <c r="A149" s="33"/>
      <c r="B149" s="33"/>
      <c r="C149" s="33"/>
      <c r="D149" s="33"/>
      <c r="E149" s="33"/>
      <c r="F149" s="33"/>
      <c r="G149" s="33"/>
      <c r="H149" s="33"/>
      <c r="I149" s="35"/>
    </row>
    <row r="150" spans="1:9">
      <c r="A150" s="33"/>
      <c r="B150" s="33"/>
      <c r="C150" s="33"/>
      <c r="D150" s="33"/>
      <c r="E150" s="33"/>
      <c r="F150" s="33"/>
      <c r="G150" s="33"/>
      <c r="H150" s="33"/>
      <c r="I150" s="35"/>
    </row>
    <row r="151" spans="1:9">
      <c r="A151" s="33"/>
      <c r="B151" s="33"/>
      <c r="C151" s="36"/>
      <c r="D151" s="36"/>
      <c r="E151" s="36"/>
      <c r="F151" s="36"/>
      <c r="G151" s="36"/>
      <c r="H151" s="36"/>
      <c r="I151" s="35"/>
    </row>
    <row r="152" spans="1:9">
      <c r="A152" s="35"/>
      <c r="B152" s="35"/>
      <c r="C152" s="35"/>
      <c r="D152" s="35"/>
      <c r="E152" s="35"/>
      <c r="F152" s="35"/>
      <c r="G152" s="35"/>
      <c r="H152" s="35"/>
      <c r="I152" s="35"/>
    </row>
  </sheetData>
  <mergeCells count="8">
    <mergeCell ref="I10:N10"/>
    <mergeCell ref="I11:K11"/>
    <mergeCell ref="L11:N11"/>
    <mergeCell ref="A10:A11"/>
    <mergeCell ref="B10:B11"/>
    <mergeCell ref="C10:H10"/>
    <mergeCell ref="C11:E11"/>
    <mergeCell ref="F11:H11"/>
  </mergeCells>
  <pageMargins left="0.7" right="0.7" top="0.75" bottom="0.75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Merlino</dc:creator>
  <cp:lastModifiedBy>Laurie Read</cp:lastModifiedBy>
  <dcterms:created xsi:type="dcterms:W3CDTF">2017-12-05T19:50:43Z</dcterms:created>
  <dcterms:modified xsi:type="dcterms:W3CDTF">2019-05-08T13:40:58Z</dcterms:modified>
</cp:coreProperties>
</file>