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004"/>
  <workbookPr autoCompressPictures="0"/>
  <bookViews>
    <workbookView xWindow="400" yWindow="200" windowWidth="34760" windowHeight="17800" firstSheet="1" activeTab="1"/>
  </bookViews>
  <sheets>
    <sheet name="Table 2" sheetId="2" state="hidden" r:id="rId1"/>
    <sheet name="Table S2 " sheetId="3" r:id="rId2"/>
    <sheet name="Table of Abbreviations" sheetId="8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3" l="1"/>
  <c r="C9" i="3"/>
  <c r="D28" i="3"/>
  <c r="C28" i="3"/>
  <c r="E28" i="3"/>
  <c r="E13" i="3"/>
  <c r="E20" i="3"/>
  <c r="D29" i="3"/>
  <c r="C29" i="3"/>
  <c r="E29" i="3"/>
  <c r="E14" i="3"/>
  <c r="E8" i="3"/>
</calcChain>
</file>

<file path=xl/sharedStrings.xml><?xml version="1.0" encoding="utf-8"?>
<sst xmlns="http://schemas.openxmlformats.org/spreadsheetml/2006/main" count="518" uniqueCount="283">
  <si>
    <t>RNA</t>
  </si>
  <si>
    <t>Buffer</t>
  </si>
  <si>
    <t>Method</t>
  </si>
  <si>
    <t>Reference</t>
  </si>
  <si>
    <t>PMID</t>
  </si>
  <si>
    <t>SPR</t>
  </si>
  <si>
    <r>
      <t>5 mM MgCl</t>
    </r>
    <r>
      <rPr>
        <vertAlign val="subscript"/>
        <sz val="10"/>
        <color rgb="FF000000"/>
        <rFont val="Arial"/>
        <family val="2"/>
      </rPr>
      <t>2</t>
    </r>
  </si>
  <si>
    <t>RT</t>
  </si>
  <si>
    <t>GTP</t>
  </si>
  <si>
    <t>150 mM NaCl</t>
  </si>
  <si>
    <t>10 mM HEPES (pH 7.4)</t>
  </si>
  <si>
    <t>Chang et al. (2014)</t>
  </si>
  <si>
    <t>FMN</t>
  </si>
  <si>
    <t>100 mM KCl</t>
  </si>
  <si>
    <t>Stopped-Flow Fluorescence</t>
  </si>
  <si>
    <t>-</t>
  </si>
  <si>
    <t>SAH</t>
  </si>
  <si>
    <t>DFHBI</t>
  </si>
  <si>
    <t>Neomycin</t>
  </si>
  <si>
    <t>Acoustic Wave Biosensor</t>
  </si>
  <si>
    <t>Tassew and Thompson (2003)</t>
  </si>
  <si>
    <t>100 mM NaCl</t>
  </si>
  <si>
    <r>
      <t>10 mM MgCl</t>
    </r>
    <r>
      <rPr>
        <vertAlign val="subscript"/>
        <sz val="10"/>
        <color rgb="FF000000"/>
        <rFont val="Arial"/>
        <family val="2"/>
      </rPr>
      <t>2</t>
    </r>
  </si>
  <si>
    <t>Adenine</t>
  </si>
  <si>
    <t>Rieder et al (2007)</t>
  </si>
  <si>
    <r>
      <t>2 mM MgCl</t>
    </r>
    <r>
      <rPr>
        <vertAlign val="subscript"/>
        <sz val="10"/>
        <color rgb="FF000000"/>
        <rFont val="Arial"/>
        <family val="2"/>
      </rPr>
      <t>2</t>
    </r>
  </si>
  <si>
    <t>2AP</t>
  </si>
  <si>
    <t>50 mM NaMOPS (pH 7.5)</t>
  </si>
  <si>
    <t>Wickiser et al (2005)</t>
  </si>
  <si>
    <r>
      <rPr>
        <i/>
        <sz val="10"/>
        <color rgb="FF000000"/>
        <rFont val="Arial"/>
        <family val="2"/>
      </rPr>
      <t>V. vulnificus</t>
    </r>
    <r>
      <rPr>
        <sz val="10"/>
        <color rgb="FF000000"/>
        <rFont val="Arial"/>
        <family val="2"/>
      </rPr>
      <t xml:space="preserve"> Adenine Riboswitch </t>
    </r>
  </si>
  <si>
    <t>c-di-GMP</t>
  </si>
  <si>
    <t>10 mM KCl</t>
  </si>
  <si>
    <t>Gel Shift Assay</t>
  </si>
  <si>
    <t>Smith et al (2009)</t>
  </si>
  <si>
    <t>Glycine</t>
  </si>
  <si>
    <r>
      <t>20 mM MgCl</t>
    </r>
    <r>
      <rPr>
        <vertAlign val="subscript"/>
        <sz val="10"/>
        <color rgb="FF000000"/>
        <rFont val="Arial"/>
        <family val="2"/>
      </rPr>
      <t>2</t>
    </r>
  </si>
  <si>
    <t>50 mM MOPS (pH 7.5)</t>
  </si>
  <si>
    <r>
      <rPr>
        <i/>
        <sz val="10"/>
        <color rgb="FF000000"/>
        <rFont val="Arial"/>
        <family val="2"/>
      </rPr>
      <t>B. subtilis</t>
    </r>
    <r>
      <rPr>
        <sz val="10"/>
        <color rgb="FF000000"/>
        <rFont val="Arial"/>
        <family val="2"/>
      </rPr>
      <t xml:space="preserve"> FMN Riboswitch </t>
    </r>
  </si>
  <si>
    <t>50 mM Na</t>
  </si>
  <si>
    <t>Single-turnover kinetics</t>
  </si>
  <si>
    <t>Karbstein and Herschlag (2003)</t>
  </si>
  <si>
    <t>Gletisman and Herschlag (2014)</t>
  </si>
  <si>
    <t xml:space="preserve">Guanosine </t>
  </si>
  <si>
    <r>
      <rPr>
        <i/>
        <sz val="10"/>
        <color rgb="FF000000"/>
        <rFont val="Arial"/>
        <family val="2"/>
      </rPr>
      <t>T. thermophila</t>
    </r>
    <r>
      <rPr>
        <sz val="10"/>
        <color rgb="FF000000"/>
        <rFont val="Arial"/>
        <family val="2"/>
      </rPr>
      <t xml:space="preserve"> Group I Ribozyme</t>
    </r>
  </si>
  <si>
    <r>
      <t>15 mM MgCl</t>
    </r>
    <r>
      <rPr>
        <vertAlign val="subscript"/>
        <sz val="10"/>
        <color rgb="FF000000"/>
        <rFont val="Arial"/>
        <family val="2"/>
      </rPr>
      <t>2</t>
    </r>
  </si>
  <si>
    <t>50 mM EPPS (pH 8)</t>
  </si>
  <si>
    <r>
      <rPr>
        <i/>
        <sz val="10"/>
        <color rgb="FF000000"/>
        <rFont val="Arial"/>
        <family val="2"/>
      </rPr>
      <t>Azoarcus</t>
    </r>
    <r>
      <rPr>
        <sz val="10"/>
        <color rgb="FF000000"/>
        <rFont val="Arial"/>
        <family val="2"/>
      </rPr>
      <t xml:space="preserve"> Group I Ribozyme </t>
    </r>
  </si>
  <si>
    <t>HyCbl</t>
  </si>
  <si>
    <t>100 mM KCl, 25 mM KOH, 10 mM NaOH</t>
  </si>
  <si>
    <t>Holmstrom et al (2014)</t>
  </si>
  <si>
    <r>
      <t>1 mM MgCl</t>
    </r>
    <r>
      <rPr>
        <vertAlign val="subscript"/>
        <sz val="10"/>
        <color rgb="FF000000"/>
        <rFont val="Arial"/>
        <family val="2"/>
      </rPr>
      <t>2</t>
    </r>
  </si>
  <si>
    <r>
      <rPr>
        <i/>
        <sz val="10"/>
        <color rgb="FF000000"/>
        <rFont val="Arial"/>
        <family val="2"/>
      </rPr>
      <t>env8</t>
    </r>
    <r>
      <rPr>
        <sz val="10"/>
        <color rgb="FF000000"/>
        <rFont val="Arial"/>
        <family val="2"/>
      </rPr>
      <t xml:space="preserve"> HyCbl Riboswitch </t>
    </r>
  </si>
  <si>
    <t>PreQ</t>
  </si>
  <si>
    <t>Rieder et al ( 2010)</t>
  </si>
  <si>
    <t>Souliere et al (2013)</t>
  </si>
  <si>
    <r>
      <rPr>
        <i/>
        <sz val="10"/>
        <color rgb="FF000000"/>
        <rFont val="Arial"/>
        <family val="2"/>
      </rPr>
      <t>F. nucleatum</t>
    </r>
    <r>
      <rPr>
        <sz val="10"/>
        <color rgb="FF000000"/>
        <rFont val="Arial"/>
        <family val="2"/>
      </rPr>
      <t xml:space="preserve"> PreQ1 Riboswitch (Aptamer Domain)</t>
    </r>
  </si>
  <si>
    <r>
      <rPr>
        <i/>
        <sz val="10"/>
        <color rgb="FF000000"/>
        <rFont val="Arial"/>
        <family val="2"/>
      </rPr>
      <t>F. nucleatum</t>
    </r>
    <r>
      <rPr>
        <sz val="10"/>
        <color rgb="FF000000"/>
        <rFont val="Arial"/>
        <family val="2"/>
      </rPr>
      <t xml:space="preserve"> PreQ1 Riboswitch (61 nt)</t>
    </r>
  </si>
  <si>
    <r>
      <rPr>
        <i/>
        <sz val="10"/>
        <color rgb="FF000000"/>
        <rFont val="Arial"/>
        <family val="2"/>
      </rPr>
      <t>F. nucleatum</t>
    </r>
    <r>
      <rPr>
        <sz val="10"/>
        <color rgb="FF000000"/>
        <rFont val="Arial"/>
        <family val="2"/>
      </rPr>
      <t xml:space="preserve"> PreQ1 Riboswitch (70 nt)</t>
    </r>
  </si>
  <si>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on</t>
    </r>
    <r>
      <rPr>
        <b/>
        <sz val="10"/>
        <color rgb="FF000000"/>
        <rFont val="Arial"/>
      </rPr>
      <t xml:space="preserve"> (M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 xml:space="preserve"> s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>)</t>
    </r>
  </si>
  <si>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off</t>
    </r>
    <r>
      <rPr>
        <b/>
        <sz val="10"/>
        <color rgb="FF000000"/>
        <rFont val="Arial"/>
      </rPr>
      <t xml:space="preserve"> (s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>)</t>
    </r>
  </si>
  <si>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d</t>
    </r>
    <r>
      <rPr>
        <b/>
        <sz val="10"/>
        <color rgb="FF000000"/>
        <rFont val="Arial"/>
      </rPr>
      <t xml:space="preserve"> (µM)</t>
    </r>
  </si>
  <si>
    <r>
      <t>[M</t>
    </r>
    <r>
      <rPr>
        <b/>
        <vertAlign val="superscript"/>
        <sz val="10"/>
        <color rgb="FF000000"/>
        <rFont val="Arial"/>
      </rPr>
      <t>+</t>
    </r>
    <r>
      <rPr>
        <b/>
        <sz val="10"/>
        <color rgb="FF000000"/>
        <rFont val="Arial"/>
      </rPr>
      <t>]</t>
    </r>
  </si>
  <si>
    <r>
      <t>[M</t>
    </r>
    <r>
      <rPr>
        <b/>
        <vertAlign val="superscript"/>
        <sz val="10"/>
        <color rgb="FF000000"/>
        <rFont val="Arial"/>
      </rPr>
      <t>2+</t>
    </r>
    <r>
      <rPr>
        <b/>
        <sz val="10"/>
        <color rgb="FF000000"/>
        <rFont val="Arial"/>
      </rPr>
      <t>]</t>
    </r>
  </si>
  <si>
    <r>
      <t>Temperature (</t>
    </r>
    <r>
      <rPr>
        <b/>
        <vertAlign val="superscript"/>
        <sz val="10"/>
        <color rgb="FF000000"/>
        <rFont val="Arial"/>
      </rPr>
      <t>o</t>
    </r>
    <r>
      <rPr>
        <b/>
        <sz val="10"/>
        <color rgb="FF000000"/>
        <rFont val="Arial"/>
      </rPr>
      <t>C)</t>
    </r>
  </si>
  <si>
    <r>
      <rPr>
        <i/>
        <sz val="10"/>
        <color theme="1"/>
        <rFont val="Arial"/>
      </rPr>
      <t>S. pneumoniae</t>
    </r>
    <r>
      <rPr>
        <sz val="10"/>
        <color theme="1"/>
        <rFont val="Arial"/>
        <family val="2"/>
      </rPr>
      <t xml:space="preserve"> PreQ-II Riboswitch (Aptamer Domain, ∆P4)</t>
    </r>
  </si>
  <si>
    <t>50 mM KMOPS (pH 7.5)</t>
  </si>
  <si>
    <r>
      <rPr>
        <i/>
        <sz val="10"/>
        <color theme="1"/>
        <rFont val="Arial"/>
      </rPr>
      <t>S. pneumoniae</t>
    </r>
    <r>
      <rPr>
        <sz val="10"/>
        <color theme="1"/>
        <rFont val="Arial"/>
        <family val="2"/>
      </rPr>
      <t xml:space="preserve"> PreQ-II Riboswitch (Aptamer Domain)</t>
    </r>
  </si>
  <si>
    <t>TPP</t>
  </si>
  <si>
    <t>Lang et al (2007)</t>
  </si>
  <si>
    <t>SAM</t>
  </si>
  <si>
    <t>Haller et al (2011)</t>
  </si>
  <si>
    <t>SAM Riboswitch (Aptamer Domain)</t>
  </si>
  <si>
    <r>
      <rPr>
        <i/>
        <sz val="10"/>
        <color rgb="FF000000"/>
        <rFont val="Arial"/>
        <family val="2"/>
      </rPr>
      <t>V. vulnificus</t>
    </r>
    <r>
      <rPr>
        <sz val="10"/>
        <color rgb="FF000000"/>
        <rFont val="Arial"/>
        <family val="2"/>
      </rPr>
      <t xml:space="preserve"> Adenine Riboswitch (Aptamer Domain)</t>
    </r>
  </si>
  <si>
    <r>
      <rPr>
        <i/>
        <sz val="10"/>
        <color rgb="FF000000"/>
        <rFont val="Arial"/>
        <family val="2"/>
      </rPr>
      <t>B. subtilis</t>
    </r>
    <r>
      <rPr>
        <sz val="10"/>
        <color rgb="FF000000"/>
        <rFont val="Arial"/>
        <family val="2"/>
      </rPr>
      <t xml:space="preserve"> Adenine Riboswitch (Aptamer Domain)</t>
    </r>
  </si>
  <si>
    <r>
      <rPr>
        <i/>
        <sz val="10"/>
        <color rgb="FF000000"/>
        <rFont val="Arial"/>
        <family val="2"/>
      </rPr>
      <t>B. subtilis</t>
    </r>
    <r>
      <rPr>
        <sz val="10"/>
        <color rgb="FF000000"/>
        <rFont val="Arial"/>
        <family val="2"/>
      </rPr>
      <t xml:space="preserve"> FMN Riboswitch (Aptamer Domain)</t>
    </r>
  </si>
  <si>
    <r>
      <rPr>
        <i/>
        <sz val="10"/>
        <color rgb="FF000000"/>
        <rFont val="Arial"/>
        <family val="2"/>
      </rPr>
      <t>C. difficile</t>
    </r>
    <r>
      <rPr>
        <sz val="10"/>
        <color rgb="FF000000"/>
        <rFont val="Arial"/>
        <family val="2"/>
      </rPr>
      <t xml:space="preserve"> c-di-GMP Riboswitch (Aptamer Domain)  </t>
    </r>
  </si>
  <si>
    <r>
      <rPr>
        <i/>
        <sz val="10"/>
        <color rgb="FF000000"/>
        <rFont val="Arial"/>
        <family val="2"/>
      </rPr>
      <t xml:space="preserve">V. cholerae </t>
    </r>
    <r>
      <rPr>
        <sz val="10"/>
        <color rgb="FF000000"/>
        <rFont val="Arial"/>
        <family val="2"/>
      </rPr>
      <t>c-di-GMP Riboswitch (Aptamer Domain)</t>
    </r>
  </si>
  <si>
    <r>
      <rPr>
        <i/>
        <sz val="10"/>
        <color rgb="FF000000"/>
        <rFont val="Arial"/>
        <family val="2"/>
      </rPr>
      <t>E.coli</t>
    </r>
    <r>
      <rPr>
        <sz val="10"/>
        <color rgb="FF000000"/>
        <rFont val="Arial"/>
        <family val="2"/>
      </rPr>
      <t xml:space="preserve"> TPP Riboswitch (Aptamer Domain)</t>
    </r>
  </si>
  <si>
    <r>
      <rPr>
        <i/>
        <sz val="10"/>
        <color rgb="FF000000"/>
        <rFont val="Arial"/>
        <family val="2"/>
      </rPr>
      <t>E.coli</t>
    </r>
    <r>
      <rPr>
        <sz val="10"/>
        <color rgb="FF000000"/>
        <rFont val="Arial"/>
        <family val="2"/>
      </rPr>
      <t xml:space="preserve"> TPP Riboswitch</t>
    </r>
  </si>
  <si>
    <r>
      <rPr>
        <i/>
        <sz val="10"/>
        <color rgb="FF000000"/>
        <rFont val="Arial"/>
        <family val="2"/>
      </rPr>
      <t>B. anthracis</t>
    </r>
    <r>
      <rPr>
        <sz val="10"/>
        <color rgb="FF000000"/>
        <rFont val="Arial"/>
        <family val="2"/>
      </rPr>
      <t xml:space="preserve"> TPP Riboswitch (Aptamer Domain)</t>
    </r>
  </si>
  <si>
    <r>
      <rPr>
        <i/>
        <sz val="10"/>
        <color rgb="FF000000"/>
        <rFont val="Arial"/>
        <family val="2"/>
      </rPr>
      <t>E. coli</t>
    </r>
    <r>
      <rPr>
        <sz val="10"/>
        <color rgb="FF000000"/>
        <rFont val="Arial"/>
        <family val="2"/>
      </rPr>
      <t xml:space="preserve"> TPP Riboswitch (Aptamer Domain)</t>
    </r>
  </si>
  <si>
    <t>Small Molecule Ligand</t>
  </si>
  <si>
    <r>
      <rPr>
        <i/>
        <sz val="10"/>
        <color rgb="FF000000"/>
        <rFont val="Arial"/>
        <family val="2"/>
      </rPr>
      <t>V. cholerae</t>
    </r>
    <r>
      <rPr>
        <sz val="10"/>
        <color rgb="FF000000"/>
        <rFont val="Arial"/>
        <family val="2"/>
      </rPr>
      <t xml:space="preserve"> Glycine Riboswitch (Aptamer Domain)</t>
    </r>
  </si>
  <si>
    <t>50 mM HEPES (pH 7.7)</t>
  </si>
  <si>
    <t>10 mM NaCac (pH 6.8)</t>
  </si>
  <si>
    <t>50 mM KMOPS (pH 7.0)</t>
  </si>
  <si>
    <t xml:space="preserve">Table 2. Association Rate Constants for Structured RNAs Binding Small Molecule Ligands </t>
  </si>
  <si>
    <t>TAR RNA</t>
  </si>
  <si>
    <t>NADH</t>
  </si>
  <si>
    <t>NAD</t>
  </si>
  <si>
    <t>40 mM Tris-HCl (pH 8.0)</t>
  </si>
  <si>
    <t>50 mM NaMES (pH 6.2)</t>
  </si>
  <si>
    <t>Karbstein et al (2002)</t>
  </si>
  <si>
    <t>Hammerhead Ribozyme (HH16)</t>
  </si>
  <si>
    <t>50 mM Tris (pH 7.5)</t>
  </si>
  <si>
    <t>Hertel et al (1994)</t>
  </si>
  <si>
    <t>HDV Ribozyme (Antigenomic, ADC1)</t>
  </si>
  <si>
    <t>Shih and Been (2000)</t>
  </si>
  <si>
    <t>50 mM Tris (pH 8.0)</t>
  </si>
  <si>
    <t>Single-turnover kinetics, pulse-chase</t>
  </si>
  <si>
    <t>Beebe and Fierke (1994)</t>
  </si>
  <si>
    <t>Loop A Hairpin Ribozyme</t>
  </si>
  <si>
    <t>Loop B Hairpin Ribozyme</t>
  </si>
  <si>
    <t>250 uM Co-Hex</t>
  </si>
  <si>
    <t>HEPES (pH 7.5)</t>
  </si>
  <si>
    <t>Sumita et al (2013)</t>
  </si>
  <si>
    <t>Dual Tetraloop</t>
  </si>
  <si>
    <t>Dual Receptor</t>
  </si>
  <si>
    <t>20 mM HEPES (pH 7.0)</t>
  </si>
  <si>
    <t>ITC</t>
  </si>
  <si>
    <t>Vander Meulen et al (2011)</t>
  </si>
  <si>
    <t>Dimer Linkage Structure (DLS)</t>
  </si>
  <si>
    <t>Dimerization Initiation Site (DIS) of HIV-1</t>
  </si>
  <si>
    <t>300 mM KCl</t>
  </si>
  <si>
    <t>50 mM Na Cac (pH 7.5)</t>
  </si>
  <si>
    <t>Paillart et al (1997)</t>
  </si>
  <si>
    <t>Kissing Loop</t>
  </si>
  <si>
    <t>50 mM Tris-HCl (pH 7.5)</t>
  </si>
  <si>
    <t>smFRET</t>
  </si>
  <si>
    <t>Salim et al (2012)</t>
  </si>
  <si>
    <t>Grosjean et al (1976)</t>
  </si>
  <si>
    <t>Sok Antisense RNA</t>
  </si>
  <si>
    <t>Hok RNA</t>
  </si>
  <si>
    <t>Franch et al (1999)</t>
  </si>
  <si>
    <t>CopT</t>
  </si>
  <si>
    <t>CopA</t>
  </si>
  <si>
    <t>Nordgren et al (2001)</t>
  </si>
  <si>
    <t>OxyS Antisense</t>
  </si>
  <si>
    <t>fhIA mRNA</t>
  </si>
  <si>
    <t>P5abc</t>
  </si>
  <si>
    <t>HIV TAR RNA Hairpin</t>
  </si>
  <si>
    <t>Nair et al (2000)</t>
  </si>
  <si>
    <t>R1inv (ColE Antisense)</t>
  </si>
  <si>
    <t>R2inv (Target)</t>
  </si>
  <si>
    <t>Rist and Marino (2001)</t>
  </si>
  <si>
    <t>RNA Aptamer Loop R06</t>
  </si>
  <si>
    <t>Lebars et al (2008)</t>
  </si>
  <si>
    <t>RNAIII</t>
  </si>
  <si>
    <t>coa mRNA</t>
  </si>
  <si>
    <t>Chevalier et al (2010)</t>
  </si>
  <si>
    <t>Darfeuille et al (2002)</t>
  </si>
  <si>
    <t>RNA Ligase (b1-207)</t>
  </si>
  <si>
    <t>Steady-state kinetics, pulse-chase</t>
  </si>
  <si>
    <t>Bergman et al (2000)</t>
  </si>
  <si>
    <t>PNK Ribozyme</t>
  </si>
  <si>
    <t>400 mM KCl</t>
  </si>
  <si>
    <t>PIPES (pH 7.0)</t>
  </si>
  <si>
    <t>Lorsch and Szostak (1995)</t>
  </si>
  <si>
    <t>20 mM Tris-HCl (pH 7.8)</t>
  </si>
  <si>
    <t>20 mM Tris-acetate (pH 7.6)</t>
  </si>
  <si>
    <t>10 mM MgOAc</t>
  </si>
  <si>
    <t>Argaman and Altuvia (2000)</t>
  </si>
  <si>
    <t>10 mM Tris-HCl (pH 8.0), 1 mM DTT</t>
  </si>
  <si>
    <t>60 mM KCl</t>
  </si>
  <si>
    <t>Gel shift kinetic assay</t>
  </si>
  <si>
    <t>Johnson et al. (2005)</t>
  </si>
  <si>
    <t>25 mM NaCl</t>
  </si>
  <si>
    <t>20 mM NaCl, 140 mM KCl</t>
  </si>
  <si>
    <t>20 mM Tris-acetate (pH 7.5)</t>
  </si>
  <si>
    <t>150 mM NaOAc</t>
  </si>
  <si>
    <t>20 mM NaOAc, 140 mM KOAc</t>
  </si>
  <si>
    <t>3 mM MgOAc</t>
  </si>
  <si>
    <t>200 KCl</t>
  </si>
  <si>
    <t>50 mM EPPS (pH 8.0), 600 µM EDTA</t>
  </si>
  <si>
    <t xml:space="preserve">100 mM Tris–HEPES (pH 7.8), 0.1 mM EDTA </t>
  </si>
  <si>
    <t>Gleitsman and Herschlag (2014)</t>
  </si>
  <si>
    <t>RNA Ligand</t>
  </si>
  <si>
    <t>20 µM NaCl</t>
  </si>
  <si>
    <r>
      <t>800 mM NH</t>
    </r>
    <r>
      <rPr>
        <vertAlign val="sub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Cl</t>
    </r>
  </si>
  <si>
    <r>
      <t>100 mM MgCl</t>
    </r>
    <r>
      <rPr>
        <vertAlign val="subscript"/>
        <sz val="10"/>
        <color rgb="FF000000"/>
        <rFont val="Arial"/>
        <family val="2"/>
      </rPr>
      <t>2</t>
    </r>
  </si>
  <si>
    <r>
      <t>100 mM Na</t>
    </r>
    <r>
      <rPr>
        <vertAlign val="sub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SO</t>
    </r>
    <r>
      <rPr>
        <vertAlign val="subscript"/>
        <sz val="10"/>
        <color theme="1"/>
        <rFont val="Arial"/>
        <family val="2"/>
      </rPr>
      <t>4</t>
    </r>
  </si>
  <si>
    <r>
      <t>10 mM MgSO</t>
    </r>
    <r>
      <rPr>
        <vertAlign val="subscript"/>
        <sz val="10"/>
        <color theme="1"/>
        <rFont val="Arial"/>
        <family val="2"/>
      </rPr>
      <t>4</t>
    </r>
  </si>
  <si>
    <r>
      <t>3 mM MgCl</t>
    </r>
    <r>
      <rPr>
        <vertAlign val="subscript"/>
        <sz val="10"/>
        <color rgb="FF000000"/>
        <rFont val="Arial"/>
        <family val="2"/>
      </rPr>
      <t>2</t>
    </r>
  </si>
  <si>
    <r>
      <t>60 mM MgCl</t>
    </r>
    <r>
      <rPr>
        <vertAlign val="subscript"/>
        <sz val="10"/>
        <color rgb="FF000000"/>
        <rFont val="Arial"/>
        <family val="2"/>
      </rPr>
      <t>2</t>
    </r>
  </si>
  <si>
    <r>
      <t>50 mM MgCl</t>
    </r>
    <r>
      <rPr>
        <vertAlign val="subscript"/>
        <sz val="10"/>
        <color rgb="FF000000"/>
        <rFont val="Arial"/>
        <family val="2"/>
      </rPr>
      <t>2</t>
    </r>
  </si>
  <si>
    <t>KP</t>
  </si>
  <si>
    <t>NaP</t>
  </si>
  <si>
    <t>HEPES</t>
  </si>
  <si>
    <t>MOPS</t>
  </si>
  <si>
    <t>KMOPS</t>
  </si>
  <si>
    <t>EPPS</t>
  </si>
  <si>
    <t>NaCac</t>
  </si>
  <si>
    <t>Tris</t>
  </si>
  <si>
    <t>CoA</t>
  </si>
  <si>
    <t>6-FAM</t>
  </si>
  <si>
    <t>4-DABCYL</t>
  </si>
  <si>
    <t>ssRNA</t>
  </si>
  <si>
    <t>dsRNA</t>
  </si>
  <si>
    <r>
      <rPr>
        <i/>
        <sz val="10"/>
        <color rgb="FF000000"/>
        <rFont val="Arial"/>
        <family val="2"/>
      </rPr>
      <t>Tetrahymena</t>
    </r>
    <r>
      <rPr>
        <sz val="10"/>
        <color rgb="FF000000"/>
        <rFont val="Arial"/>
        <family val="2"/>
      </rPr>
      <t xml:space="preserve"> Ribozyme (L-21)</t>
    </r>
  </si>
  <si>
    <r>
      <rPr>
        <i/>
        <sz val="10"/>
        <color rgb="FF000000"/>
        <rFont val="Arial"/>
        <family val="2"/>
      </rPr>
      <t>Azoarcus</t>
    </r>
    <r>
      <rPr>
        <sz val="10"/>
        <color rgb="FF000000"/>
        <rFont val="Arial"/>
        <family val="2"/>
      </rPr>
      <t xml:space="preserve"> Ribozyme (L-9)</t>
    </r>
  </si>
  <si>
    <r>
      <t>Yeast tRNA</t>
    </r>
    <r>
      <rPr>
        <vertAlign val="superscript"/>
        <sz val="10"/>
        <color theme="1"/>
        <rFont val="Arial"/>
      </rPr>
      <t>Phe</t>
    </r>
  </si>
  <si>
    <r>
      <t>pre-tRNA</t>
    </r>
    <r>
      <rPr>
        <vertAlign val="superscript"/>
        <sz val="10"/>
        <color rgb="FF000000"/>
        <rFont val="Arial"/>
        <family val="2"/>
      </rPr>
      <t>Asp</t>
    </r>
    <r>
      <rPr>
        <sz val="10"/>
        <color rgb="FF000000"/>
        <rFont val="Arial"/>
        <family val="2"/>
      </rPr>
      <t>, 5 nt leader sequence</t>
    </r>
  </si>
  <si>
    <t>Substrate (ssRNA, 8 nt)</t>
  </si>
  <si>
    <t>Substrate (ssRNA, 18 nt)</t>
  </si>
  <si>
    <t>Substrate (ssRNA, 10 nt)</t>
  </si>
  <si>
    <t>Substrate (ssRNA, 32 nt)</t>
  </si>
  <si>
    <t>Substrate (ssRNA, 7nt)</t>
  </si>
  <si>
    <t>10 mM NaP (pH 7.2)</t>
  </si>
  <si>
    <t>20 mM HEPES (pH 7.3)</t>
  </si>
  <si>
    <t>EDTA</t>
  </si>
  <si>
    <t>PIPES</t>
  </si>
  <si>
    <t>10 mM Cac (pH 7)</t>
  </si>
  <si>
    <t>1 mM Cac (pH 6.5)</t>
  </si>
  <si>
    <t>MES</t>
  </si>
  <si>
    <t>Guanosine triphosphate</t>
  </si>
  <si>
    <t>Flavin mononucleotide</t>
  </si>
  <si>
    <t>S-Adenosyl-L-homocysteine</t>
  </si>
  <si>
    <t>(5Z)-5-[(3,5-Difluoro-4-hydroxyphenyl)methylene]-3,5-dihydro-2,3-dimethyl- 4H-Imidazol-4-one, (Z)-4-(3,5-Difluoro-4-hydroxybenzylidene)-1,2-dimethyl-1H-imidazol-5(4H)-one</t>
  </si>
  <si>
    <t>Bis-(3'-5')-cyclic dimeric guanosine monophosphate</t>
  </si>
  <si>
    <t>Hydroxocobalamin</t>
  </si>
  <si>
    <t>Pre-queuosine</t>
  </si>
  <si>
    <t>S-Adenosyl methionine</t>
  </si>
  <si>
    <t xml:space="preserve">Thiamine pyrophosphate </t>
  </si>
  <si>
    <t>Potassium phosphate</t>
  </si>
  <si>
    <t xml:space="preserve">4-(2-hydroxyethyl)-1-piperazineethanesulfonic acid) </t>
  </si>
  <si>
    <t>4-(2-Hydroxyethyl)-1-piperazinepropanesulfonic acid</t>
  </si>
  <si>
    <t>Sodium cacodylate</t>
  </si>
  <si>
    <t>Tris(hydroxymethyl)aminomethane</t>
  </si>
  <si>
    <t xml:space="preserve">Potassium  (3-(N-morpholino)propanesulfonic acid) </t>
  </si>
  <si>
    <t xml:space="preserve">(3-(N-morpholino)propanesulfonic acid) </t>
  </si>
  <si>
    <t>Sodium phosphate</t>
  </si>
  <si>
    <t>2-Aminopurine</t>
  </si>
  <si>
    <t>Coenzyme A</t>
  </si>
  <si>
    <t>Nicotinamide adenine dinucleotide, reduced</t>
  </si>
  <si>
    <t>Nicotinamide adenine dinucleotide, oxidized</t>
  </si>
  <si>
    <t>6-Carboxyfluorescein</t>
  </si>
  <si>
    <t>4-((4-(dimethylamino)phenyl)azo)benzoic Acid</t>
  </si>
  <si>
    <t>single-stranded RNA</t>
  </si>
  <si>
    <t>double-stranded RNA</t>
  </si>
  <si>
    <t>Ethylenediaminetetraacetic acid</t>
  </si>
  <si>
    <t>Piperazine-N,N′-bis(2-ethanesulfonic acid)</t>
  </si>
  <si>
    <t>2-Ethanesulfonic acid</t>
  </si>
  <si>
    <t>Acetate</t>
  </si>
  <si>
    <t>Table of Abbreviations</t>
  </si>
  <si>
    <t>Surface plasmon resonance</t>
  </si>
  <si>
    <t xml:space="preserve">Isothermal titration calorimetry </t>
  </si>
  <si>
    <t>NMR</t>
  </si>
  <si>
    <t>Nuclear magnetic resonance</t>
  </si>
  <si>
    <t>OAc</t>
  </si>
  <si>
    <r>
      <rPr>
        <i/>
        <sz val="10"/>
        <color theme="1"/>
        <rFont val="Arial"/>
      </rPr>
      <t>Tetrahymena</t>
    </r>
    <r>
      <rPr>
        <sz val="10"/>
        <color theme="1"/>
        <rFont val="Arial"/>
        <family val="2"/>
      </rPr>
      <t xml:space="preserve"> Ribozyme, ΔP5abc</t>
    </r>
  </si>
  <si>
    <r>
      <rPr>
        <i/>
        <sz val="10"/>
        <color rgb="FF000000"/>
        <rFont val="Arial"/>
        <family val="2"/>
      </rPr>
      <t xml:space="preserve">B. subtilis </t>
    </r>
    <r>
      <rPr>
        <sz val="10"/>
        <color rgb="FF000000"/>
        <rFont val="Arial"/>
        <family val="2"/>
      </rPr>
      <t>RNase P (RNA subunit)</t>
    </r>
  </si>
  <si>
    <r>
      <t>R06</t>
    </r>
    <r>
      <rPr>
        <vertAlign val="subscript"/>
        <sz val="10"/>
        <color theme="1"/>
        <rFont val="Arial"/>
        <family val="2"/>
      </rPr>
      <t>24</t>
    </r>
    <r>
      <rPr>
        <sz val="10"/>
        <color theme="1"/>
        <rFont val="Arial"/>
        <family val="2"/>
      </rPr>
      <t xml:space="preserve"> RNA</t>
    </r>
  </si>
  <si>
    <t>Mini-TAR BRU</t>
  </si>
  <si>
    <r>
      <rPr>
        <vertAlign val="superscript"/>
        <sz val="10"/>
        <color theme="1"/>
        <rFont val="Arial"/>
      </rPr>
      <t>32</t>
    </r>
    <r>
      <rPr>
        <sz val="10"/>
        <color theme="1"/>
        <rFont val="Arial"/>
        <family val="2"/>
      </rPr>
      <t>P Gel Shift Assay</t>
    </r>
  </si>
  <si>
    <t>Temperature-jump kinetics</t>
  </si>
  <si>
    <t>Stopped-flow fluorescence kinetics</t>
  </si>
  <si>
    <t>FRET</t>
  </si>
  <si>
    <t>Fluorescence resonance energy transfer</t>
  </si>
  <si>
    <t>single-molecule fluorescence resonance energy transfer</t>
  </si>
  <si>
    <t>DNP</t>
  </si>
  <si>
    <t>2,4-dinitrophenol</t>
  </si>
  <si>
    <r>
      <rPr>
        <i/>
        <sz val="10"/>
        <color rgb="FF000000"/>
        <rFont val="Arial"/>
        <family val="2"/>
      </rPr>
      <t>Tetrahymena</t>
    </r>
    <r>
      <rPr>
        <sz val="10"/>
        <color rgb="FF000000"/>
        <rFont val="Arial"/>
        <family val="2"/>
      </rPr>
      <t xml:space="preserve"> Ribozyme (L-16)</t>
    </r>
  </si>
  <si>
    <t>5'-splice site analogue (ssRNA, 7 nt)</t>
  </si>
  <si>
    <t>3'-splice site analogue (ssRNA, 6 nt)</t>
  </si>
  <si>
    <r>
      <rPr>
        <i/>
        <sz val="10"/>
        <color theme="1"/>
        <rFont val="Arial"/>
      </rPr>
      <t xml:space="preserve">E.coli </t>
    </r>
    <r>
      <rPr>
        <sz val="10"/>
        <color theme="1"/>
        <rFont val="Arial"/>
        <family val="2"/>
      </rPr>
      <t>tRNA</t>
    </r>
    <r>
      <rPr>
        <vertAlign val="superscript"/>
        <sz val="10"/>
        <color theme="1"/>
        <rFont val="Arial"/>
      </rPr>
      <t>Glu</t>
    </r>
  </si>
  <si>
    <t>50 mM NaMOPS (pH 7.7)</t>
  </si>
  <si>
    <t>50 mM NaMOPS (pH 7.0)</t>
  </si>
  <si>
    <t>P5abc (U167C)</t>
  </si>
  <si>
    <t>Gracia et al. (2016)</t>
  </si>
  <si>
    <r>
      <rPr>
        <i/>
        <sz val="10"/>
        <color rgb="FF000000"/>
        <rFont val="Arial"/>
        <family val="2"/>
      </rPr>
      <t>Azoarcus</t>
    </r>
    <r>
      <rPr>
        <sz val="10"/>
        <color rgb="FF000000"/>
        <rFont val="Arial"/>
        <family val="2"/>
      </rPr>
      <t xml:space="preserve"> Ribozyme, ΔP1P2</t>
    </r>
  </si>
  <si>
    <t>P1P2</t>
  </si>
  <si>
    <t xml:space="preserve">K.R. Gleitsman and D. Herschlag, unpubl.  </t>
  </si>
  <si>
    <t>Tetraloop (GAAA)</t>
  </si>
  <si>
    <t xml:space="preserve">S. Bonilla  and D. Herschlag, unpubl.  </t>
  </si>
  <si>
    <t>Interaction</t>
  </si>
  <si>
    <t>BP</t>
  </si>
  <si>
    <t>3°</t>
  </si>
  <si>
    <t>BP + 3°</t>
  </si>
  <si>
    <r>
      <rPr>
        <i/>
        <sz val="10"/>
        <color theme="1"/>
        <rFont val="Arial"/>
      </rPr>
      <t xml:space="preserve">in vitro </t>
    </r>
    <r>
      <rPr>
        <sz val="10"/>
        <color theme="1"/>
        <rFont val="Arial"/>
        <family val="2"/>
      </rPr>
      <t>selected tetraloop receptor (C7.2)</t>
    </r>
  </si>
  <si>
    <r>
      <rPr>
        <i/>
        <sz val="10"/>
        <color theme="1"/>
        <rFont val="Arial"/>
      </rPr>
      <t xml:space="preserve">in vitro </t>
    </r>
    <r>
      <rPr>
        <sz val="10"/>
        <color theme="1"/>
        <rFont val="Arial"/>
        <family val="2"/>
      </rPr>
      <t>selected tetraloop receptor (C7.10)</t>
    </r>
  </si>
  <si>
    <t>Tetraloop Receptor (11 nt AC, natural variant)</t>
  </si>
  <si>
    <t>50 mM KMOPS (pH 8), 10 µM EDTA</t>
  </si>
  <si>
    <t>BP (Kissing Loop)</t>
  </si>
  <si>
    <r>
      <t xml:space="preserve">Average </t>
    </r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on</t>
    </r>
    <r>
      <rPr>
        <b/>
        <sz val="10"/>
        <color rgb="FF000000"/>
        <rFont val="Arial"/>
      </rPr>
      <t xml:space="preserve"> =  1.3 x 10</t>
    </r>
    <r>
      <rPr>
        <b/>
        <vertAlign val="superscript"/>
        <sz val="10"/>
        <color rgb="FF000000"/>
        <rFont val="Arial"/>
      </rPr>
      <t>6</t>
    </r>
    <r>
      <rPr>
        <b/>
        <sz val="10"/>
        <color rgb="FF000000"/>
        <rFont val="Arial"/>
      </rPr>
      <t xml:space="preserve"> M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 xml:space="preserve"> s</t>
    </r>
    <r>
      <rPr>
        <b/>
        <vertAlign val="superscript"/>
        <sz val="10"/>
        <color rgb="FF000000"/>
        <rFont val="Arial"/>
      </rPr>
      <t>-1</t>
    </r>
  </si>
  <si>
    <t>N = 18</t>
  </si>
  <si>
    <r>
      <t xml:space="preserve">Average </t>
    </r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on</t>
    </r>
    <r>
      <rPr>
        <b/>
        <sz val="10"/>
        <color rgb="FF000000"/>
        <rFont val="Arial"/>
      </rPr>
      <t xml:space="preserve"> =  8.2 x 10</t>
    </r>
    <r>
      <rPr>
        <b/>
        <vertAlign val="superscript"/>
        <sz val="10"/>
        <color rgb="FF000000"/>
        <rFont val="Arial"/>
      </rPr>
      <t>5</t>
    </r>
    <r>
      <rPr>
        <b/>
        <sz val="10"/>
        <color rgb="FF000000"/>
        <rFont val="Arial"/>
      </rPr>
      <t xml:space="preserve"> M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 xml:space="preserve"> s</t>
    </r>
    <r>
      <rPr>
        <b/>
        <vertAlign val="superscript"/>
        <sz val="10"/>
        <color rgb="FF000000"/>
        <rFont val="Arial"/>
      </rPr>
      <t>-1</t>
    </r>
  </si>
  <si>
    <r>
      <t xml:space="preserve">Median </t>
    </r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on</t>
    </r>
    <r>
      <rPr>
        <b/>
        <sz val="10"/>
        <color rgb="FF000000"/>
        <rFont val="Arial"/>
      </rPr>
      <t xml:space="preserve"> = 3.3 x 10</t>
    </r>
    <r>
      <rPr>
        <b/>
        <vertAlign val="superscript"/>
        <sz val="10"/>
        <color rgb="FF000000"/>
        <rFont val="Arial"/>
      </rPr>
      <t>5</t>
    </r>
    <r>
      <rPr>
        <b/>
        <sz val="10"/>
        <color rgb="FF000000"/>
        <rFont val="Arial"/>
      </rPr>
      <t xml:space="preserve"> M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 xml:space="preserve"> s</t>
    </r>
    <r>
      <rPr>
        <b/>
        <vertAlign val="superscript"/>
        <sz val="10"/>
        <color rgb="FF000000"/>
        <rFont val="Arial"/>
      </rPr>
      <t>-1</t>
    </r>
  </si>
  <si>
    <t>3° and (BP + 3°):</t>
  </si>
  <si>
    <t>N = 9</t>
  </si>
  <si>
    <r>
      <t xml:space="preserve">Median </t>
    </r>
    <r>
      <rPr>
        <b/>
        <i/>
        <sz val="10"/>
        <color rgb="FF000000"/>
        <rFont val="Arial"/>
      </rPr>
      <t>k</t>
    </r>
    <r>
      <rPr>
        <b/>
        <vertAlign val="subscript"/>
        <sz val="10"/>
        <color rgb="FF000000"/>
        <rFont val="Arial"/>
      </rPr>
      <t>on</t>
    </r>
    <r>
      <rPr>
        <b/>
        <sz val="10"/>
        <color rgb="FF000000"/>
        <rFont val="Arial"/>
      </rPr>
      <t xml:space="preserve"> = 3.3 x 10</t>
    </r>
    <r>
      <rPr>
        <b/>
        <vertAlign val="superscript"/>
        <sz val="10"/>
        <color rgb="FF000000"/>
        <rFont val="Arial"/>
      </rPr>
      <t>3</t>
    </r>
    <r>
      <rPr>
        <b/>
        <sz val="10"/>
        <color rgb="FF000000"/>
        <rFont val="Arial"/>
      </rPr>
      <t xml:space="preserve"> M</t>
    </r>
    <r>
      <rPr>
        <b/>
        <vertAlign val="superscript"/>
        <sz val="10"/>
        <color rgb="FF000000"/>
        <rFont val="Arial"/>
      </rPr>
      <t>-1</t>
    </r>
    <r>
      <rPr>
        <b/>
        <sz val="10"/>
        <color rgb="FF000000"/>
        <rFont val="Arial"/>
      </rPr>
      <t xml:space="preserve"> s</t>
    </r>
    <r>
      <rPr>
        <b/>
        <vertAlign val="superscript"/>
        <sz val="10"/>
        <color rgb="FF000000"/>
        <rFont val="Arial"/>
      </rPr>
      <t>-1</t>
    </r>
  </si>
  <si>
    <t>Room temperature (20 - 22 °C)</t>
  </si>
  <si>
    <t>1 mM MgCl2</t>
  </si>
  <si>
    <t>Supplemental Table 2. Association Rate Constants for Structured RNAs Binding 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</si>
</sst>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E+00"/>
  </numFmts>
  <fonts count="2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i/>
      <sz val="10"/>
      <color rgb="FF000000"/>
      <name val="Arial"/>
      <family val="2"/>
    </font>
    <font>
      <u/>
      <sz val="11"/>
      <color theme="11"/>
      <name val="Calibri"/>
      <family val="2"/>
      <scheme val="minor"/>
    </font>
    <font>
      <b/>
      <sz val="10"/>
      <color rgb="FF000000"/>
      <name val="Arial"/>
    </font>
    <font>
      <b/>
      <i/>
      <sz val="10"/>
      <color rgb="FF000000"/>
      <name val="Arial"/>
    </font>
    <font>
      <b/>
      <vertAlign val="subscript"/>
      <sz val="10"/>
      <color rgb="FF000000"/>
      <name val="Arial"/>
    </font>
    <font>
      <b/>
      <vertAlign val="superscript"/>
      <sz val="10"/>
      <color rgb="FF000000"/>
      <name val="Arial"/>
    </font>
    <font>
      <b/>
      <sz val="10"/>
      <color theme="1"/>
      <name val="Arial"/>
    </font>
    <font>
      <i/>
      <sz val="10"/>
      <color theme="1"/>
      <name val="Arial"/>
    </font>
    <font>
      <sz val="10"/>
      <name val="Arial"/>
    </font>
    <font>
      <b/>
      <sz val="10"/>
      <color rgb="FF000000"/>
      <name val="Arial"/>
      <family val="2"/>
    </font>
    <font>
      <sz val="10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rial"/>
    </font>
    <font>
      <sz val="11"/>
      <color theme="1"/>
      <name val="Arial"/>
    </font>
    <font>
      <sz val="12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53">
    <xf numFmtId="0" fontId="0" fillId="0" borderId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1" fontId="3" fillId="0" borderId="1" xfId="0" applyNumberFormat="1" applyFont="1" applyBorder="1" applyAlignment="1">
      <alignment horizontal="left"/>
    </xf>
    <xf numFmtId="0" fontId="8" fillId="0" borderId="1" xfId="1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11" fontId="6" fillId="0" borderId="1" xfId="0" applyNumberFormat="1" applyFont="1" applyBorder="1" applyAlignment="1">
      <alignment horizontal="center" wrapText="1"/>
    </xf>
    <xf numFmtId="11" fontId="6" fillId="0" borderId="1" xfId="0" applyNumberFormat="1" applyFont="1" applyBorder="1" applyAlignment="1">
      <alignment horizontal="left" wrapText="1"/>
    </xf>
    <xf numFmtId="164" fontId="6" fillId="0" borderId="1" xfId="0" applyNumberFormat="1" applyFont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8" fillId="0" borderId="1" xfId="1" applyFont="1" applyBorder="1" applyAlignment="1">
      <alignment horizontal="left" wrapText="1"/>
    </xf>
    <xf numFmtId="0" fontId="11" fillId="0" borderId="1" xfId="0" applyFont="1" applyFill="1" applyBorder="1" applyAlignment="1">
      <alignment horizontal="center"/>
    </xf>
    <xf numFmtId="11" fontId="11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1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/>
    <xf numFmtId="0" fontId="6" fillId="0" borderId="0" xfId="0" applyFont="1" applyAlignment="1"/>
    <xf numFmtId="0" fontId="0" fillId="0" borderId="0" xfId="0" applyAlignment="1">
      <alignment horizontal="left"/>
    </xf>
    <xf numFmtId="0" fontId="0" fillId="2" borderId="0" xfId="0" applyFill="1"/>
    <xf numFmtId="0" fontId="3" fillId="0" borderId="1" xfId="0" applyFont="1" applyFill="1" applyBorder="1" applyAlignment="1">
      <alignment horizontal="left"/>
    </xf>
    <xf numFmtId="0" fontId="6" fillId="0" borderId="0" xfId="0" applyFont="1"/>
    <xf numFmtId="0" fontId="11" fillId="3" borderId="1" xfId="0" applyFont="1" applyFill="1" applyBorder="1" applyAlignment="1">
      <alignment horizontal="center"/>
    </xf>
    <xf numFmtId="11" fontId="11" fillId="3" borderId="1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wrapText="1"/>
    </xf>
    <xf numFmtId="0" fontId="18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1" fontId="3" fillId="0" borderId="1" xfId="0" applyNumberFormat="1" applyFont="1" applyBorder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1" fontId="6" fillId="0" borderId="1" xfId="0" applyNumberFormat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1" fontId="19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2" fillId="0" borderId="0" xfId="0" applyFont="1"/>
    <xf numFmtId="0" fontId="6" fillId="0" borderId="0" xfId="0" applyFont="1" applyFill="1" applyBorder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1" fontId="6" fillId="0" borderId="0" xfId="0" applyNumberFormat="1" applyFont="1" applyAlignment="1">
      <alignment horizontal="left" vertical="center"/>
    </xf>
    <xf numFmtId="11" fontId="0" fillId="0" borderId="0" xfId="0" applyNumberFormat="1"/>
    <xf numFmtId="0" fontId="6" fillId="0" borderId="2" xfId="0" applyFont="1" applyFill="1" applyBorder="1" applyAlignment="1">
      <alignment horizontal="center" vertical="center"/>
    </xf>
    <xf numFmtId="11" fontId="17" fillId="0" borderId="0" xfId="43" applyNumberFormat="1" applyFont="1" applyFill="1" applyAlignment="1">
      <alignment horizontal="left"/>
    </xf>
    <xf numFmtId="11" fontId="17" fillId="0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6" fillId="0" borderId="0" xfId="0" applyFont="1" applyBorder="1"/>
    <xf numFmtId="0" fontId="6" fillId="0" borderId="0" xfId="0" applyFont="1" applyFill="1" applyAlignment="1">
      <alignment horizontal="left" vertical="center"/>
    </xf>
    <xf numFmtId="11" fontId="3" fillId="0" borderId="1" xfId="0" applyNumberFormat="1" applyFont="1" applyFill="1" applyBorder="1" applyAlignment="1">
      <alignment horizontal="left" vertical="center"/>
    </xf>
    <xf numFmtId="11" fontId="6" fillId="0" borderId="0" xfId="0" applyNumberFormat="1" applyFont="1" applyFill="1" applyAlignment="1">
      <alignment horizontal="left" vertical="center"/>
    </xf>
    <xf numFmtId="11" fontId="6" fillId="0" borderId="1" xfId="0" applyNumberFormat="1" applyFont="1" applyFill="1" applyBorder="1" applyAlignment="1">
      <alignment horizontal="left" vertical="center"/>
    </xf>
    <xf numFmtId="11" fontId="6" fillId="0" borderId="0" xfId="0" applyNumberFormat="1" applyFont="1" applyFill="1" applyAlignment="1">
      <alignment horizontal="left"/>
    </xf>
    <xf numFmtId="11" fontId="19" fillId="0" borderId="1" xfId="0" applyNumberFormat="1" applyFont="1" applyFill="1" applyBorder="1" applyAlignment="1">
      <alignment horizontal="left" vertical="center"/>
    </xf>
  </cellXfs>
  <cellStyles count="53">
    <cellStyle name="Bad" xfId="43" builtinId="27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ncbi.nlm.nih.gov/pubmed/?term=15808508" TargetMode="External"/><Relationship Id="rId20" Type="http://schemas.openxmlformats.org/officeDocument/2006/relationships/hyperlink" Target="https://www.ncbi.nlm.nih.gov/pubmed/?term=24548121" TargetMode="External"/><Relationship Id="rId21" Type="http://schemas.openxmlformats.org/officeDocument/2006/relationships/hyperlink" Target="https://www.ncbi.nlm.nih.gov/pubmed/?term=24548121" TargetMode="External"/><Relationship Id="rId22" Type="http://schemas.openxmlformats.org/officeDocument/2006/relationships/hyperlink" Target="https://www.ncbi.nlm.nih.gov/pubmed/?term=21532598" TargetMode="External"/><Relationship Id="rId23" Type="http://schemas.openxmlformats.org/officeDocument/2006/relationships/hyperlink" Target="https://www.ncbi.nlm.nih.gov/pubmed/?term=17693433" TargetMode="External"/><Relationship Id="rId24" Type="http://schemas.openxmlformats.org/officeDocument/2006/relationships/hyperlink" Target="https://www.ncbi.nlm.nih.gov/pubmed/?term=17693433" TargetMode="External"/><Relationship Id="rId10" Type="http://schemas.openxmlformats.org/officeDocument/2006/relationships/hyperlink" Target="https://www.ncbi.nlm.nih.gov/pubmed/?term=15808508" TargetMode="External"/><Relationship Id="rId11" Type="http://schemas.openxmlformats.org/officeDocument/2006/relationships/hyperlink" Target="https://www.ncbi.nlm.nih.gov/pubmed/?term=12591943" TargetMode="External"/><Relationship Id="rId12" Type="http://schemas.openxmlformats.org/officeDocument/2006/relationships/hyperlink" Target="https://www.ncbi.nlm.nih.gov/pubmed/?term=25246656" TargetMode="External"/><Relationship Id="rId13" Type="http://schemas.openxmlformats.org/officeDocument/2006/relationships/hyperlink" Target="https://www.ncbi.nlm.nih.gov/pubmed/?term=25325398" TargetMode="External"/><Relationship Id="rId14" Type="http://schemas.openxmlformats.org/officeDocument/2006/relationships/hyperlink" Target="https://www.ncbi.nlm.nih.gov/pubmed/?term=14556896" TargetMode="External"/><Relationship Id="rId15" Type="http://schemas.openxmlformats.org/officeDocument/2006/relationships/hyperlink" Target="https://www.ncbi.nlm.nih.gov/pubmed/?term=20534493" TargetMode="External"/><Relationship Id="rId16" Type="http://schemas.openxmlformats.org/officeDocument/2006/relationships/hyperlink" Target="https://www.ncbi.nlm.nih.gov/pubmed/?term=20534493" TargetMode="External"/><Relationship Id="rId17" Type="http://schemas.openxmlformats.org/officeDocument/2006/relationships/hyperlink" Target="https://www.ncbi.nlm.nih.gov/pubmed/?term=20534493" TargetMode="External"/><Relationship Id="rId18" Type="http://schemas.openxmlformats.org/officeDocument/2006/relationships/hyperlink" Target="https://www.ncbi.nlm.nih.gov/pubmed/?term=23940363" TargetMode="External"/><Relationship Id="rId19" Type="http://schemas.openxmlformats.org/officeDocument/2006/relationships/hyperlink" Target="https://www.ncbi.nlm.nih.gov/pubmed/?term=23940363" TargetMode="External"/><Relationship Id="rId1" Type="http://schemas.openxmlformats.org/officeDocument/2006/relationships/hyperlink" Target="https://www.ncbi.nlm.nih.gov/pubmed/?term=17440909" TargetMode="External"/><Relationship Id="rId2" Type="http://schemas.openxmlformats.org/officeDocument/2006/relationships/hyperlink" Target="https://www.ncbi.nlm.nih.gov/pubmed/?term=17440909" TargetMode="External"/><Relationship Id="rId3" Type="http://schemas.openxmlformats.org/officeDocument/2006/relationships/hyperlink" Target="https://www.ncbi.nlm.nih.gov/pubmed/?term=16201765" TargetMode="External"/><Relationship Id="rId4" Type="http://schemas.openxmlformats.org/officeDocument/2006/relationships/hyperlink" Target="https://www.ncbi.nlm.nih.gov/pubmed/?term=24548121" TargetMode="External"/><Relationship Id="rId5" Type="http://schemas.openxmlformats.org/officeDocument/2006/relationships/hyperlink" Target="https://www.ncbi.nlm.nih.gov/pubmed/?term=24548121" TargetMode="External"/><Relationship Id="rId6" Type="http://schemas.openxmlformats.org/officeDocument/2006/relationships/hyperlink" Target="https://www.ncbi.nlm.nih.gov/pubmed/?term=19898477" TargetMode="External"/><Relationship Id="rId7" Type="http://schemas.openxmlformats.org/officeDocument/2006/relationships/hyperlink" Target="https://www.ncbi.nlm.nih.gov/pubmed/?term=24548121" TargetMode="External"/><Relationship Id="rId8" Type="http://schemas.openxmlformats.org/officeDocument/2006/relationships/hyperlink" Target="https://www.ncbi.nlm.nih.gov/pubmed/?term=24548121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ncbi.nlm.nih.gov/pubmed/?term=20300607" TargetMode="External"/><Relationship Id="rId20" Type="http://schemas.openxmlformats.org/officeDocument/2006/relationships/hyperlink" Target="https://www.ncbi.nlm.nih.gov/pubmed/?term=25246656" TargetMode="External"/><Relationship Id="rId21" Type="http://schemas.openxmlformats.org/officeDocument/2006/relationships/hyperlink" Target="https://www.ncbi.nlm.nih.gov/pubmed/?term=12220182" TargetMode="External"/><Relationship Id="rId22" Type="http://schemas.openxmlformats.org/officeDocument/2006/relationships/hyperlink" Target="https://www.ncbi.nlm.nih.gov/pubmed/?term=12591943" TargetMode="External"/><Relationship Id="rId23" Type="http://schemas.openxmlformats.org/officeDocument/2006/relationships/hyperlink" Target="https://www.ncbi.nlm.nih.gov/pubmed/?term=27452365" TargetMode="External"/><Relationship Id="rId10" Type="http://schemas.openxmlformats.org/officeDocument/2006/relationships/hyperlink" Target="https://www.ncbi.nlm.nih.gov/pubmed/?term=12105271" TargetMode="External"/><Relationship Id="rId11" Type="http://schemas.openxmlformats.org/officeDocument/2006/relationships/hyperlink" Target="https://www.ncbi.nlm.nih.gov/pubmed/?term=10715133" TargetMode="External"/><Relationship Id="rId12" Type="http://schemas.openxmlformats.org/officeDocument/2006/relationships/hyperlink" Target="https://www.ncbi.nlm.nih.gov/pubmed/7578148" TargetMode="External"/><Relationship Id="rId13" Type="http://schemas.openxmlformats.org/officeDocument/2006/relationships/hyperlink" Target="https://www.ncbi.nlm.nih.gov/pubmed/22404932" TargetMode="External"/><Relationship Id="rId14" Type="http://schemas.openxmlformats.org/officeDocument/2006/relationships/hyperlink" Target="https://www.ncbi.nlm.nih.gov/pubmed/9231899" TargetMode="External"/><Relationship Id="rId15" Type="http://schemas.openxmlformats.org/officeDocument/2006/relationships/hyperlink" Target="https://www.ncbi.nlm.nih.gov/pubmed/22058128" TargetMode="External"/><Relationship Id="rId16" Type="http://schemas.openxmlformats.org/officeDocument/2006/relationships/hyperlink" Target="https://www.ncbi.nlm.nih.gov/pubmed/?term=23324606" TargetMode="External"/><Relationship Id="rId17" Type="http://schemas.openxmlformats.org/officeDocument/2006/relationships/hyperlink" Target="https://www.ncbi.nlm.nih.gov/pubmed/?term=7520753" TargetMode="External"/><Relationship Id="rId18" Type="http://schemas.openxmlformats.org/officeDocument/2006/relationships/hyperlink" Target="https://www.ncbi.nlm.nih.gov/pubmed/?term=10924098" TargetMode="External"/><Relationship Id="rId19" Type="http://schemas.openxmlformats.org/officeDocument/2006/relationships/hyperlink" Target="https://www.ncbi.nlm.nih.gov/pubmed/?term=8136375" TargetMode="External"/><Relationship Id="rId1" Type="http://schemas.openxmlformats.org/officeDocument/2006/relationships/hyperlink" Target="https://www.ncbi.nlm.nih.gov/pubmed/781277" TargetMode="External"/><Relationship Id="rId2" Type="http://schemas.openxmlformats.org/officeDocument/2006/relationships/hyperlink" Target="https://www.ncbi.nlm.nih.gov/pubmed/10600370" TargetMode="External"/><Relationship Id="rId3" Type="http://schemas.openxmlformats.org/officeDocument/2006/relationships/hyperlink" Target="https://www.ncbi.nlm.nih.gov/pubmed/?term=11502000" TargetMode="External"/><Relationship Id="rId4" Type="http://schemas.openxmlformats.org/officeDocument/2006/relationships/hyperlink" Target="https://www.ncbi.nlm.nih.gov/pubmed/?term=10903857" TargetMode="External"/><Relationship Id="rId5" Type="http://schemas.openxmlformats.org/officeDocument/2006/relationships/hyperlink" Target="https://www.ncbi.nlm.nih.gov/pmc/articles/PMC1177367/" TargetMode="External"/><Relationship Id="rId6" Type="http://schemas.openxmlformats.org/officeDocument/2006/relationships/hyperlink" Target="https://www.ncbi.nlm.nih.gov/pubmed/?term=10756194" TargetMode="External"/><Relationship Id="rId7" Type="http://schemas.openxmlformats.org/officeDocument/2006/relationships/hyperlink" Target="https://www.ncbi.nlm.nih.gov/pubmed/?term=11376159" TargetMode="External"/><Relationship Id="rId8" Type="http://schemas.openxmlformats.org/officeDocument/2006/relationships/hyperlink" Target="https://www.ncbi.nlm.nih.gov/pubmed/?term=18996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L28" sqref="A4:L28"/>
    </sheetView>
  </sheetViews>
  <sheetFormatPr baseColWidth="10" defaultColWidth="10.83203125" defaultRowHeight="14" x14ac:dyDescent="0"/>
  <cols>
    <col min="1" max="1" width="45.33203125" customWidth="1"/>
    <col min="2" max="2" width="19.33203125" customWidth="1"/>
    <col min="3" max="3" width="10.33203125" customWidth="1"/>
    <col min="4" max="4" width="9" customWidth="1"/>
    <col min="5" max="5" width="8" customWidth="1"/>
    <col min="6" max="6" width="32.1640625" customWidth="1"/>
    <col min="7" max="7" width="12.6640625" customWidth="1"/>
    <col min="8" max="8" width="20" customWidth="1"/>
    <col min="9" max="9" width="14.5" customWidth="1"/>
    <col min="10" max="10" width="22.5" customWidth="1"/>
    <col min="11" max="11" width="25.5" customWidth="1"/>
  </cols>
  <sheetData>
    <row r="1" spans="1:12" ht="15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</row>
    <row r="3" spans="1:12" ht="15" thickBot="1"/>
    <row r="4" spans="1:12" ht="15" thickBot="1">
      <c r="A4" s="20" t="s">
        <v>0</v>
      </c>
      <c r="B4" s="20" t="s">
        <v>81</v>
      </c>
      <c r="C4" s="21" t="s">
        <v>58</v>
      </c>
      <c r="D4" s="21" t="s">
        <v>59</v>
      </c>
      <c r="E4" s="21" t="s">
        <v>60</v>
      </c>
      <c r="F4" s="20" t="s">
        <v>61</v>
      </c>
      <c r="G4" s="20" t="s">
        <v>62</v>
      </c>
      <c r="H4" s="20" t="s">
        <v>1</v>
      </c>
      <c r="I4" s="20" t="s">
        <v>63</v>
      </c>
      <c r="J4" s="20" t="s">
        <v>2</v>
      </c>
      <c r="K4" s="20" t="s">
        <v>3</v>
      </c>
      <c r="L4" s="22" t="s">
        <v>4</v>
      </c>
    </row>
    <row r="5" spans="1:12" ht="15" thickBot="1">
      <c r="A5" s="4" t="s">
        <v>73</v>
      </c>
      <c r="B5" s="4" t="s">
        <v>26</v>
      </c>
      <c r="C5" s="5">
        <v>263000</v>
      </c>
      <c r="D5" s="5">
        <v>0.151</v>
      </c>
      <c r="E5" s="5">
        <v>0.57414448699999998</v>
      </c>
      <c r="F5" s="24" t="s">
        <v>13</v>
      </c>
      <c r="G5" s="4" t="s">
        <v>25</v>
      </c>
      <c r="H5" s="4" t="s">
        <v>27</v>
      </c>
      <c r="I5" s="3">
        <v>5</v>
      </c>
      <c r="J5" s="24" t="s">
        <v>14</v>
      </c>
      <c r="K5" s="7" t="s">
        <v>28</v>
      </c>
      <c r="L5" s="12">
        <v>16201765</v>
      </c>
    </row>
    <row r="6" spans="1:12" ht="15" thickBot="1">
      <c r="A6" s="13" t="s">
        <v>29</v>
      </c>
      <c r="B6" s="4" t="s">
        <v>23</v>
      </c>
      <c r="C6" s="5">
        <v>37300</v>
      </c>
      <c r="D6" s="5">
        <v>8.7281999999999998E-2</v>
      </c>
      <c r="E6" s="5">
        <v>2.34</v>
      </c>
      <c r="F6" s="24" t="s">
        <v>13</v>
      </c>
      <c r="G6" s="4" t="s">
        <v>25</v>
      </c>
      <c r="H6" s="4" t="s">
        <v>65</v>
      </c>
      <c r="I6" s="3">
        <v>20</v>
      </c>
      <c r="J6" s="24" t="s">
        <v>14</v>
      </c>
      <c r="K6" s="7" t="s">
        <v>24</v>
      </c>
      <c r="L6" s="12">
        <v>17440909</v>
      </c>
    </row>
    <row r="7" spans="1:12" ht="15" thickBot="1">
      <c r="A7" s="13" t="s">
        <v>72</v>
      </c>
      <c r="B7" s="4" t="s">
        <v>23</v>
      </c>
      <c r="C7" s="5">
        <v>34700</v>
      </c>
      <c r="D7" s="5">
        <v>2.3595999999999999E-2</v>
      </c>
      <c r="E7" s="5">
        <v>0.68</v>
      </c>
      <c r="F7" s="24" t="s">
        <v>13</v>
      </c>
      <c r="G7" s="4" t="s">
        <v>25</v>
      </c>
      <c r="H7" s="4" t="s">
        <v>65</v>
      </c>
      <c r="I7" s="3">
        <v>20</v>
      </c>
      <c r="J7" s="24" t="s">
        <v>14</v>
      </c>
      <c r="K7" s="7" t="s">
        <v>24</v>
      </c>
      <c r="L7" s="12">
        <v>17440909</v>
      </c>
    </row>
    <row r="8" spans="1:12" ht="15" thickBot="1">
      <c r="A8" s="4" t="s">
        <v>76</v>
      </c>
      <c r="B8" s="4" t="s">
        <v>30</v>
      </c>
      <c r="C8" s="5">
        <v>16700</v>
      </c>
      <c r="D8" s="5">
        <v>1.8E-7</v>
      </c>
      <c r="E8" s="5">
        <v>1.1E-5</v>
      </c>
      <c r="F8" s="24" t="s">
        <v>31</v>
      </c>
      <c r="G8" s="4" t="s">
        <v>22</v>
      </c>
      <c r="H8" s="4" t="s">
        <v>84</v>
      </c>
      <c r="I8" s="3">
        <v>21</v>
      </c>
      <c r="J8" s="24" t="s">
        <v>32</v>
      </c>
      <c r="K8" s="7" t="s">
        <v>33</v>
      </c>
      <c r="L8" s="12">
        <v>19898477</v>
      </c>
    </row>
    <row r="9" spans="1:12" ht="15" thickBot="1">
      <c r="A9" s="4" t="s">
        <v>76</v>
      </c>
      <c r="B9" s="4" t="s">
        <v>30</v>
      </c>
      <c r="C9" s="5">
        <v>23000</v>
      </c>
      <c r="D9" s="5">
        <v>2.3E-5</v>
      </c>
      <c r="E9" s="5">
        <v>9.7999999999999997E-4</v>
      </c>
      <c r="F9" s="24" t="s">
        <v>9</v>
      </c>
      <c r="G9" s="4" t="s">
        <v>6</v>
      </c>
      <c r="H9" s="4" t="s">
        <v>10</v>
      </c>
      <c r="I9" s="3">
        <v>25</v>
      </c>
      <c r="J9" s="24" t="s">
        <v>5</v>
      </c>
      <c r="K9" s="7" t="s">
        <v>11</v>
      </c>
      <c r="L9" s="12">
        <v>24548121</v>
      </c>
    </row>
    <row r="10" spans="1:12" ht="15" thickBot="1">
      <c r="A10" s="4" t="s">
        <v>75</v>
      </c>
      <c r="B10" s="4" t="s">
        <v>30</v>
      </c>
      <c r="C10" s="5">
        <v>160000</v>
      </c>
      <c r="D10" s="5">
        <v>9.5999999999999992E-3</v>
      </c>
      <c r="E10" s="5">
        <v>0.06</v>
      </c>
      <c r="F10" s="24" t="s">
        <v>9</v>
      </c>
      <c r="G10" s="4" t="s">
        <v>6</v>
      </c>
      <c r="H10" s="4" t="s">
        <v>10</v>
      </c>
      <c r="I10" s="3">
        <v>25</v>
      </c>
      <c r="J10" s="24" t="s">
        <v>5</v>
      </c>
      <c r="K10" s="7" t="s">
        <v>11</v>
      </c>
      <c r="L10" s="12">
        <v>24548121</v>
      </c>
    </row>
    <row r="11" spans="1:12" ht="15" thickBot="1">
      <c r="A11" s="4" t="s">
        <v>37</v>
      </c>
      <c r="B11" s="4" t="s">
        <v>12</v>
      </c>
      <c r="C11" s="5">
        <v>20600</v>
      </c>
      <c r="D11" s="5">
        <v>5.4368932040000004</v>
      </c>
      <c r="E11" s="5">
        <v>0.112</v>
      </c>
      <c r="F11" s="24" t="s">
        <v>13</v>
      </c>
      <c r="G11" s="4" t="s">
        <v>25</v>
      </c>
      <c r="H11" s="4" t="s">
        <v>36</v>
      </c>
      <c r="I11" s="3">
        <v>25</v>
      </c>
      <c r="J11" s="24" t="s">
        <v>14</v>
      </c>
      <c r="K11" s="7" t="s">
        <v>28</v>
      </c>
      <c r="L11" s="12">
        <v>15808508</v>
      </c>
    </row>
    <row r="12" spans="1:12" ht="15" thickBot="1">
      <c r="A12" s="4" t="s">
        <v>74</v>
      </c>
      <c r="B12" s="4" t="s">
        <v>12</v>
      </c>
      <c r="C12" s="5">
        <v>197000</v>
      </c>
      <c r="D12" s="5">
        <v>2.4034E-3</v>
      </c>
      <c r="E12" s="5">
        <v>1.2200000000000001E-2</v>
      </c>
      <c r="F12" s="24" t="s">
        <v>13</v>
      </c>
      <c r="G12" s="4" t="s">
        <v>25</v>
      </c>
      <c r="H12" s="4" t="s">
        <v>36</v>
      </c>
      <c r="I12" s="3">
        <v>25</v>
      </c>
      <c r="J12" s="24" t="s">
        <v>14</v>
      </c>
      <c r="K12" s="7" t="s">
        <v>28</v>
      </c>
      <c r="L12" s="12">
        <v>15808508</v>
      </c>
    </row>
    <row r="13" spans="1:12" ht="15" thickBot="1">
      <c r="A13" s="4" t="s">
        <v>82</v>
      </c>
      <c r="B13" s="4" t="s">
        <v>34</v>
      </c>
      <c r="C13" s="5">
        <v>28</v>
      </c>
      <c r="D13" s="5">
        <v>5.5999999999999999E-3</v>
      </c>
      <c r="E13" s="5">
        <v>200</v>
      </c>
      <c r="F13" s="24" t="s">
        <v>9</v>
      </c>
      <c r="G13" s="4" t="s">
        <v>6</v>
      </c>
      <c r="H13" s="4" t="s">
        <v>10</v>
      </c>
      <c r="I13" s="3">
        <v>5</v>
      </c>
      <c r="J13" s="24" t="s">
        <v>5</v>
      </c>
      <c r="K13" s="7" t="s">
        <v>11</v>
      </c>
      <c r="L13" s="12">
        <v>24548121</v>
      </c>
    </row>
    <row r="14" spans="1:12" ht="15" thickBot="1">
      <c r="A14" s="4" t="s">
        <v>82</v>
      </c>
      <c r="B14" s="4" t="s">
        <v>34</v>
      </c>
      <c r="C14" s="5">
        <v>720</v>
      </c>
      <c r="D14" s="5">
        <v>2.5000000000000001E-3</v>
      </c>
      <c r="E14" s="5">
        <v>3.5</v>
      </c>
      <c r="F14" s="24" t="s">
        <v>9</v>
      </c>
      <c r="G14" s="4" t="s">
        <v>35</v>
      </c>
      <c r="H14" s="4" t="s">
        <v>10</v>
      </c>
      <c r="I14" s="3">
        <v>25</v>
      </c>
      <c r="J14" s="24" t="s">
        <v>5</v>
      </c>
      <c r="K14" s="7" t="s">
        <v>11</v>
      </c>
      <c r="L14" s="12">
        <v>24548121</v>
      </c>
    </row>
    <row r="15" spans="1:12" ht="15" thickBot="1">
      <c r="A15" s="4" t="s">
        <v>46</v>
      </c>
      <c r="B15" s="4" t="s">
        <v>42</v>
      </c>
      <c r="C15" s="5">
        <v>2500</v>
      </c>
      <c r="D15" s="5">
        <v>0.13250000000000001</v>
      </c>
      <c r="E15" s="5">
        <v>53</v>
      </c>
      <c r="F15" s="24" t="s">
        <v>38</v>
      </c>
      <c r="G15" s="4" t="s">
        <v>44</v>
      </c>
      <c r="H15" s="4" t="s">
        <v>45</v>
      </c>
      <c r="I15" s="3">
        <v>30</v>
      </c>
      <c r="J15" s="24" t="s">
        <v>39</v>
      </c>
      <c r="K15" s="7" t="s">
        <v>41</v>
      </c>
      <c r="L15" s="12">
        <v>25246656</v>
      </c>
    </row>
    <row r="16" spans="1:12" ht="15" thickBot="1">
      <c r="A16" s="4" t="s">
        <v>43</v>
      </c>
      <c r="B16" s="4" t="s">
        <v>42</v>
      </c>
      <c r="C16" s="5">
        <v>6666.67</v>
      </c>
      <c r="D16" s="5">
        <v>0.73333369999999998</v>
      </c>
      <c r="E16" s="5">
        <v>110</v>
      </c>
      <c r="F16" s="24" t="s">
        <v>38</v>
      </c>
      <c r="G16" s="4" t="s">
        <v>22</v>
      </c>
      <c r="H16" s="4" t="s">
        <v>45</v>
      </c>
      <c r="I16" s="3">
        <v>30</v>
      </c>
      <c r="J16" s="24" t="s">
        <v>39</v>
      </c>
      <c r="K16" s="7" t="s">
        <v>40</v>
      </c>
      <c r="L16" s="12">
        <v>12591943</v>
      </c>
    </row>
    <row r="17" spans="1:12" ht="15" thickBot="1">
      <c r="A17" s="4" t="s">
        <v>51</v>
      </c>
      <c r="B17" s="4" t="s">
        <v>47</v>
      </c>
      <c r="C17" s="5">
        <v>1300000</v>
      </c>
      <c r="D17" s="5">
        <v>0.02</v>
      </c>
      <c r="E17" s="5">
        <v>1.4999999999999999E-2</v>
      </c>
      <c r="F17" s="24" t="s">
        <v>48</v>
      </c>
      <c r="G17" s="4" t="s">
        <v>50</v>
      </c>
      <c r="H17" s="4" t="s">
        <v>83</v>
      </c>
      <c r="I17" s="3">
        <v>20</v>
      </c>
      <c r="J17" s="24" t="s">
        <v>14</v>
      </c>
      <c r="K17" s="7" t="s">
        <v>49</v>
      </c>
      <c r="L17" s="12">
        <v>25325398</v>
      </c>
    </row>
    <row r="18" spans="1:12" ht="15" thickBot="1">
      <c r="A18" s="4" t="s">
        <v>56</v>
      </c>
      <c r="B18" s="4" t="s">
        <v>52</v>
      </c>
      <c r="C18" s="5">
        <v>126000</v>
      </c>
      <c r="D18" s="5">
        <v>2.5999999999999999E-2</v>
      </c>
      <c r="E18" s="5">
        <v>0.20634920600000001</v>
      </c>
      <c r="F18" s="24" t="s">
        <v>13</v>
      </c>
      <c r="G18" s="4" t="s">
        <v>25</v>
      </c>
      <c r="H18" s="4" t="s">
        <v>85</v>
      </c>
      <c r="I18" s="3">
        <v>25</v>
      </c>
      <c r="J18" s="24" t="s">
        <v>14</v>
      </c>
      <c r="K18" s="7" t="s">
        <v>53</v>
      </c>
      <c r="L18" s="12">
        <v>20534493</v>
      </c>
    </row>
    <row r="19" spans="1:12" ht="15" thickBot="1">
      <c r="A19" s="4" t="s">
        <v>57</v>
      </c>
      <c r="B19" s="4" t="s">
        <v>52</v>
      </c>
      <c r="C19" s="5">
        <v>72600</v>
      </c>
      <c r="D19" s="5">
        <v>1.9E-2</v>
      </c>
      <c r="E19" s="5">
        <v>0.26170798899999997</v>
      </c>
      <c r="F19" s="24" t="s">
        <v>13</v>
      </c>
      <c r="G19" s="4" t="s">
        <v>25</v>
      </c>
      <c r="H19" s="4" t="s">
        <v>85</v>
      </c>
      <c r="I19" s="3">
        <v>25</v>
      </c>
      <c r="J19" s="24" t="s">
        <v>14</v>
      </c>
      <c r="K19" s="7" t="s">
        <v>53</v>
      </c>
      <c r="L19" s="12">
        <v>20534493</v>
      </c>
    </row>
    <row r="20" spans="1:12" ht="15" thickBot="1">
      <c r="A20" s="4" t="s">
        <v>55</v>
      </c>
      <c r="B20" s="4" t="s">
        <v>52</v>
      </c>
      <c r="C20" s="5">
        <v>602000</v>
      </c>
      <c r="D20" s="5">
        <v>0.17</v>
      </c>
      <c r="E20" s="5">
        <v>0.28239202699999999</v>
      </c>
      <c r="F20" s="24" t="s">
        <v>13</v>
      </c>
      <c r="G20" s="4" t="s">
        <v>25</v>
      </c>
      <c r="H20" s="4" t="s">
        <v>85</v>
      </c>
      <c r="I20" s="3">
        <v>25</v>
      </c>
      <c r="J20" s="24" t="s">
        <v>14</v>
      </c>
      <c r="K20" s="7" t="s">
        <v>53</v>
      </c>
      <c r="L20" s="12">
        <v>20534493</v>
      </c>
    </row>
    <row r="21" spans="1:12" ht="15" thickBot="1">
      <c r="A21" s="14" t="s">
        <v>66</v>
      </c>
      <c r="B21" s="4" t="s">
        <v>52</v>
      </c>
      <c r="C21" s="6">
        <v>29000</v>
      </c>
      <c r="D21" s="6">
        <v>1.2E-2</v>
      </c>
      <c r="E21" s="6">
        <v>0.413793103</v>
      </c>
      <c r="F21" s="24" t="s">
        <v>13</v>
      </c>
      <c r="G21" s="4" t="s">
        <v>25</v>
      </c>
      <c r="H21" s="4" t="s">
        <v>65</v>
      </c>
      <c r="I21" s="3">
        <v>20</v>
      </c>
      <c r="J21" s="24" t="s">
        <v>14</v>
      </c>
      <c r="K21" s="19" t="s">
        <v>54</v>
      </c>
      <c r="L21" s="12">
        <v>23940363</v>
      </c>
    </row>
    <row r="22" spans="1:12" ht="16" customHeight="1" thickBot="1">
      <c r="A22" s="14" t="s">
        <v>64</v>
      </c>
      <c r="B22" s="14" t="s">
        <v>52</v>
      </c>
      <c r="C22" s="16">
        <v>1600000</v>
      </c>
      <c r="D22" s="15" t="s">
        <v>15</v>
      </c>
      <c r="E22" s="17">
        <v>3.4</v>
      </c>
      <c r="F22" s="24" t="s">
        <v>13</v>
      </c>
      <c r="G22" s="4" t="s">
        <v>25</v>
      </c>
      <c r="H22" s="14" t="s">
        <v>65</v>
      </c>
      <c r="I22" s="12">
        <v>20</v>
      </c>
      <c r="J22" s="24" t="s">
        <v>14</v>
      </c>
      <c r="K22" s="19" t="s">
        <v>54</v>
      </c>
      <c r="L22" s="18">
        <v>23940363</v>
      </c>
    </row>
    <row r="23" spans="1:12" ht="15" thickBot="1">
      <c r="A23" s="4" t="s">
        <v>71</v>
      </c>
      <c r="B23" s="4" t="s">
        <v>69</v>
      </c>
      <c r="C23" s="6">
        <v>14300</v>
      </c>
      <c r="D23" s="6">
        <v>2E-3</v>
      </c>
      <c r="E23" s="23">
        <v>0.14000000000000001</v>
      </c>
      <c r="F23" s="24" t="s">
        <v>13</v>
      </c>
      <c r="G23" s="4" t="s">
        <v>25</v>
      </c>
      <c r="H23" s="4" t="s">
        <v>65</v>
      </c>
      <c r="I23" s="3">
        <v>20</v>
      </c>
      <c r="J23" s="24" t="s">
        <v>14</v>
      </c>
      <c r="K23" s="7" t="s">
        <v>70</v>
      </c>
      <c r="L23" s="12">
        <v>21532598</v>
      </c>
    </row>
    <row r="24" spans="1:12" ht="15" thickBot="1">
      <c r="A24" s="9" t="s">
        <v>87</v>
      </c>
      <c r="B24" s="9" t="s">
        <v>18</v>
      </c>
      <c r="C24" s="11">
        <v>110</v>
      </c>
      <c r="D24" s="11">
        <v>1.3699999999999999E-3</v>
      </c>
      <c r="E24" s="11">
        <v>12.4</v>
      </c>
      <c r="F24" s="25" t="s">
        <v>15</v>
      </c>
      <c r="G24" s="9" t="s">
        <v>15</v>
      </c>
      <c r="H24" s="8" t="s">
        <v>15</v>
      </c>
      <c r="I24" s="8" t="s">
        <v>7</v>
      </c>
      <c r="J24" s="25" t="s">
        <v>19</v>
      </c>
      <c r="K24" s="10" t="s">
        <v>20</v>
      </c>
      <c r="L24" s="8">
        <v>14556896</v>
      </c>
    </row>
    <row r="25" spans="1:12" ht="15" thickBot="1">
      <c r="A25" s="4" t="s">
        <v>79</v>
      </c>
      <c r="B25" s="4" t="s">
        <v>67</v>
      </c>
      <c r="C25" s="6">
        <v>150000</v>
      </c>
      <c r="D25" s="6">
        <v>2.1000000000000001E-4</v>
      </c>
      <c r="E25" s="23">
        <v>1.4E-3</v>
      </c>
      <c r="F25" s="24" t="s">
        <v>9</v>
      </c>
      <c r="G25" s="4" t="s">
        <v>6</v>
      </c>
      <c r="H25" s="4" t="s">
        <v>10</v>
      </c>
      <c r="I25" s="3">
        <v>25</v>
      </c>
      <c r="J25" s="24" t="s">
        <v>5</v>
      </c>
      <c r="K25" s="7" t="s">
        <v>11</v>
      </c>
      <c r="L25" s="12">
        <v>24548121</v>
      </c>
    </row>
    <row r="26" spans="1:12" ht="15" thickBot="1">
      <c r="A26" s="4" t="s">
        <v>78</v>
      </c>
      <c r="B26" s="4" t="s">
        <v>67</v>
      </c>
      <c r="C26" s="6">
        <v>81300</v>
      </c>
      <c r="D26" s="6">
        <v>3.4146000000000003E-2</v>
      </c>
      <c r="E26" s="23">
        <v>0.42</v>
      </c>
      <c r="F26" s="24" t="s">
        <v>13</v>
      </c>
      <c r="G26" s="4" t="s">
        <v>25</v>
      </c>
      <c r="H26" s="4" t="s">
        <v>65</v>
      </c>
      <c r="I26" s="3">
        <v>25</v>
      </c>
      <c r="J26" s="24" t="s">
        <v>14</v>
      </c>
      <c r="K26" s="7" t="s">
        <v>68</v>
      </c>
      <c r="L26" s="12">
        <v>17693433</v>
      </c>
    </row>
    <row r="27" spans="1:12" ht="15" thickBot="1">
      <c r="A27" s="4" t="s">
        <v>77</v>
      </c>
      <c r="B27" s="4" t="s">
        <v>67</v>
      </c>
      <c r="C27" s="6">
        <v>142000</v>
      </c>
      <c r="D27" s="6">
        <v>4.6149999999999997E-2</v>
      </c>
      <c r="E27" s="23">
        <v>0.32500000000000001</v>
      </c>
      <c r="F27" s="24" t="s">
        <v>13</v>
      </c>
      <c r="G27" s="4" t="s">
        <v>25</v>
      </c>
      <c r="H27" s="4" t="s">
        <v>65</v>
      </c>
      <c r="I27" s="3">
        <v>25</v>
      </c>
      <c r="J27" s="24" t="s">
        <v>14</v>
      </c>
      <c r="K27" s="7" t="s">
        <v>68</v>
      </c>
      <c r="L27" s="12">
        <v>17693433</v>
      </c>
    </row>
    <row r="28" spans="1:12" ht="15" thickBot="1">
      <c r="A28" s="4" t="s">
        <v>80</v>
      </c>
      <c r="B28" s="4" t="s">
        <v>67</v>
      </c>
      <c r="C28" s="6">
        <v>400000</v>
      </c>
      <c r="D28" s="6">
        <v>3.6000000000000002E-4</v>
      </c>
      <c r="E28" s="23">
        <v>8.8999999999999995E-4</v>
      </c>
      <c r="F28" s="24" t="s">
        <v>9</v>
      </c>
      <c r="G28" s="4" t="s">
        <v>6</v>
      </c>
      <c r="H28" s="4" t="s">
        <v>10</v>
      </c>
      <c r="I28" s="3">
        <v>25</v>
      </c>
      <c r="J28" s="24" t="s">
        <v>5</v>
      </c>
      <c r="K28" s="7" t="s">
        <v>11</v>
      </c>
      <c r="L28" s="12">
        <v>24548121</v>
      </c>
    </row>
    <row r="29" spans="1:12">
      <c r="H29" s="26"/>
    </row>
  </sheetData>
  <hyperlinks>
    <hyperlink ref="K7" r:id="rId1"/>
    <hyperlink ref="K6" r:id="rId2"/>
    <hyperlink ref="K5" r:id="rId3"/>
    <hyperlink ref="K9" r:id="rId4"/>
    <hyperlink ref="K10" r:id="rId5"/>
    <hyperlink ref="K8" r:id="rId6"/>
    <hyperlink ref="K13" r:id="rId7"/>
    <hyperlink ref="K14" r:id="rId8"/>
    <hyperlink ref="K12" r:id="rId9"/>
    <hyperlink ref="K11" r:id="rId10"/>
    <hyperlink ref="K16" r:id="rId11"/>
    <hyperlink ref="K15" r:id="rId12"/>
    <hyperlink ref="K17" r:id="rId13"/>
    <hyperlink ref="K24" r:id="rId14"/>
    <hyperlink ref="K20" r:id="rId15"/>
    <hyperlink ref="K18" r:id="rId16"/>
    <hyperlink ref="K19" r:id="rId17"/>
    <hyperlink ref="K22" r:id="rId18"/>
    <hyperlink ref="K21" r:id="rId19"/>
    <hyperlink ref="K25" r:id="rId20"/>
    <hyperlink ref="K28" r:id="rId21"/>
    <hyperlink ref="K23" r:id="rId22"/>
    <hyperlink ref="K26" r:id="rId23"/>
    <hyperlink ref="K27" r:id="rId24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workbookViewId="0"/>
  </sheetViews>
  <sheetFormatPr baseColWidth="10" defaultColWidth="10.83203125" defaultRowHeight="14" x14ac:dyDescent="0"/>
  <cols>
    <col min="1" max="1" width="29.33203125" customWidth="1"/>
    <col min="2" max="2" width="37.5" customWidth="1"/>
    <col min="6" max="6" width="18.83203125" customWidth="1"/>
    <col min="7" max="7" width="15.33203125" customWidth="1"/>
    <col min="8" max="8" width="29.1640625" customWidth="1"/>
    <col min="9" max="9" width="17.5" style="43" customWidth="1"/>
    <col min="10" max="10" width="37.1640625" customWidth="1"/>
    <col min="11" max="11" width="19.1640625" customWidth="1"/>
    <col min="12" max="12" width="32.5" style="43" customWidth="1"/>
  </cols>
  <sheetData>
    <row r="1" spans="1:13" ht="15">
      <c r="A1" s="1" t="s">
        <v>282</v>
      </c>
      <c r="B1" s="27"/>
      <c r="C1" s="27"/>
      <c r="D1" s="27"/>
      <c r="E1" s="27"/>
      <c r="F1" s="27"/>
      <c r="G1" s="27"/>
      <c r="H1" s="27"/>
    </row>
    <row r="3" spans="1:13" ht="15" thickBot="1"/>
    <row r="4" spans="1:13" ht="15" thickBot="1">
      <c r="A4" s="30" t="s">
        <v>0</v>
      </c>
      <c r="B4" s="34" t="s">
        <v>166</v>
      </c>
      <c r="C4" s="31" t="s">
        <v>58</v>
      </c>
      <c r="D4" s="31" t="s">
        <v>59</v>
      </c>
      <c r="E4" s="31" t="s">
        <v>60</v>
      </c>
      <c r="F4" s="30" t="s">
        <v>61</v>
      </c>
      <c r="G4" s="30" t="s">
        <v>62</v>
      </c>
      <c r="H4" s="30" t="s">
        <v>1</v>
      </c>
      <c r="I4" s="30" t="s">
        <v>63</v>
      </c>
      <c r="J4" s="30" t="s">
        <v>2</v>
      </c>
      <c r="K4" s="32" t="s">
        <v>264</v>
      </c>
      <c r="L4" s="30" t="s">
        <v>3</v>
      </c>
      <c r="M4" s="33" t="s">
        <v>4</v>
      </c>
    </row>
    <row r="5" spans="1:13" s="38" customFormat="1" ht="20" customHeight="1" thickBot="1">
      <c r="A5" s="35" t="s">
        <v>189</v>
      </c>
      <c r="B5" s="35" t="s">
        <v>192</v>
      </c>
      <c r="C5" s="66">
        <v>533333.30000000005</v>
      </c>
      <c r="D5" s="36">
        <v>4.33E-6</v>
      </c>
      <c r="E5" s="36">
        <v>8.1200000000000002E-6</v>
      </c>
      <c r="F5" s="35" t="s">
        <v>38</v>
      </c>
      <c r="G5" s="35" t="s">
        <v>44</v>
      </c>
      <c r="H5" s="35" t="s">
        <v>91</v>
      </c>
      <c r="I5" s="44">
        <v>30</v>
      </c>
      <c r="J5" s="35" t="s">
        <v>99</v>
      </c>
      <c r="K5" s="55" t="s">
        <v>265</v>
      </c>
      <c r="L5" s="37" t="s">
        <v>165</v>
      </c>
      <c r="M5" s="45">
        <v>25246656</v>
      </c>
    </row>
    <row r="6" spans="1:13" s="38" customFormat="1" ht="20" customHeight="1" thickBot="1">
      <c r="A6" s="35" t="s">
        <v>259</v>
      </c>
      <c r="B6" s="38" t="s">
        <v>260</v>
      </c>
      <c r="C6" s="67">
        <v>3330</v>
      </c>
      <c r="D6" s="38" t="s">
        <v>15</v>
      </c>
      <c r="E6" s="38" t="s">
        <v>15</v>
      </c>
      <c r="F6" s="35" t="s">
        <v>38</v>
      </c>
      <c r="G6" s="35" t="s">
        <v>44</v>
      </c>
      <c r="H6" s="35" t="s">
        <v>91</v>
      </c>
      <c r="I6" s="44">
        <v>30</v>
      </c>
      <c r="J6" s="39" t="s">
        <v>154</v>
      </c>
      <c r="K6" s="55" t="s">
        <v>266</v>
      </c>
      <c r="L6" s="38" t="s">
        <v>261</v>
      </c>
      <c r="M6" s="55" t="s">
        <v>15</v>
      </c>
    </row>
    <row r="7" spans="1:13" s="38" customFormat="1" ht="20" customHeight="1" thickBot="1">
      <c r="A7" s="35" t="s">
        <v>240</v>
      </c>
      <c r="B7" s="35" t="s">
        <v>191</v>
      </c>
      <c r="C7" s="66">
        <v>6300000</v>
      </c>
      <c r="D7" s="36">
        <v>0.65</v>
      </c>
      <c r="E7" s="36">
        <v>0.103174603</v>
      </c>
      <c r="F7" s="35" t="s">
        <v>168</v>
      </c>
      <c r="G7" s="35" t="s">
        <v>169</v>
      </c>
      <c r="H7" s="35" t="s">
        <v>98</v>
      </c>
      <c r="I7" s="44">
        <v>37</v>
      </c>
      <c r="J7" s="35" t="s">
        <v>99</v>
      </c>
      <c r="K7" s="55" t="s">
        <v>267</v>
      </c>
      <c r="L7" s="37" t="s">
        <v>100</v>
      </c>
      <c r="M7" s="45">
        <v>7520753</v>
      </c>
    </row>
    <row r="8" spans="1:13" s="38" customFormat="1" ht="20" customHeight="1" thickBot="1">
      <c r="A8" s="39" t="s">
        <v>124</v>
      </c>
      <c r="B8" s="39" t="s">
        <v>125</v>
      </c>
      <c r="C8" s="68">
        <v>920000</v>
      </c>
      <c r="D8" s="40">
        <v>7.7000000000000002E-3</v>
      </c>
      <c r="E8" s="40">
        <f>1000000*D8/C8</f>
        <v>8.3695652173913036E-3</v>
      </c>
      <c r="F8" s="39" t="s">
        <v>21</v>
      </c>
      <c r="G8" s="39" t="s">
        <v>150</v>
      </c>
      <c r="H8" s="39" t="s">
        <v>149</v>
      </c>
      <c r="I8" s="46" t="s">
        <v>15</v>
      </c>
      <c r="J8" s="39" t="s">
        <v>5</v>
      </c>
      <c r="K8" s="55" t="s">
        <v>272</v>
      </c>
      <c r="L8" s="37" t="s">
        <v>126</v>
      </c>
      <c r="M8" s="45">
        <v>11502000</v>
      </c>
    </row>
    <row r="9" spans="1:13" s="38" customFormat="1" ht="20" customHeight="1" thickBot="1">
      <c r="A9" s="39" t="s">
        <v>111</v>
      </c>
      <c r="B9" s="39" t="s">
        <v>112</v>
      </c>
      <c r="C9" s="69">
        <f>(3.75*10^6)/60</f>
        <v>62500</v>
      </c>
      <c r="D9" s="40" t="s">
        <v>15</v>
      </c>
      <c r="E9" s="40">
        <v>2.1000000000000001E-2</v>
      </c>
      <c r="F9" s="39" t="s">
        <v>113</v>
      </c>
      <c r="G9" s="35" t="s">
        <v>6</v>
      </c>
      <c r="H9" s="39" t="s">
        <v>114</v>
      </c>
      <c r="I9" s="45">
        <v>37</v>
      </c>
      <c r="J9" s="39" t="s">
        <v>243</v>
      </c>
      <c r="K9" s="55" t="s">
        <v>272</v>
      </c>
      <c r="L9" s="37" t="s">
        <v>115</v>
      </c>
      <c r="M9" s="45">
        <v>9231899</v>
      </c>
    </row>
    <row r="10" spans="1:13" s="38" customFormat="1" ht="20" customHeight="1" thickBot="1">
      <c r="A10" s="41" t="s">
        <v>106</v>
      </c>
      <c r="B10" s="41" t="s">
        <v>107</v>
      </c>
      <c r="C10" s="70">
        <v>5800</v>
      </c>
      <c r="D10" s="42">
        <v>6.8000000000000005E-4</v>
      </c>
      <c r="E10" s="42">
        <v>0.11700000000000001</v>
      </c>
      <c r="F10" s="41" t="s">
        <v>15</v>
      </c>
      <c r="G10" s="35" t="s">
        <v>50</v>
      </c>
      <c r="H10" s="41" t="s">
        <v>108</v>
      </c>
      <c r="I10" s="46">
        <v>30</v>
      </c>
      <c r="J10" s="41" t="s">
        <v>109</v>
      </c>
      <c r="K10" s="55" t="s">
        <v>266</v>
      </c>
      <c r="L10" s="37" t="s">
        <v>110</v>
      </c>
      <c r="M10" s="46">
        <v>22058128</v>
      </c>
    </row>
    <row r="11" spans="1:13" s="38" customFormat="1" ht="20" customHeight="1" thickBot="1">
      <c r="A11" s="35" t="s">
        <v>93</v>
      </c>
      <c r="B11" s="35" t="s">
        <v>193</v>
      </c>
      <c r="C11" s="66">
        <v>300000</v>
      </c>
      <c r="D11" s="36">
        <v>2.4999999999999998E-12</v>
      </c>
      <c r="E11" s="36">
        <v>8.3300000000000003E-12</v>
      </c>
      <c r="F11" s="35" t="s">
        <v>15</v>
      </c>
      <c r="G11" s="35" t="s">
        <v>22</v>
      </c>
      <c r="H11" s="35" t="s">
        <v>94</v>
      </c>
      <c r="I11" s="44">
        <v>25</v>
      </c>
      <c r="J11" s="35" t="s">
        <v>99</v>
      </c>
      <c r="K11" s="55" t="s">
        <v>265</v>
      </c>
      <c r="L11" s="37" t="s">
        <v>95</v>
      </c>
      <c r="M11" s="45">
        <v>8136375</v>
      </c>
    </row>
    <row r="12" spans="1:13" s="38" customFormat="1" ht="20" customHeight="1" thickBot="1">
      <c r="A12" s="35" t="s">
        <v>96</v>
      </c>
      <c r="B12" s="35" t="s">
        <v>194</v>
      </c>
      <c r="C12" s="66">
        <v>350000</v>
      </c>
      <c r="D12" s="36">
        <v>2.3E-2</v>
      </c>
      <c r="E12" s="36">
        <v>6.6000000000000003E-2</v>
      </c>
      <c r="F12" s="35" t="s">
        <v>15</v>
      </c>
      <c r="G12" s="35" t="s">
        <v>22</v>
      </c>
      <c r="H12" s="35" t="s">
        <v>90</v>
      </c>
      <c r="I12" s="44">
        <v>37</v>
      </c>
      <c r="J12" s="35" t="s">
        <v>99</v>
      </c>
      <c r="K12" s="55" t="s">
        <v>265</v>
      </c>
      <c r="L12" s="37" t="s">
        <v>97</v>
      </c>
      <c r="M12" s="45">
        <v>10924098</v>
      </c>
    </row>
    <row r="13" spans="1:13" s="38" customFormat="1" ht="20" customHeight="1" thickBot="1">
      <c r="A13" s="39" t="s">
        <v>130</v>
      </c>
      <c r="B13" s="39" t="s">
        <v>135</v>
      </c>
      <c r="C13" s="68">
        <v>92000</v>
      </c>
      <c r="D13" s="36">
        <v>2.9E-4</v>
      </c>
      <c r="E13" s="40">
        <f>1000000*D13/C13</f>
        <v>3.1521739130434784E-3</v>
      </c>
      <c r="F13" s="39" t="s">
        <v>157</v>
      </c>
      <c r="G13" s="35" t="s">
        <v>172</v>
      </c>
      <c r="H13" s="39" t="s">
        <v>197</v>
      </c>
      <c r="I13" s="45">
        <v>23</v>
      </c>
      <c r="J13" s="39" t="s">
        <v>5</v>
      </c>
      <c r="K13" s="55" t="s">
        <v>272</v>
      </c>
      <c r="L13" s="37" t="s">
        <v>136</v>
      </c>
      <c r="M13" s="45">
        <v>18996893</v>
      </c>
    </row>
    <row r="14" spans="1:13" s="38" customFormat="1" ht="20" customHeight="1" thickBot="1">
      <c r="A14" s="39" t="s">
        <v>130</v>
      </c>
      <c r="B14" s="39" t="s">
        <v>130</v>
      </c>
      <c r="C14" s="68">
        <v>210000</v>
      </c>
      <c r="D14" s="40">
        <v>6.5499999999999998E-4</v>
      </c>
      <c r="E14" s="40">
        <f>1000000*D14/C14</f>
        <v>3.1190476190476189E-3</v>
      </c>
      <c r="F14" s="35" t="s">
        <v>21</v>
      </c>
      <c r="G14" s="35" t="s">
        <v>22</v>
      </c>
      <c r="H14" s="39" t="s">
        <v>164</v>
      </c>
      <c r="I14" s="45">
        <v>4</v>
      </c>
      <c r="J14" s="39" t="s">
        <v>5</v>
      </c>
      <c r="K14" s="55" t="s">
        <v>272</v>
      </c>
      <c r="L14" s="37" t="s">
        <v>131</v>
      </c>
      <c r="M14" s="45">
        <v>10756194</v>
      </c>
    </row>
    <row r="15" spans="1:13" s="38" customFormat="1" ht="20" customHeight="1" thickBot="1">
      <c r="A15" s="39" t="s">
        <v>116</v>
      </c>
      <c r="B15" s="39" t="s">
        <v>116</v>
      </c>
      <c r="C15" s="68">
        <v>3400000</v>
      </c>
      <c r="D15" s="40">
        <v>0.17</v>
      </c>
      <c r="E15" s="40">
        <v>0.05</v>
      </c>
      <c r="F15" s="39" t="s">
        <v>15</v>
      </c>
      <c r="G15" s="35" t="s">
        <v>22</v>
      </c>
      <c r="H15" s="39" t="s">
        <v>117</v>
      </c>
      <c r="I15" s="45" t="s">
        <v>7</v>
      </c>
      <c r="J15" s="39" t="s">
        <v>118</v>
      </c>
      <c r="K15" s="55" t="s">
        <v>272</v>
      </c>
      <c r="L15" s="37" t="s">
        <v>119</v>
      </c>
      <c r="M15" s="45">
        <v>22404932</v>
      </c>
    </row>
    <row r="16" spans="1:13" s="38" customFormat="1" ht="20" customHeight="1" thickBot="1">
      <c r="A16" s="39" t="s">
        <v>101</v>
      </c>
      <c r="B16" s="39" t="s">
        <v>102</v>
      </c>
      <c r="C16" s="66">
        <v>1970</v>
      </c>
      <c r="D16" s="40">
        <v>7.1000000000000002E-4</v>
      </c>
      <c r="E16" s="40">
        <v>0.373</v>
      </c>
      <c r="F16" s="53" t="s">
        <v>167</v>
      </c>
      <c r="G16" s="39" t="s">
        <v>103</v>
      </c>
      <c r="H16" s="39" t="s">
        <v>104</v>
      </c>
      <c r="I16" s="45">
        <v>30</v>
      </c>
      <c r="J16" s="39" t="s">
        <v>5</v>
      </c>
      <c r="K16" s="55" t="s">
        <v>266</v>
      </c>
      <c r="L16" s="37" t="s">
        <v>105</v>
      </c>
      <c r="M16" s="45">
        <v>23324606</v>
      </c>
    </row>
    <row r="17" spans="1:13" s="38" customFormat="1" ht="20" customHeight="1" thickBot="1">
      <c r="A17" s="39" t="s">
        <v>127</v>
      </c>
      <c r="B17" s="39" t="s">
        <v>128</v>
      </c>
      <c r="C17" s="68">
        <v>500000</v>
      </c>
      <c r="D17" s="40" t="s">
        <v>15</v>
      </c>
      <c r="E17" s="40" t="s">
        <v>15</v>
      </c>
      <c r="F17" s="38" t="s">
        <v>153</v>
      </c>
      <c r="G17" s="35" t="s">
        <v>22</v>
      </c>
      <c r="H17" s="39" t="s">
        <v>152</v>
      </c>
      <c r="I17" s="45">
        <v>22</v>
      </c>
      <c r="J17" s="39" t="s">
        <v>154</v>
      </c>
      <c r="K17" s="55" t="s">
        <v>272</v>
      </c>
      <c r="L17" s="37" t="s">
        <v>151</v>
      </c>
      <c r="M17" s="45">
        <v>10903857</v>
      </c>
    </row>
    <row r="18" spans="1:13" s="38" customFormat="1" ht="20" customHeight="1" thickBot="1">
      <c r="A18" s="39" t="s">
        <v>144</v>
      </c>
      <c r="B18" s="39" t="s">
        <v>196</v>
      </c>
      <c r="C18" s="68">
        <v>20000</v>
      </c>
      <c r="D18" s="40">
        <v>4.2000000000000003E-2</v>
      </c>
      <c r="E18" s="40">
        <v>2</v>
      </c>
      <c r="F18" s="53" t="s">
        <v>145</v>
      </c>
      <c r="G18" s="35" t="s">
        <v>174</v>
      </c>
      <c r="H18" s="39" t="s">
        <v>146</v>
      </c>
      <c r="I18" s="45" t="s">
        <v>7</v>
      </c>
      <c r="J18" s="39" t="s">
        <v>99</v>
      </c>
      <c r="K18" s="55" t="s">
        <v>265</v>
      </c>
      <c r="L18" s="37" t="s">
        <v>147</v>
      </c>
      <c r="M18" s="45">
        <v>7578148</v>
      </c>
    </row>
    <row r="19" spans="1:13" s="38" customFormat="1" ht="20" customHeight="1" thickBot="1">
      <c r="A19" s="39" t="s">
        <v>241</v>
      </c>
      <c r="B19" s="39" t="s">
        <v>242</v>
      </c>
      <c r="C19" s="68">
        <v>39000</v>
      </c>
      <c r="D19" s="40">
        <v>2.5999999999999998E-4</v>
      </c>
      <c r="E19" s="40">
        <v>6.8999999999999999E-3</v>
      </c>
      <c r="F19" s="39" t="s">
        <v>160</v>
      </c>
      <c r="G19" s="39" t="s">
        <v>161</v>
      </c>
      <c r="H19" s="39" t="s">
        <v>198</v>
      </c>
      <c r="I19" s="45">
        <v>23</v>
      </c>
      <c r="J19" s="39" t="s">
        <v>5</v>
      </c>
      <c r="K19" s="55" t="s">
        <v>272</v>
      </c>
      <c r="L19" s="37" t="s">
        <v>140</v>
      </c>
      <c r="M19" s="45">
        <v>12105271</v>
      </c>
    </row>
    <row r="20" spans="1:13" s="38" customFormat="1" ht="20" customHeight="1" thickBot="1">
      <c r="A20" s="39" t="s">
        <v>132</v>
      </c>
      <c r="B20" s="39" t="s">
        <v>133</v>
      </c>
      <c r="C20" s="68">
        <v>130000</v>
      </c>
      <c r="D20" s="40">
        <v>8.8999999999999995E-5</v>
      </c>
      <c r="E20" s="40">
        <f>1000000*D20/C20</f>
        <v>6.8461538461538464E-4</v>
      </c>
      <c r="F20" s="52" t="s">
        <v>156</v>
      </c>
      <c r="G20" s="35" t="s">
        <v>6</v>
      </c>
      <c r="H20" s="39" t="s">
        <v>202</v>
      </c>
      <c r="I20" s="45">
        <v>25</v>
      </c>
      <c r="J20" s="39" t="s">
        <v>245</v>
      </c>
      <c r="K20" s="55" t="s">
        <v>272</v>
      </c>
      <c r="L20" s="37" t="s">
        <v>134</v>
      </c>
      <c r="M20" s="45">
        <v>11376159</v>
      </c>
    </row>
    <row r="21" spans="1:13" s="38" customFormat="1" ht="20" customHeight="1" thickBot="1">
      <c r="A21" s="35" t="s">
        <v>141</v>
      </c>
      <c r="B21" s="35" t="s">
        <v>195</v>
      </c>
      <c r="C21" s="66">
        <v>1200000</v>
      </c>
      <c r="D21" s="36">
        <v>0.17</v>
      </c>
      <c r="E21" s="36">
        <v>0.14000000000000001</v>
      </c>
      <c r="F21" s="52" t="s">
        <v>162</v>
      </c>
      <c r="G21" s="35" t="s">
        <v>173</v>
      </c>
      <c r="H21" s="35" t="s">
        <v>163</v>
      </c>
      <c r="I21" s="44">
        <v>22</v>
      </c>
      <c r="J21" s="35" t="s">
        <v>142</v>
      </c>
      <c r="K21" s="55" t="s">
        <v>265</v>
      </c>
      <c r="L21" s="37" t="s">
        <v>143</v>
      </c>
      <c r="M21" s="45">
        <v>10715133</v>
      </c>
    </row>
    <row r="22" spans="1:13" s="38" customFormat="1" ht="20" customHeight="1" thickBot="1">
      <c r="A22" s="39" t="s">
        <v>137</v>
      </c>
      <c r="B22" s="39" t="s">
        <v>138</v>
      </c>
      <c r="C22" s="68">
        <v>110000</v>
      </c>
      <c r="D22" s="54" t="s">
        <v>15</v>
      </c>
      <c r="E22" s="41" t="s">
        <v>15</v>
      </c>
      <c r="F22" s="39" t="s">
        <v>159</v>
      </c>
      <c r="G22" s="39" t="s">
        <v>150</v>
      </c>
      <c r="H22" s="39" t="s">
        <v>158</v>
      </c>
      <c r="I22" s="45">
        <v>37</v>
      </c>
      <c r="J22" s="39" t="s">
        <v>154</v>
      </c>
      <c r="K22" s="55" t="s">
        <v>272</v>
      </c>
      <c r="L22" s="37" t="s">
        <v>139</v>
      </c>
      <c r="M22" s="45">
        <v>20300607</v>
      </c>
    </row>
    <row r="23" spans="1:13" s="38" customFormat="1" ht="19" customHeight="1" thickBot="1">
      <c r="A23" s="39" t="s">
        <v>121</v>
      </c>
      <c r="B23" s="39" t="s">
        <v>122</v>
      </c>
      <c r="C23" s="68">
        <v>2100000</v>
      </c>
      <c r="D23" s="41" t="s">
        <v>15</v>
      </c>
      <c r="E23" s="41" t="s">
        <v>15</v>
      </c>
      <c r="F23" s="39" t="s">
        <v>21</v>
      </c>
      <c r="G23" s="35" t="s">
        <v>22</v>
      </c>
      <c r="H23" s="39" t="s">
        <v>148</v>
      </c>
      <c r="I23" s="45">
        <v>37</v>
      </c>
      <c r="J23" s="39" t="s">
        <v>39</v>
      </c>
      <c r="K23" s="55" t="s">
        <v>272</v>
      </c>
      <c r="L23" s="37" t="s">
        <v>123</v>
      </c>
      <c r="M23" s="45">
        <v>10600370</v>
      </c>
    </row>
    <row r="24" spans="1:13" s="38" customFormat="1" ht="19" customHeight="1" thickBot="1">
      <c r="A24" s="38" t="s">
        <v>262</v>
      </c>
      <c r="B24" s="26" t="s">
        <v>270</v>
      </c>
      <c r="C24" s="59">
        <v>1742.0543093270367</v>
      </c>
      <c r="D24" s="54" t="s">
        <v>15</v>
      </c>
      <c r="E24" s="41" t="s">
        <v>15</v>
      </c>
      <c r="F24" s="38" t="s">
        <v>13</v>
      </c>
      <c r="G24" s="65" t="s">
        <v>281</v>
      </c>
      <c r="H24" s="38" t="s">
        <v>271</v>
      </c>
      <c r="I24" s="55">
        <v>25</v>
      </c>
      <c r="J24" s="38" t="s">
        <v>118</v>
      </c>
      <c r="K24" s="55" t="s">
        <v>266</v>
      </c>
      <c r="L24" s="38" t="s">
        <v>263</v>
      </c>
      <c r="M24" s="55" t="s">
        <v>15</v>
      </c>
    </row>
    <row r="25" spans="1:13" s="38" customFormat="1" ht="19" customHeight="1" thickBot="1">
      <c r="A25" s="38" t="s">
        <v>262</v>
      </c>
      <c r="B25" s="38" t="s">
        <v>268</v>
      </c>
      <c r="C25" s="59">
        <v>914.91467210475469</v>
      </c>
      <c r="D25" s="41" t="s">
        <v>15</v>
      </c>
      <c r="E25" s="41" t="s">
        <v>15</v>
      </c>
      <c r="F25" s="38" t="s">
        <v>13</v>
      </c>
      <c r="G25" s="65" t="s">
        <v>281</v>
      </c>
      <c r="H25" s="38" t="s">
        <v>271</v>
      </c>
      <c r="I25" s="55">
        <v>25</v>
      </c>
      <c r="J25" s="38" t="s">
        <v>118</v>
      </c>
      <c r="K25" s="55" t="s">
        <v>266</v>
      </c>
      <c r="L25" s="38" t="s">
        <v>263</v>
      </c>
      <c r="M25" s="55" t="s">
        <v>15</v>
      </c>
    </row>
    <row r="26" spans="1:13" s="9" customFormat="1" ht="19" customHeight="1" thickBot="1">
      <c r="A26" s="38" t="s">
        <v>262</v>
      </c>
      <c r="B26" s="38" t="s">
        <v>269</v>
      </c>
      <c r="C26" s="60">
        <v>820.91445744338307</v>
      </c>
      <c r="D26" s="41" t="s">
        <v>15</v>
      </c>
      <c r="E26" s="41" t="s">
        <v>15</v>
      </c>
      <c r="F26" s="38" t="s">
        <v>13</v>
      </c>
      <c r="G26" s="65" t="s">
        <v>281</v>
      </c>
      <c r="H26" s="38" t="s">
        <v>271</v>
      </c>
      <c r="I26" s="8">
        <v>25</v>
      </c>
      <c r="J26" s="38" t="s">
        <v>118</v>
      </c>
      <c r="K26" s="55" t="s">
        <v>266</v>
      </c>
      <c r="L26" s="38" t="s">
        <v>263</v>
      </c>
      <c r="M26" s="8" t="s">
        <v>15</v>
      </c>
    </row>
    <row r="27" spans="1:13" s="9" customFormat="1" ht="19" customHeight="1" thickBot="1">
      <c r="A27" s="35" t="s">
        <v>188</v>
      </c>
      <c r="B27" s="35" t="s">
        <v>252</v>
      </c>
      <c r="C27" s="66">
        <v>1333333.3</v>
      </c>
      <c r="D27" s="36">
        <v>4.4999999999999999E-4</v>
      </c>
      <c r="E27" s="36">
        <v>3.4000000000000002E-4</v>
      </c>
      <c r="F27" s="35" t="s">
        <v>38</v>
      </c>
      <c r="G27" s="35" t="s">
        <v>22</v>
      </c>
      <c r="H27" s="35" t="s">
        <v>91</v>
      </c>
      <c r="I27" s="44">
        <v>30</v>
      </c>
      <c r="J27" s="35" t="s">
        <v>99</v>
      </c>
      <c r="K27" s="8" t="s">
        <v>265</v>
      </c>
      <c r="L27" s="37" t="s">
        <v>92</v>
      </c>
      <c r="M27" s="45">
        <v>12220182</v>
      </c>
    </row>
    <row r="28" spans="1:13" s="9" customFormat="1" ht="19" customHeight="1" thickBot="1">
      <c r="A28" s="35" t="s">
        <v>251</v>
      </c>
      <c r="B28" s="38" t="s">
        <v>253</v>
      </c>
      <c r="C28" s="65">
        <f>(3*10^8/60)</f>
        <v>5000000</v>
      </c>
      <c r="D28" s="56">
        <f>1.8/60</f>
        <v>3.0000000000000002E-2</v>
      </c>
      <c r="E28" s="56">
        <f>(D28/C28)*10^6</f>
        <v>6.000000000000001E-3</v>
      </c>
      <c r="F28" s="38" t="s">
        <v>38</v>
      </c>
      <c r="G28" s="35" t="s">
        <v>22</v>
      </c>
      <c r="H28" s="38" t="s">
        <v>255</v>
      </c>
      <c r="I28" s="55">
        <v>4</v>
      </c>
      <c r="J28" s="35" t="s">
        <v>99</v>
      </c>
      <c r="K28" s="55" t="s">
        <v>267</v>
      </c>
      <c r="L28" s="7" t="s">
        <v>40</v>
      </c>
      <c r="M28" s="12">
        <v>12591943</v>
      </c>
    </row>
    <row r="29" spans="1:13" s="9" customFormat="1" ht="19" customHeight="1" thickBot="1">
      <c r="A29" s="39" t="s">
        <v>239</v>
      </c>
      <c r="B29" s="39" t="s">
        <v>129</v>
      </c>
      <c r="C29" s="68">
        <f>15000000/60</f>
        <v>250000</v>
      </c>
      <c r="D29" s="40">
        <f>0.0000011/60</f>
        <v>1.8333333333333335E-8</v>
      </c>
      <c r="E29" s="40">
        <f>1000000*D29/C29</f>
        <v>7.3333333333333341E-8</v>
      </c>
      <c r="F29" s="39" t="s">
        <v>38</v>
      </c>
      <c r="G29" s="35" t="s">
        <v>22</v>
      </c>
      <c r="H29" s="38" t="s">
        <v>256</v>
      </c>
      <c r="I29" s="45">
        <v>25</v>
      </c>
      <c r="J29" s="39" t="s">
        <v>154</v>
      </c>
      <c r="K29" s="55" t="s">
        <v>272</v>
      </c>
      <c r="L29" s="37" t="s">
        <v>155</v>
      </c>
      <c r="M29" s="45">
        <v>1177367</v>
      </c>
    </row>
    <row r="30" spans="1:13" ht="19" customHeight="1" thickBot="1">
      <c r="A30" s="39" t="s">
        <v>239</v>
      </c>
      <c r="B30" s="39" t="s">
        <v>257</v>
      </c>
      <c r="C30" s="69">
        <v>3670</v>
      </c>
      <c r="D30" s="9" t="s">
        <v>15</v>
      </c>
      <c r="E30" s="9" t="s">
        <v>15</v>
      </c>
      <c r="F30" s="39" t="s">
        <v>38</v>
      </c>
      <c r="G30" s="35" t="s">
        <v>22</v>
      </c>
      <c r="H30" s="38" t="s">
        <v>256</v>
      </c>
      <c r="I30" s="8">
        <v>25</v>
      </c>
      <c r="J30" s="39" t="s">
        <v>154</v>
      </c>
      <c r="K30" s="55" t="s">
        <v>266</v>
      </c>
      <c r="L30" s="10" t="s">
        <v>258</v>
      </c>
      <c r="M30" s="8">
        <v>27452365</v>
      </c>
    </row>
    <row r="31" spans="1:13" ht="19" customHeight="1" thickBot="1">
      <c r="A31" s="39" t="s">
        <v>190</v>
      </c>
      <c r="B31" s="39" t="s">
        <v>254</v>
      </c>
      <c r="C31" s="68">
        <v>3200000</v>
      </c>
      <c r="D31" s="40">
        <v>8.9</v>
      </c>
      <c r="E31" s="40">
        <f>1000000*D31/C31</f>
        <v>2.78125</v>
      </c>
      <c r="F31" s="39" t="s">
        <v>170</v>
      </c>
      <c r="G31" s="39" t="s">
        <v>171</v>
      </c>
      <c r="H31" s="39" t="s">
        <v>201</v>
      </c>
      <c r="I31" s="45">
        <v>25.6</v>
      </c>
      <c r="J31" s="39" t="s">
        <v>244</v>
      </c>
      <c r="K31" s="58" t="s">
        <v>265</v>
      </c>
      <c r="L31" s="37" t="s">
        <v>120</v>
      </c>
      <c r="M31" s="45">
        <v>781277</v>
      </c>
    </row>
    <row r="34" spans="1:4">
      <c r="A34" s="63" t="s">
        <v>265</v>
      </c>
      <c r="C34" s="57"/>
    </row>
    <row r="35" spans="1:4">
      <c r="A35" s="61" t="s">
        <v>274</v>
      </c>
    </row>
    <row r="36" spans="1:4">
      <c r="A36" s="61" t="s">
        <v>275</v>
      </c>
      <c r="B36" s="57"/>
      <c r="C36" s="57"/>
    </row>
    <row r="37" spans="1:4">
      <c r="A37" s="61" t="s">
        <v>276</v>
      </c>
      <c r="B37" s="57"/>
      <c r="D37" s="57"/>
    </row>
    <row r="38" spans="1:4">
      <c r="C38" s="57"/>
    </row>
    <row r="40" spans="1:4">
      <c r="A40" s="62" t="s">
        <v>277</v>
      </c>
    </row>
    <row r="41" spans="1:4">
      <c r="A41" s="61" t="s">
        <v>278</v>
      </c>
      <c r="B41" s="57"/>
    </row>
    <row r="42" spans="1:4">
      <c r="A42" s="61" t="s">
        <v>273</v>
      </c>
      <c r="B42" s="57"/>
    </row>
    <row r="43" spans="1:4">
      <c r="A43" s="61" t="s">
        <v>279</v>
      </c>
      <c r="B43" s="57"/>
    </row>
    <row r="45" spans="1:4">
      <c r="A45" s="61"/>
    </row>
    <row r="46" spans="1:4">
      <c r="A46" s="61"/>
    </row>
    <row r="47" spans="1:4">
      <c r="A47" s="61"/>
    </row>
  </sheetData>
  <sortState ref="A5:L25">
    <sortCondition ref="A5:A25"/>
  </sortState>
  <hyperlinks>
    <hyperlink ref="L31" r:id="rId1"/>
    <hyperlink ref="L23" r:id="rId2"/>
    <hyperlink ref="L8" r:id="rId3"/>
    <hyperlink ref="L17" r:id="rId4" display="Argamanm and Altuvia (2000)"/>
    <hyperlink ref="L29" r:id="rId5"/>
    <hyperlink ref="L14" r:id="rId6"/>
    <hyperlink ref="L20" r:id="rId7"/>
    <hyperlink ref="L13" r:id="rId8"/>
    <hyperlink ref="L22" r:id="rId9"/>
    <hyperlink ref="L19" r:id="rId10"/>
    <hyperlink ref="L21" r:id="rId11"/>
    <hyperlink ref="L18" r:id="rId12"/>
    <hyperlink ref="L15" r:id="rId13"/>
    <hyperlink ref="L9" r:id="rId14"/>
    <hyperlink ref="L10" r:id="rId15"/>
    <hyperlink ref="L16" r:id="rId16"/>
    <hyperlink ref="L7" r:id="rId17"/>
    <hyperlink ref="L12" r:id="rId18"/>
    <hyperlink ref="L11" r:id="rId19"/>
    <hyperlink ref="L5" r:id="rId20"/>
    <hyperlink ref="L27" r:id="rId21"/>
    <hyperlink ref="L28" r:id="rId22"/>
    <hyperlink ref="L30" r:id="rId23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D11" sqref="D11"/>
    </sheetView>
  </sheetViews>
  <sheetFormatPr baseColWidth="10" defaultRowHeight="14" x14ac:dyDescent="0"/>
  <cols>
    <col min="2" max="2" width="23.83203125" customWidth="1"/>
  </cols>
  <sheetData>
    <row r="1" spans="1:3" ht="15">
      <c r="A1" s="1" t="s">
        <v>233</v>
      </c>
      <c r="B1" s="27"/>
    </row>
    <row r="3" spans="1:3" ht="15" thickBot="1"/>
    <row r="4" spans="1:3" ht="15" thickBot="1">
      <c r="A4" s="4" t="s">
        <v>26</v>
      </c>
      <c r="B4" s="29" t="s">
        <v>221</v>
      </c>
      <c r="C4" s="49"/>
    </row>
    <row r="5" spans="1:3" ht="15" thickBot="1">
      <c r="A5" s="28" t="s">
        <v>185</v>
      </c>
      <c r="B5" s="29" t="s">
        <v>226</v>
      </c>
      <c r="C5" s="49"/>
    </row>
    <row r="6" spans="1:3" ht="15" thickBot="1">
      <c r="A6" s="28" t="s">
        <v>184</v>
      </c>
      <c r="B6" s="29" t="s">
        <v>225</v>
      </c>
      <c r="C6" s="49"/>
    </row>
    <row r="7" spans="1:3" ht="15" thickBot="1">
      <c r="A7" s="4" t="s">
        <v>30</v>
      </c>
      <c r="B7" s="29" t="s">
        <v>208</v>
      </c>
      <c r="C7" s="49"/>
    </row>
    <row r="8" spans="1:3" ht="15" thickBot="1">
      <c r="A8" s="28" t="s">
        <v>183</v>
      </c>
      <c r="B8" s="29" t="s">
        <v>222</v>
      </c>
      <c r="C8" s="49"/>
    </row>
    <row r="9" spans="1:3" ht="15" thickBot="1">
      <c r="A9" s="4" t="s">
        <v>17</v>
      </c>
      <c r="B9" s="29" t="s">
        <v>207</v>
      </c>
      <c r="C9" s="49"/>
    </row>
    <row r="10" spans="1:3" ht="15" thickBot="1">
      <c r="A10" s="28" t="s">
        <v>249</v>
      </c>
      <c r="B10" s="50" t="s">
        <v>250</v>
      </c>
      <c r="C10" s="49"/>
    </row>
    <row r="11" spans="1:3" ht="15" thickBot="1">
      <c r="A11" s="28" t="s">
        <v>187</v>
      </c>
      <c r="B11" s="29" t="s">
        <v>228</v>
      </c>
      <c r="C11" s="49"/>
    </row>
    <row r="12" spans="1:3" ht="15" thickBot="1">
      <c r="A12" s="28" t="s">
        <v>199</v>
      </c>
      <c r="B12" s="29" t="s">
        <v>229</v>
      </c>
      <c r="C12" s="49"/>
    </row>
    <row r="13" spans="1:3" ht="15" thickBot="1">
      <c r="A13" s="28" t="s">
        <v>180</v>
      </c>
      <c r="B13" s="29" t="s">
        <v>215</v>
      </c>
      <c r="C13" s="49"/>
    </row>
    <row r="14" spans="1:3" ht="15" thickBot="1">
      <c r="A14" s="4" t="s">
        <v>12</v>
      </c>
      <c r="B14" s="29" t="s">
        <v>205</v>
      </c>
      <c r="C14" s="49"/>
    </row>
    <row r="15" spans="1:3">
      <c r="A15" s="47" t="s">
        <v>246</v>
      </c>
      <c r="B15" s="50" t="s">
        <v>247</v>
      </c>
      <c r="C15" s="49"/>
    </row>
    <row r="16" spans="1:3">
      <c r="A16" s="48" t="s">
        <v>8</v>
      </c>
      <c r="B16" s="29" t="s">
        <v>204</v>
      </c>
      <c r="C16" s="49"/>
    </row>
    <row r="17" spans="1:3">
      <c r="A17" s="47" t="s">
        <v>177</v>
      </c>
      <c r="B17" s="29" t="s">
        <v>214</v>
      </c>
      <c r="C17" s="49"/>
    </row>
    <row r="18" spans="1:3">
      <c r="A18" s="48" t="s">
        <v>47</v>
      </c>
      <c r="B18" s="29" t="s">
        <v>209</v>
      </c>
      <c r="C18" s="49"/>
    </row>
    <row r="19" spans="1:3">
      <c r="A19" s="47" t="s">
        <v>109</v>
      </c>
      <c r="B19" s="50" t="s">
        <v>235</v>
      </c>
      <c r="C19" s="49"/>
    </row>
    <row r="20" spans="1:3">
      <c r="A20" s="47" t="s">
        <v>179</v>
      </c>
      <c r="B20" s="29" t="s">
        <v>218</v>
      </c>
      <c r="C20" s="49"/>
    </row>
    <row r="21" spans="1:3">
      <c r="A21" s="48" t="s">
        <v>175</v>
      </c>
      <c r="B21" s="29" t="s">
        <v>213</v>
      </c>
      <c r="C21" s="49"/>
    </row>
    <row r="22" spans="1:3">
      <c r="A22" s="47" t="s">
        <v>203</v>
      </c>
      <c r="B22" s="29" t="s">
        <v>231</v>
      </c>
      <c r="C22" s="49"/>
    </row>
    <row r="23" spans="1:3">
      <c r="A23" s="47" t="s">
        <v>178</v>
      </c>
      <c r="B23" s="29" t="s">
        <v>219</v>
      </c>
      <c r="C23" s="49"/>
    </row>
    <row r="24" spans="1:3">
      <c r="A24" s="47" t="s">
        <v>181</v>
      </c>
      <c r="B24" s="29" t="s">
        <v>216</v>
      </c>
      <c r="C24" s="49"/>
    </row>
    <row r="25" spans="1:3">
      <c r="A25" s="47" t="s">
        <v>89</v>
      </c>
      <c r="B25" s="29" t="s">
        <v>224</v>
      </c>
      <c r="C25" s="49"/>
    </row>
    <row r="26" spans="1:3">
      <c r="A26" s="47" t="s">
        <v>88</v>
      </c>
      <c r="B26" s="29" t="s">
        <v>223</v>
      </c>
      <c r="C26" s="49"/>
    </row>
    <row r="27" spans="1:3">
      <c r="A27" s="47" t="s">
        <v>176</v>
      </c>
      <c r="B27" s="29" t="s">
        <v>220</v>
      </c>
      <c r="C27" s="49"/>
    </row>
    <row r="28" spans="1:3">
      <c r="A28" s="47" t="s">
        <v>236</v>
      </c>
      <c r="B28" s="50" t="s">
        <v>237</v>
      </c>
      <c r="C28" s="49"/>
    </row>
    <row r="29" spans="1:3">
      <c r="A29" s="47" t="s">
        <v>238</v>
      </c>
      <c r="B29" s="29" t="s">
        <v>232</v>
      </c>
      <c r="C29" s="49"/>
    </row>
    <row r="30" spans="1:3">
      <c r="A30" s="47" t="s">
        <v>200</v>
      </c>
      <c r="B30" s="29" t="s">
        <v>230</v>
      </c>
      <c r="C30" s="49"/>
    </row>
    <row r="31" spans="1:3">
      <c r="A31" s="48" t="s">
        <v>52</v>
      </c>
      <c r="B31" s="29" t="s">
        <v>210</v>
      </c>
      <c r="C31" s="49"/>
    </row>
    <row r="32" spans="1:3">
      <c r="A32" s="47" t="s">
        <v>7</v>
      </c>
      <c r="B32" s="50" t="s">
        <v>280</v>
      </c>
      <c r="C32" s="49"/>
    </row>
    <row r="33" spans="1:2">
      <c r="A33" s="51" t="s">
        <v>16</v>
      </c>
      <c r="B33" s="29" t="s">
        <v>206</v>
      </c>
    </row>
    <row r="34" spans="1:2">
      <c r="A34" s="51" t="s">
        <v>69</v>
      </c>
      <c r="B34" s="29" t="s">
        <v>211</v>
      </c>
    </row>
    <row r="35" spans="1:2">
      <c r="A35" s="13" t="s">
        <v>118</v>
      </c>
      <c r="B35" s="50" t="s">
        <v>248</v>
      </c>
    </row>
    <row r="36" spans="1:2">
      <c r="A36" s="64" t="s">
        <v>5</v>
      </c>
      <c r="B36" s="29" t="s">
        <v>234</v>
      </c>
    </row>
    <row r="37" spans="1:2">
      <c r="A37" s="13" t="s">
        <v>186</v>
      </c>
      <c r="B37" s="29" t="s">
        <v>227</v>
      </c>
    </row>
    <row r="38" spans="1:2">
      <c r="A38" s="51" t="s">
        <v>67</v>
      </c>
      <c r="B38" s="29" t="s">
        <v>212</v>
      </c>
    </row>
    <row r="39" spans="1:2">
      <c r="A39" s="13" t="s">
        <v>182</v>
      </c>
      <c r="B39" s="29" t="s">
        <v>217</v>
      </c>
    </row>
  </sheetData>
  <sortState ref="A4:B39">
    <sortCondition ref="A4"/>
  </sortState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2</vt:lpstr>
      <vt:lpstr>Table S2 </vt:lpstr>
      <vt:lpstr>Table of Abbreviations</vt:lpstr>
    </vt:vector>
  </TitlesOfParts>
  <Company>Hewlett 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Raghuvir Sengupta</dc:creator>
  <cp:lastModifiedBy>Raghuvir Sengupta</cp:lastModifiedBy>
  <dcterms:created xsi:type="dcterms:W3CDTF">2017-03-28T23:36:18Z</dcterms:created>
  <dcterms:modified xsi:type="dcterms:W3CDTF">2017-09-28T02:08:20Z</dcterms:modified>
</cp:coreProperties>
</file>