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1000" yWindow="1000" windowWidth="23060" windowHeight="15360" firstSheet="1" activeTab="1"/>
  </bookViews>
  <sheets>
    <sheet name="raw data" sheetId="1" r:id="rId1"/>
    <sheet name="normalized median lane" sheetId="2" r:id="rId2"/>
    <sheet name="normalized median prot" sheetId="3" r:id="rId3"/>
    <sheet name="Candidate interactors of OLR1" sheetId="5" r:id="rId4"/>
  </sheets>
  <definedNames>
    <definedName name="_xlnm._FilterDatabase" localSheetId="2" hidden="1">'normalized median prot'!$A$1:$L$1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4" i="1" l="1"/>
  <c r="H18" i="2"/>
  <c r="I274" i="1"/>
  <c r="I18" i="2"/>
  <c r="J274" i="1"/>
  <c r="J18" i="2"/>
  <c r="K274" i="1"/>
  <c r="K18" i="2"/>
  <c r="L274" i="1"/>
  <c r="L18" i="2"/>
  <c r="M274" i="1"/>
  <c r="M18" i="2"/>
  <c r="N274" i="1"/>
  <c r="N18" i="2"/>
  <c r="O274" i="1"/>
  <c r="O18" i="2"/>
  <c r="H138" i="3"/>
  <c r="P274" i="1"/>
  <c r="P18" i="2"/>
  <c r="Q274" i="1"/>
  <c r="Q18" i="2"/>
  <c r="R274" i="1"/>
  <c r="R18" i="2"/>
  <c r="S274" i="1"/>
  <c r="S18" i="2"/>
  <c r="T274" i="1"/>
  <c r="T18" i="2"/>
  <c r="U274" i="1"/>
  <c r="U18" i="2"/>
  <c r="V274" i="1"/>
  <c r="V18" i="2"/>
  <c r="W274" i="1"/>
  <c r="W18" i="2"/>
  <c r="I138" i="3"/>
  <c r="H19" i="2"/>
  <c r="I19" i="2"/>
  <c r="J19" i="2"/>
  <c r="K19" i="2"/>
  <c r="L19" i="2"/>
  <c r="M19" i="2"/>
  <c r="N19" i="2"/>
  <c r="O19" i="2"/>
  <c r="H135" i="3"/>
  <c r="P19" i="2"/>
  <c r="Q19" i="2"/>
  <c r="R19" i="2"/>
  <c r="S19" i="2"/>
  <c r="T19" i="2"/>
  <c r="U19" i="2"/>
  <c r="V19" i="2"/>
  <c r="W19" i="2"/>
  <c r="I135" i="3"/>
  <c r="H20" i="2"/>
  <c r="I20" i="2"/>
  <c r="J20" i="2"/>
  <c r="K20" i="2"/>
  <c r="L20" i="2"/>
  <c r="M20" i="2"/>
  <c r="N20" i="2"/>
  <c r="O20" i="2"/>
  <c r="H27" i="3"/>
  <c r="P20" i="2"/>
  <c r="Q20" i="2"/>
  <c r="R20" i="2"/>
  <c r="S20" i="2"/>
  <c r="T20" i="2"/>
  <c r="U20" i="2"/>
  <c r="V20" i="2"/>
  <c r="W20" i="2"/>
  <c r="I27" i="3"/>
  <c r="H21" i="2"/>
  <c r="I21" i="2"/>
  <c r="J21" i="2"/>
  <c r="K21" i="2"/>
  <c r="L21" i="2"/>
  <c r="M21" i="2"/>
  <c r="N21" i="2"/>
  <c r="O21" i="2"/>
  <c r="H142" i="3"/>
  <c r="P21" i="2"/>
  <c r="Q21" i="2"/>
  <c r="R21" i="2"/>
  <c r="S21" i="2"/>
  <c r="T21" i="2"/>
  <c r="U21" i="2"/>
  <c r="V21" i="2"/>
  <c r="W21" i="2"/>
  <c r="I142" i="3"/>
  <c r="H22" i="2"/>
  <c r="I22" i="2"/>
  <c r="J22" i="2"/>
  <c r="K22" i="2"/>
  <c r="L22" i="2"/>
  <c r="M22" i="2"/>
  <c r="N22" i="2"/>
  <c r="O22" i="2"/>
  <c r="H45" i="3"/>
  <c r="P22" i="2"/>
  <c r="Q22" i="2"/>
  <c r="R22" i="2"/>
  <c r="S22" i="2"/>
  <c r="T22" i="2"/>
  <c r="U22" i="2"/>
  <c r="V22" i="2"/>
  <c r="W22" i="2"/>
  <c r="I45" i="3"/>
  <c r="H24" i="2"/>
  <c r="I24" i="2"/>
  <c r="J24" i="2"/>
  <c r="K24" i="2"/>
  <c r="L24" i="2"/>
  <c r="M24" i="2"/>
  <c r="N24" i="2"/>
  <c r="O24" i="2"/>
  <c r="H83" i="3"/>
  <c r="P24" i="2"/>
  <c r="Q24" i="2"/>
  <c r="R24" i="2"/>
  <c r="S24" i="2"/>
  <c r="T24" i="2"/>
  <c r="U24" i="2"/>
  <c r="V24" i="2"/>
  <c r="W24" i="2"/>
  <c r="I83" i="3"/>
  <c r="H25" i="2"/>
  <c r="I25" i="2"/>
  <c r="J25" i="2"/>
  <c r="K25" i="2"/>
  <c r="L25" i="2"/>
  <c r="M25" i="2"/>
  <c r="N25" i="2"/>
  <c r="O25" i="2"/>
  <c r="H140" i="3"/>
  <c r="P25" i="2"/>
  <c r="Q25" i="2"/>
  <c r="R25" i="2"/>
  <c r="S25" i="2"/>
  <c r="T25" i="2"/>
  <c r="U25" i="2"/>
  <c r="V25" i="2"/>
  <c r="W25" i="2"/>
  <c r="I140" i="3"/>
  <c r="H26" i="2"/>
  <c r="I26" i="2"/>
  <c r="J26" i="2"/>
  <c r="K26" i="2"/>
  <c r="L26" i="2"/>
  <c r="M26" i="2"/>
  <c r="N26" i="2"/>
  <c r="O26" i="2"/>
  <c r="H35" i="3"/>
  <c r="P26" i="2"/>
  <c r="Q26" i="2"/>
  <c r="R26" i="2"/>
  <c r="S26" i="2"/>
  <c r="T26" i="2"/>
  <c r="U26" i="2"/>
  <c r="V26" i="2"/>
  <c r="W26" i="2"/>
  <c r="I35" i="3"/>
  <c r="H27" i="2"/>
  <c r="I27" i="2"/>
  <c r="J27" i="2"/>
  <c r="K27" i="2"/>
  <c r="L27" i="2"/>
  <c r="M27" i="2"/>
  <c r="N27" i="2"/>
  <c r="O27" i="2"/>
  <c r="H154" i="3"/>
  <c r="P27" i="2"/>
  <c r="Q27" i="2"/>
  <c r="R27" i="2"/>
  <c r="S27" i="2"/>
  <c r="T27" i="2"/>
  <c r="U27" i="2"/>
  <c r="V27" i="2"/>
  <c r="W27" i="2"/>
  <c r="I154" i="3"/>
  <c r="H29" i="2"/>
  <c r="I29" i="2"/>
  <c r="J29" i="2"/>
  <c r="K29" i="2"/>
  <c r="L29" i="2"/>
  <c r="M29" i="2"/>
  <c r="N29" i="2"/>
  <c r="O29" i="2"/>
  <c r="H29" i="3"/>
  <c r="P29" i="2"/>
  <c r="Q29" i="2"/>
  <c r="R29" i="2"/>
  <c r="S29" i="2"/>
  <c r="T29" i="2"/>
  <c r="U29" i="2"/>
  <c r="V29" i="2"/>
  <c r="W29" i="2"/>
  <c r="I29" i="3"/>
  <c r="H30" i="2"/>
  <c r="I30" i="2"/>
  <c r="J30" i="2"/>
  <c r="K30" i="2"/>
  <c r="L30" i="2"/>
  <c r="M30" i="2"/>
  <c r="N30" i="2"/>
  <c r="O30" i="2"/>
  <c r="H57" i="3"/>
  <c r="P30" i="2"/>
  <c r="Q30" i="2"/>
  <c r="R30" i="2"/>
  <c r="S30" i="2"/>
  <c r="T30" i="2"/>
  <c r="U30" i="2"/>
  <c r="V30" i="2"/>
  <c r="W30" i="2"/>
  <c r="I57" i="3"/>
  <c r="H32" i="2"/>
  <c r="I32" i="2"/>
  <c r="J32" i="2"/>
  <c r="K32" i="2"/>
  <c r="L32" i="2"/>
  <c r="M32" i="2"/>
  <c r="N32" i="2"/>
  <c r="O32" i="2"/>
  <c r="H111" i="3"/>
  <c r="P32" i="2"/>
  <c r="Q32" i="2"/>
  <c r="R32" i="2"/>
  <c r="S32" i="2"/>
  <c r="T32" i="2"/>
  <c r="U32" i="2"/>
  <c r="V32" i="2"/>
  <c r="W32" i="2"/>
  <c r="I111" i="3"/>
  <c r="H33" i="2"/>
  <c r="I33" i="2"/>
  <c r="J33" i="2"/>
  <c r="K33" i="2"/>
  <c r="L33" i="2"/>
  <c r="M33" i="2"/>
  <c r="N33" i="2"/>
  <c r="O33" i="2"/>
  <c r="H76" i="3"/>
  <c r="P33" i="2"/>
  <c r="Q33" i="2"/>
  <c r="R33" i="2"/>
  <c r="S33" i="2"/>
  <c r="T33" i="2"/>
  <c r="U33" i="2"/>
  <c r="V33" i="2"/>
  <c r="W33" i="2"/>
  <c r="I76" i="3"/>
  <c r="H34" i="2"/>
  <c r="I34" i="2"/>
  <c r="J34" i="2"/>
  <c r="K34" i="2"/>
  <c r="L34" i="2"/>
  <c r="M34" i="2"/>
  <c r="N34" i="2"/>
  <c r="O34" i="2"/>
  <c r="H86" i="3"/>
  <c r="P34" i="2"/>
  <c r="Q34" i="2"/>
  <c r="R34" i="2"/>
  <c r="S34" i="2"/>
  <c r="T34" i="2"/>
  <c r="U34" i="2"/>
  <c r="V34" i="2"/>
  <c r="W34" i="2"/>
  <c r="I86" i="3"/>
  <c r="H35" i="2"/>
  <c r="I35" i="2"/>
  <c r="J35" i="2"/>
  <c r="K35" i="2"/>
  <c r="L35" i="2"/>
  <c r="M35" i="2"/>
  <c r="N35" i="2"/>
  <c r="O35" i="2"/>
  <c r="H51" i="3"/>
  <c r="P35" i="2"/>
  <c r="Q35" i="2"/>
  <c r="R35" i="2"/>
  <c r="S35" i="2"/>
  <c r="T35" i="2"/>
  <c r="U35" i="2"/>
  <c r="V35" i="2"/>
  <c r="W35" i="2"/>
  <c r="I51" i="3"/>
  <c r="H37" i="2"/>
  <c r="I37" i="2"/>
  <c r="J37" i="2"/>
  <c r="K37" i="2"/>
  <c r="L37" i="2"/>
  <c r="M37" i="2"/>
  <c r="N37" i="2"/>
  <c r="O37" i="2"/>
  <c r="H110" i="3"/>
  <c r="P37" i="2"/>
  <c r="Q37" i="2"/>
  <c r="R37" i="2"/>
  <c r="S37" i="2"/>
  <c r="T37" i="2"/>
  <c r="U37" i="2"/>
  <c r="V37" i="2"/>
  <c r="W37" i="2"/>
  <c r="I110" i="3"/>
  <c r="H39" i="2"/>
  <c r="I39" i="2"/>
  <c r="J39" i="2"/>
  <c r="K39" i="2"/>
  <c r="L39" i="2"/>
  <c r="M39" i="2"/>
  <c r="N39" i="2"/>
  <c r="O39" i="2"/>
  <c r="H63" i="3"/>
  <c r="P39" i="2"/>
  <c r="Q39" i="2"/>
  <c r="R39" i="2"/>
  <c r="S39" i="2"/>
  <c r="T39" i="2"/>
  <c r="U39" i="2"/>
  <c r="V39" i="2"/>
  <c r="W39" i="2"/>
  <c r="I63" i="3"/>
  <c r="H40" i="2"/>
  <c r="I40" i="2"/>
  <c r="J40" i="2"/>
  <c r="K40" i="2"/>
  <c r="L40" i="2"/>
  <c r="M40" i="2"/>
  <c r="N40" i="2"/>
  <c r="O40" i="2"/>
  <c r="H160" i="3"/>
  <c r="P40" i="2"/>
  <c r="Q40" i="2"/>
  <c r="R40" i="2"/>
  <c r="S40" i="2"/>
  <c r="T40" i="2"/>
  <c r="U40" i="2"/>
  <c r="V40" i="2"/>
  <c r="W40" i="2"/>
  <c r="I160" i="3"/>
  <c r="H41" i="2"/>
  <c r="I41" i="2"/>
  <c r="J41" i="2"/>
  <c r="K41" i="2"/>
  <c r="L41" i="2"/>
  <c r="M41" i="2"/>
  <c r="N41" i="2"/>
  <c r="O41" i="2"/>
  <c r="H30" i="3"/>
  <c r="P41" i="2"/>
  <c r="Q41" i="2"/>
  <c r="R41" i="2"/>
  <c r="S41" i="2"/>
  <c r="T41" i="2"/>
  <c r="U41" i="2"/>
  <c r="V41" i="2"/>
  <c r="W41" i="2"/>
  <c r="I30" i="3"/>
  <c r="H43" i="2"/>
  <c r="I43" i="2"/>
  <c r="J43" i="2"/>
  <c r="K43" i="2"/>
  <c r="L43" i="2"/>
  <c r="M43" i="2"/>
  <c r="N43" i="2"/>
  <c r="O43" i="2"/>
  <c r="H164" i="3"/>
  <c r="P43" i="2"/>
  <c r="Q43" i="2"/>
  <c r="R43" i="2"/>
  <c r="S43" i="2"/>
  <c r="T43" i="2"/>
  <c r="U43" i="2"/>
  <c r="V43" i="2"/>
  <c r="W43" i="2"/>
  <c r="I164" i="3"/>
  <c r="H44" i="2"/>
  <c r="I44" i="2"/>
  <c r="J44" i="2"/>
  <c r="K44" i="2"/>
  <c r="L44" i="2"/>
  <c r="M44" i="2"/>
  <c r="N44" i="2"/>
  <c r="O44" i="2"/>
  <c r="H44" i="3"/>
  <c r="P44" i="2"/>
  <c r="Q44" i="2"/>
  <c r="R44" i="2"/>
  <c r="S44" i="2"/>
  <c r="T44" i="2"/>
  <c r="U44" i="2"/>
  <c r="V44" i="2"/>
  <c r="W44" i="2"/>
  <c r="I44" i="3"/>
  <c r="H45" i="2"/>
  <c r="I45" i="2"/>
  <c r="J45" i="2"/>
  <c r="K45" i="2"/>
  <c r="L45" i="2"/>
  <c r="M45" i="2"/>
  <c r="N45" i="2"/>
  <c r="O45" i="2"/>
  <c r="H43" i="3"/>
  <c r="P45" i="2"/>
  <c r="Q45" i="2"/>
  <c r="R45" i="2"/>
  <c r="S45" i="2"/>
  <c r="T45" i="2"/>
  <c r="U45" i="2"/>
  <c r="V45" i="2"/>
  <c r="W45" i="2"/>
  <c r="I43" i="3"/>
  <c r="H46" i="2"/>
  <c r="I46" i="2"/>
  <c r="J46" i="2"/>
  <c r="K46" i="2"/>
  <c r="L46" i="2"/>
  <c r="M46" i="2"/>
  <c r="N46" i="2"/>
  <c r="O46" i="2"/>
  <c r="H132" i="3"/>
  <c r="P46" i="2"/>
  <c r="Q46" i="2"/>
  <c r="R46" i="2"/>
  <c r="S46" i="2"/>
  <c r="T46" i="2"/>
  <c r="U46" i="2"/>
  <c r="V46" i="2"/>
  <c r="W46" i="2"/>
  <c r="I132" i="3"/>
  <c r="H47" i="2"/>
  <c r="I47" i="2"/>
  <c r="J47" i="2"/>
  <c r="K47" i="2"/>
  <c r="L47" i="2"/>
  <c r="M47" i="2"/>
  <c r="N47" i="2"/>
  <c r="O47" i="2"/>
  <c r="H14" i="3"/>
  <c r="P47" i="2"/>
  <c r="Q47" i="2"/>
  <c r="R47" i="2"/>
  <c r="S47" i="2"/>
  <c r="T47" i="2"/>
  <c r="U47" i="2"/>
  <c r="V47" i="2"/>
  <c r="W47" i="2"/>
  <c r="I14" i="3"/>
  <c r="H48" i="2"/>
  <c r="I48" i="2"/>
  <c r="J48" i="2"/>
  <c r="K48" i="2"/>
  <c r="L48" i="2"/>
  <c r="M48" i="2"/>
  <c r="N48" i="2"/>
  <c r="O48" i="2"/>
  <c r="H13" i="3"/>
  <c r="P48" i="2"/>
  <c r="Q48" i="2"/>
  <c r="R48" i="2"/>
  <c r="S48" i="2"/>
  <c r="T48" i="2"/>
  <c r="U48" i="2"/>
  <c r="V48" i="2"/>
  <c r="W48" i="2"/>
  <c r="I13" i="3"/>
  <c r="H49" i="2"/>
  <c r="I49" i="2"/>
  <c r="J49" i="2"/>
  <c r="K49" i="2"/>
  <c r="L49" i="2"/>
  <c r="M49" i="2"/>
  <c r="N49" i="2"/>
  <c r="O49" i="2"/>
  <c r="H156" i="3"/>
  <c r="P49" i="2"/>
  <c r="Q49" i="2"/>
  <c r="R49" i="2"/>
  <c r="S49" i="2"/>
  <c r="T49" i="2"/>
  <c r="U49" i="2"/>
  <c r="V49" i="2"/>
  <c r="W49" i="2"/>
  <c r="I156" i="3"/>
  <c r="H52" i="2"/>
  <c r="I52" i="2"/>
  <c r="J52" i="2"/>
  <c r="K52" i="2"/>
  <c r="L52" i="2"/>
  <c r="M52" i="2"/>
  <c r="N52" i="2"/>
  <c r="O52" i="2"/>
  <c r="H70" i="3"/>
  <c r="P52" i="2"/>
  <c r="Q52" i="2"/>
  <c r="R52" i="2"/>
  <c r="S52" i="2"/>
  <c r="T52" i="2"/>
  <c r="U52" i="2"/>
  <c r="V52" i="2"/>
  <c r="W52" i="2"/>
  <c r="I70" i="3"/>
  <c r="H53" i="2"/>
  <c r="I53" i="2"/>
  <c r="J53" i="2"/>
  <c r="K53" i="2"/>
  <c r="L53" i="2"/>
  <c r="M53" i="2"/>
  <c r="N53" i="2"/>
  <c r="O53" i="2"/>
  <c r="H99" i="3"/>
  <c r="P53" i="2"/>
  <c r="Q53" i="2"/>
  <c r="R53" i="2"/>
  <c r="S53" i="2"/>
  <c r="T53" i="2"/>
  <c r="U53" i="2"/>
  <c r="V53" i="2"/>
  <c r="W53" i="2"/>
  <c r="I99" i="3"/>
  <c r="H54" i="2"/>
  <c r="I54" i="2"/>
  <c r="J54" i="2"/>
  <c r="K54" i="2"/>
  <c r="L54" i="2"/>
  <c r="M54" i="2"/>
  <c r="N54" i="2"/>
  <c r="O54" i="2"/>
  <c r="H77" i="3"/>
  <c r="P54" i="2"/>
  <c r="Q54" i="2"/>
  <c r="R54" i="2"/>
  <c r="S54" i="2"/>
  <c r="T54" i="2"/>
  <c r="U54" i="2"/>
  <c r="V54" i="2"/>
  <c r="W54" i="2"/>
  <c r="I77" i="3"/>
  <c r="H55" i="2"/>
  <c r="I55" i="2"/>
  <c r="J55" i="2"/>
  <c r="K55" i="2"/>
  <c r="L55" i="2"/>
  <c r="M55" i="2"/>
  <c r="N55" i="2"/>
  <c r="O55" i="2"/>
  <c r="H59" i="3"/>
  <c r="P55" i="2"/>
  <c r="Q55" i="2"/>
  <c r="R55" i="2"/>
  <c r="S55" i="2"/>
  <c r="T55" i="2"/>
  <c r="U55" i="2"/>
  <c r="V55" i="2"/>
  <c r="W55" i="2"/>
  <c r="I59" i="3"/>
  <c r="H58" i="2"/>
  <c r="I58" i="2"/>
  <c r="J58" i="2"/>
  <c r="K58" i="2"/>
  <c r="L58" i="2"/>
  <c r="M58" i="2"/>
  <c r="N58" i="2"/>
  <c r="O58" i="2"/>
  <c r="H146" i="3"/>
  <c r="P58" i="2"/>
  <c r="Q58" i="2"/>
  <c r="R58" i="2"/>
  <c r="S58" i="2"/>
  <c r="T58" i="2"/>
  <c r="U58" i="2"/>
  <c r="V58" i="2"/>
  <c r="W58" i="2"/>
  <c r="I146" i="3"/>
  <c r="H59" i="2"/>
  <c r="I59" i="2"/>
  <c r="J59" i="2"/>
  <c r="K59" i="2"/>
  <c r="L59" i="2"/>
  <c r="M59" i="2"/>
  <c r="N59" i="2"/>
  <c r="O59" i="2"/>
  <c r="H53" i="3"/>
  <c r="P59" i="2"/>
  <c r="Q59" i="2"/>
  <c r="R59" i="2"/>
  <c r="S59" i="2"/>
  <c r="T59" i="2"/>
  <c r="U59" i="2"/>
  <c r="V59" i="2"/>
  <c r="W59" i="2"/>
  <c r="I53" i="3"/>
  <c r="H60" i="2"/>
  <c r="I60" i="2"/>
  <c r="J60" i="2"/>
  <c r="K60" i="2"/>
  <c r="L60" i="2"/>
  <c r="M60" i="2"/>
  <c r="N60" i="2"/>
  <c r="O60" i="2"/>
  <c r="H20" i="3"/>
  <c r="P60" i="2"/>
  <c r="Q60" i="2"/>
  <c r="R60" i="2"/>
  <c r="S60" i="2"/>
  <c r="T60" i="2"/>
  <c r="U60" i="2"/>
  <c r="V60" i="2"/>
  <c r="W60" i="2"/>
  <c r="I20" i="3"/>
  <c r="H61" i="2"/>
  <c r="I61" i="2"/>
  <c r="J61" i="2"/>
  <c r="K61" i="2"/>
  <c r="L61" i="2"/>
  <c r="M61" i="2"/>
  <c r="N61" i="2"/>
  <c r="O61" i="2"/>
  <c r="H117" i="3"/>
  <c r="P61" i="2"/>
  <c r="Q61" i="2"/>
  <c r="R61" i="2"/>
  <c r="S61" i="2"/>
  <c r="T61" i="2"/>
  <c r="U61" i="2"/>
  <c r="V61" i="2"/>
  <c r="W61" i="2"/>
  <c r="I117" i="3"/>
  <c r="H62" i="2"/>
  <c r="I62" i="2"/>
  <c r="J62" i="2"/>
  <c r="K62" i="2"/>
  <c r="L62" i="2"/>
  <c r="M62" i="2"/>
  <c r="N62" i="2"/>
  <c r="O62" i="2"/>
  <c r="H11" i="3"/>
  <c r="P62" i="2"/>
  <c r="Q62" i="2"/>
  <c r="R62" i="2"/>
  <c r="S62" i="2"/>
  <c r="T62" i="2"/>
  <c r="U62" i="2"/>
  <c r="V62" i="2"/>
  <c r="W62" i="2"/>
  <c r="I11" i="3"/>
  <c r="H63" i="2"/>
  <c r="I63" i="2"/>
  <c r="J63" i="2"/>
  <c r="K63" i="2"/>
  <c r="L63" i="2"/>
  <c r="M63" i="2"/>
  <c r="N63" i="2"/>
  <c r="O63" i="2"/>
  <c r="H8" i="3"/>
  <c r="P63" i="2"/>
  <c r="Q63" i="2"/>
  <c r="R63" i="2"/>
  <c r="S63" i="2"/>
  <c r="T63" i="2"/>
  <c r="U63" i="2"/>
  <c r="V63" i="2"/>
  <c r="W63" i="2"/>
  <c r="I8" i="3"/>
  <c r="H65" i="2"/>
  <c r="I65" i="2"/>
  <c r="J65" i="2"/>
  <c r="K65" i="2"/>
  <c r="L65" i="2"/>
  <c r="M65" i="2"/>
  <c r="N65" i="2"/>
  <c r="O65" i="2"/>
  <c r="H71" i="3"/>
  <c r="P65" i="2"/>
  <c r="Q65" i="2"/>
  <c r="R65" i="2"/>
  <c r="S65" i="2"/>
  <c r="T65" i="2"/>
  <c r="U65" i="2"/>
  <c r="V65" i="2"/>
  <c r="W65" i="2"/>
  <c r="I71" i="3"/>
  <c r="H66" i="2"/>
  <c r="I66" i="2"/>
  <c r="J66" i="2"/>
  <c r="K66" i="2"/>
  <c r="L66" i="2"/>
  <c r="M66" i="2"/>
  <c r="N66" i="2"/>
  <c r="O66" i="2"/>
  <c r="H79" i="3"/>
  <c r="P66" i="2"/>
  <c r="Q66" i="2"/>
  <c r="R66" i="2"/>
  <c r="S66" i="2"/>
  <c r="T66" i="2"/>
  <c r="U66" i="2"/>
  <c r="V66" i="2"/>
  <c r="W66" i="2"/>
  <c r="I79" i="3"/>
  <c r="H67" i="2"/>
  <c r="I67" i="2"/>
  <c r="J67" i="2"/>
  <c r="K67" i="2"/>
  <c r="L67" i="2"/>
  <c r="M67" i="2"/>
  <c r="N67" i="2"/>
  <c r="O67" i="2"/>
  <c r="H113" i="3"/>
  <c r="P67" i="2"/>
  <c r="Q67" i="2"/>
  <c r="R67" i="2"/>
  <c r="S67" i="2"/>
  <c r="T67" i="2"/>
  <c r="U67" i="2"/>
  <c r="V67" i="2"/>
  <c r="W67" i="2"/>
  <c r="I113" i="3"/>
  <c r="H68" i="2"/>
  <c r="I68" i="2"/>
  <c r="J68" i="2"/>
  <c r="K68" i="2"/>
  <c r="L68" i="2"/>
  <c r="M68" i="2"/>
  <c r="N68" i="2"/>
  <c r="O68" i="2"/>
  <c r="H73" i="3"/>
  <c r="P68" i="2"/>
  <c r="Q68" i="2"/>
  <c r="R68" i="2"/>
  <c r="S68" i="2"/>
  <c r="T68" i="2"/>
  <c r="U68" i="2"/>
  <c r="V68" i="2"/>
  <c r="W68" i="2"/>
  <c r="I73" i="3"/>
  <c r="H69" i="2"/>
  <c r="I69" i="2"/>
  <c r="J69" i="2"/>
  <c r="K69" i="2"/>
  <c r="L69" i="2"/>
  <c r="M69" i="2"/>
  <c r="N69" i="2"/>
  <c r="O69" i="2"/>
  <c r="H69" i="3"/>
  <c r="P69" i="2"/>
  <c r="Q69" i="2"/>
  <c r="R69" i="2"/>
  <c r="S69" i="2"/>
  <c r="T69" i="2"/>
  <c r="U69" i="2"/>
  <c r="V69" i="2"/>
  <c r="W69" i="2"/>
  <c r="I69" i="3"/>
  <c r="H71" i="2"/>
  <c r="I71" i="2"/>
  <c r="J71" i="2"/>
  <c r="K71" i="2"/>
  <c r="L71" i="2"/>
  <c r="M71" i="2"/>
  <c r="N71" i="2"/>
  <c r="O71" i="2"/>
  <c r="H18" i="3"/>
  <c r="P71" i="2"/>
  <c r="Q71" i="2"/>
  <c r="R71" i="2"/>
  <c r="S71" i="2"/>
  <c r="T71" i="2"/>
  <c r="U71" i="2"/>
  <c r="V71" i="2"/>
  <c r="W71" i="2"/>
  <c r="I18" i="3"/>
  <c r="H72" i="2"/>
  <c r="I72" i="2"/>
  <c r="J72" i="2"/>
  <c r="K72" i="2"/>
  <c r="L72" i="2"/>
  <c r="M72" i="2"/>
  <c r="N72" i="2"/>
  <c r="O72" i="2"/>
  <c r="H54" i="3"/>
  <c r="P72" i="2"/>
  <c r="Q72" i="2"/>
  <c r="R72" i="2"/>
  <c r="S72" i="2"/>
  <c r="T72" i="2"/>
  <c r="U72" i="2"/>
  <c r="V72" i="2"/>
  <c r="W72" i="2"/>
  <c r="I54" i="3"/>
  <c r="H74" i="2"/>
  <c r="I74" i="2"/>
  <c r="J74" i="2"/>
  <c r="K74" i="2"/>
  <c r="L74" i="2"/>
  <c r="M74" i="2"/>
  <c r="N74" i="2"/>
  <c r="O74" i="2"/>
  <c r="H50" i="3"/>
  <c r="P74" i="2"/>
  <c r="Q74" i="2"/>
  <c r="R74" i="2"/>
  <c r="S74" i="2"/>
  <c r="T74" i="2"/>
  <c r="U74" i="2"/>
  <c r="V74" i="2"/>
  <c r="W74" i="2"/>
  <c r="I50" i="3"/>
  <c r="H75" i="2"/>
  <c r="I75" i="2"/>
  <c r="J75" i="2"/>
  <c r="K75" i="2"/>
  <c r="L75" i="2"/>
  <c r="M75" i="2"/>
  <c r="N75" i="2"/>
  <c r="O75" i="2"/>
  <c r="H80" i="3"/>
  <c r="P75" i="2"/>
  <c r="Q75" i="2"/>
  <c r="R75" i="2"/>
  <c r="S75" i="2"/>
  <c r="T75" i="2"/>
  <c r="U75" i="2"/>
  <c r="V75" i="2"/>
  <c r="W75" i="2"/>
  <c r="I80" i="3"/>
  <c r="H76" i="2"/>
  <c r="I76" i="2"/>
  <c r="J76" i="2"/>
  <c r="K76" i="2"/>
  <c r="L76" i="2"/>
  <c r="M76" i="2"/>
  <c r="N76" i="2"/>
  <c r="O76" i="2"/>
  <c r="H47" i="3"/>
  <c r="P76" i="2"/>
  <c r="Q76" i="2"/>
  <c r="R76" i="2"/>
  <c r="S76" i="2"/>
  <c r="T76" i="2"/>
  <c r="U76" i="2"/>
  <c r="V76" i="2"/>
  <c r="W76" i="2"/>
  <c r="I47" i="3"/>
  <c r="H77" i="2"/>
  <c r="I77" i="2"/>
  <c r="J77" i="2"/>
  <c r="K77" i="2"/>
  <c r="L77" i="2"/>
  <c r="M77" i="2"/>
  <c r="N77" i="2"/>
  <c r="O77" i="2"/>
  <c r="H3" i="3"/>
  <c r="P77" i="2"/>
  <c r="Q77" i="2"/>
  <c r="R77" i="2"/>
  <c r="S77" i="2"/>
  <c r="T77" i="2"/>
  <c r="U77" i="2"/>
  <c r="V77" i="2"/>
  <c r="W77" i="2"/>
  <c r="I3" i="3"/>
  <c r="H79" i="2"/>
  <c r="I79" i="2"/>
  <c r="J79" i="2"/>
  <c r="K79" i="2"/>
  <c r="L79" i="2"/>
  <c r="M79" i="2"/>
  <c r="N79" i="2"/>
  <c r="O79" i="2"/>
  <c r="H108" i="3"/>
  <c r="P79" i="2"/>
  <c r="Q79" i="2"/>
  <c r="R79" i="2"/>
  <c r="S79" i="2"/>
  <c r="T79" i="2"/>
  <c r="U79" i="2"/>
  <c r="V79" i="2"/>
  <c r="W79" i="2"/>
  <c r="I108" i="3"/>
  <c r="H80" i="2"/>
  <c r="I80" i="2"/>
  <c r="J80" i="2"/>
  <c r="K80" i="2"/>
  <c r="L80" i="2"/>
  <c r="M80" i="2"/>
  <c r="N80" i="2"/>
  <c r="O80" i="2"/>
  <c r="H39" i="3"/>
  <c r="P80" i="2"/>
  <c r="Q80" i="2"/>
  <c r="R80" i="2"/>
  <c r="S80" i="2"/>
  <c r="T80" i="2"/>
  <c r="U80" i="2"/>
  <c r="V80" i="2"/>
  <c r="W80" i="2"/>
  <c r="I39" i="3"/>
  <c r="H82" i="2"/>
  <c r="I82" i="2"/>
  <c r="J82" i="2"/>
  <c r="K82" i="2"/>
  <c r="L82" i="2"/>
  <c r="M82" i="2"/>
  <c r="N82" i="2"/>
  <c r="O82" i="2"/>
  <c r="H34" i="3"/>
  <c r="P82" i="2"/>
  <c r="Q82" i="2"/>
  <c r="R82" i="2"/>
  <c r="S82" i="2"/>
  <c r="T82" i="2"/>
  <c r="U82" i="2"/>
  <c r="V82" i="2"/>
  <c r="W82" i="2"/>
  <c r="I34" i="3"/>
  <c r="H83" i="2"/>
  <c r="I83" i="2"/>
  <c r="J83" i="2"/>
  <c r="K83" i="2"/>
  <c r="L83" i="2"/>
  <c r="M83" i="2"/>
  <c r="N83" i="2"/>
  <c r="O83" i="2"/>
  <c r="H42" i="3"/>
  <c r="P83" i="2"/>
  <c r="Q83" i="2"/>
  <c r="R83" i="2"/>
  <c r="S83" i="2"/>
  <c r="T83" i="2"/>
  <c r="U83" i="2"/>
  <c r="V83" i="2"/>
  <c r="W83" i="2"/>
  <c r="I42" i="3"/>
  <c r="H84" i="2"/>
  <c r="I84" i="2"/>
  <c r="J84" i="2"/>
  <c r="K84" i="2"/>
  <c r="L84" i="2"/>
  <c r="M84" i="2"/>
  <c r="N84" i="2"/>
  <c r="O84" i="2"/>
  <c r="H147" i="3"/>
  <c r="P84" i="2"/>
  <c r="Q84" i="2"/>
  <c r="R84" i="2"/>
  <c r="S84" i="2"/>
  <c r="T84" i="2"/>
  <c r="U84" i="2"/>
  <c r="V84" i="2"/>
  <c r="W84" i="2"/>
  <c r="I147" i="3"/>
  <c r="H85" i="2"/>
  <c r="I85" i="2"/>
  <c r="J85" i="2"/>
  <c r="K85" i="2"/>
  <c r="L85" i="2"/>
  <c r="M85" i="2"/>
  <c r="N85" i="2"/>
  <c r="O85" i="2"/>
  <c r="H17" i="3"/>
  <c r="P85" i="2"/>
  <c r="Q85" i="2"/>
  <c r="R85" i="2"/>
  <c r="S85" i="2"/>
  <c r="T85" i="2"/>
  <c r="U85" i="2"/>
  <c r="V85" i="2"/>
  <c r="W85" i="2"/>
  <c r="I17" i="3"/>
  <c r="H87" i="2"/>
  <c r="I87" i="2"/>
  <c r="J87" i="2"/>
  <c r="K87" i="2"/>
  <c r="L87" i="2"/>
  <c r="M87" i="2"/>
  <c r="N87" i="2"/>
  <c r="O87" i="2"/>
  <c r="H6" i="3"/>
  <c r="P87" i="2"/>
  <c r="Q87" i="2"/>
  <c r="R87" i="2"/>
  <c r="S87" i="2"/>
  <c r="T87" i="2"/>
  <c r="U87" i="2"/>
  <c r="V87" i="2"/>
  <c r="W87" i="2"/>
  <c r="I6" i="3"/>
  <c r="H88" i="2"/>
  <c r="I88" i="2"/>
  <c r="J88" i="2"/>
  <c r="K88" i="2"/>
  <c r="L88" i="2"/>
  <c r="M88" i="2"/>
  <c r="N88" i="2"/>
  <c r="O88" i="2"/>
  <c r="H162" i="3"/>
  <c r="P88" i="2"/>
  <c r="Q88" i="2"/>
  <c r="R88" i="2"/>
  <c r="S88" i="2"/>
  <c r="T88" i="2"/>
  <c r="U88" i="2"/>
  <c r="V88" i="2"/>
  <c r="W88" i="2"/>
  <c r="I162" i="3"/>
  <c r="H89" i="2"/>
  <c r="I89" i="2"/>
  <c r="J89" i="2"/>
  <c r="K89" i="2"/>
  <c r="L89" i="2"/>
  <c r="M89" i="2"/>
  <c r="N89" i="2"/>
  <c r="O89" i="2"/>
  <c r="H163" i="3"/>
  <c r="P89" i="2"/>
  <c r="Q89" i="2"/>
  <c r="R89" i="2"/>
  <c r="S89" i="2"/>
  <c r="T89" i="2"/>
  <c r="U89" i="2"/>
  <c r="V89" i="2"/>
  <c r="W89" i="2"/>
  <c r="I163" i="3"/>
  <c r="H90" i="2"/>
  <c r="I90" i="2"/>
  <c r="J90" i="2"/>
  <c r="K90" i="2"/>
  <c r="L90" i="2"/>
  <c r="M90" i="2"/>
  <c r="N90" i="2"/>
  <c r="O90" i="2"/>
  <c r="H5" i="3"/>
  <c r="P90" i="2"/>
  <c r="Q90" i="2"/>
  <c r="R90" i="2"/>
  <c r="S90" i="2"/>
  <c r="T90" i="2"/>
  <c r="U90" i="2"/>
  <c r="V90" i="2"/>
  <c r="W90" i="2"/>
  <c r="I5" i="3"/>
  <c r="H91" i="2"/>
  <c r="I91" i="2"/>
  <c r="J91" i="2"/>
  <c r="K91" i="2"/>
  <c r="L91" i="2"/>
  <c r="M91" i="2"/>
  <c r="N91" i="2"/>
  <c r="O91" i="2"/>
  <c r="H62" i="3"/>
  <c r="P91" i="2"/>
  <c r="Q91" i="2"/>
  <c r="R91" i="2"/>
  <c r="S91" i="2"/>
  <c r="T91" i="2"/>
  <c r="U91" i="2"/>
  <c r="V91" i="2"/>
  <c r="W91" i="2"/>
  <c r="I62" i="3"/>
  <c r="H95" i="2"/>
  <c r="I95" i="2"/>
  <c r="J95" i="2"/>
  <c r="K95" i="2"/>
  <c r="L95" i="2"/>
  <c r="M95" i="2"/>
  <c r="N95" i="2"/>
  <c r="O95" i="2"/>
  <c r="H32" i="3"/>
  <c r="P95" i="2"/>
  <c r="Q95" i="2"/>
  <c r="R95" i="2"/>
  <c r="S95" i="2"/>
  <c r="T95" i="2"/>
  <c r="U95" i="2"/>
  <c r="V95" i="2"/>
  <c r="W95" i="2"/>
  <c r="I32" i="3"/>
  <c r="H96" i="2"/>
  <c r="I96" i="2"/>
  <c r="J96" i="2"/>
  <c r="K96" i="2"/>
  <c r="L96" i="2"/>
  <c r="M96" i="2"/>
  <c r="N96" i="2"/>
  <c r="O96" i="2"/>
  <c r="H151" i="3"/>
  <c r="P96" i="2"/>
  <c r="Q96" i="2"/>
  <c r="R96" i="2"/>
  <c r="S96" i="2"/>
  <c r="T96" i="2"/>
  <c r="U96" i="2"/>
  <c r="V96" i="2"/>
  <c r="W96" i="2"/>
  <c r="I151" i="3"/>
  <c r="H97" i="2"/>
  <c r="I97" i="2"/>
  <c r="J97" i="2"/>
  <c r="K97" i="2"/>
  <c r="L97" i="2"/>
  <c r="M97" i="2"/>
  <c r="N97" i="2"/>
  <c r="O97" i="2"/>
  <c r="H128" i="3"/>
  <c r="P97" i="2"/>
  <c r="Q97" i="2"/>
  <c r="R97" i="2"/>
  <c r="S97" i="2"/>
  <c r="T97" i="2"/>
  <c r="U97" i="2"/>
  <c r="V97" i="2"/>
  <c r="W97" i="2"/>
  <c r="I128" i="3"/>
  <c r="H98" i="2"/>
  <c r="I98" i="2"/>
  <c r="J98" i="2"/>
  <c r="K98" i="2"/>
  <c r="L98" i="2"/>
  <c r="M98" i="2"/>
  <c r="N98" i="2"/>
  <c r="O98" i="2"/>
  <c r="H143" i="3"/>
  <c r="P98" i="2"/>
  <c r="Q98" i="2"/>
  <c r="R98" i="2"/>
  <c r="S98" i="2"/>
  <c r="T98" i="2"/>
  <c r="U98" i="2"/>
  <c r="V98" i="2"/>
  <c r="W98" i="2"/>
  <c r="I143" i="3"/>
  <c r="H99" i="2"/>
  <c r="I99" i="2"/>
  <c r="J99" i="2"/>
  <c r="K99" i="2"/>
  <c r="L99" i="2"/>
  <c r="M99" i="2"/>
  <c r="N99" i="2"/>
  <c r="O99" i="2"/>
  <c r="H121" i="3"/>
  <c r="P99" i="2"/>
  <c r="Q99" i="2"/>
  <c r="R99" i="2"/>
  <c r="S99" i="2"/>
  <c r="T99" i="2"/>
  <c r="U99" i="2"/>
  <c r="V99" i="2"/>
  <c r="W99" i="2"/>
  <c r="I121" i="3"/>
  <c r="H100" i="2"/>
  <c r="I100" i="2"/>
  <c r="J100" i="2"/>
  <c r="K100" i="2"/>
  <c r="L100" i="2"/>
  <c r="M100" i="2"/>
  <c r="N100" i="2"/>
  <c r="O100" i="2"/>
  <c r="H120" i="3"/>
  <c r="P100" i="2"/>
  <c r="Q100" i="2"/>
  <c r="R100" i="2"/>
  <c r="S100" i="2"/>
  <c r="T100" i="2"/>
  <c r="U100" i="2"/>
  <c r="V100" i="2"/>
  <c r="W100" i="2"/>
  <c r="I120" i="3"/>
  <c r="H102" i="2"/>
  <c r="I102" i="2"/>
  <c r="J102" i="2"/>
  <c r="K102" i="2"/>
  <c r="L102" i="2"/>
  <c r="M102" i="2"/>
  <c r="N102" i="2"/>
  <c r="O102" i="2"/>
  <c r="H96" i="3"/>
  <c r="P102" i="2"/>
  <c r="Q102" i="2"/>
  <c r="R102" i="2"/>
  <c r="S102" i="2"/>
  <c r="T102" i="2"/>
  <c r="U102" i="2"/>
  <c r="V102" i="2"/>
  <c r="W102" i="2"/>
  <c r="I96" i="3"/>
  <c r="H103" i="2"/>
  <c r="I103" i="2"/>
  <c r="J103" i="2"/>
  <c r="K103" i="2"/>
  <c r="L103" i="2"/>
  <c r="M103" i="2"/>
  <c r="N103" i="2"/>
  <c r="O103" i="2"/>
  <c r="H148" i="3"/>
  <c r="P103" i="2"/>
  <c r="Q103" i="2"/>
  <c r="R103" i="2"/>
  <c r="S103" i="2"/>
  <c r="T103" i="2"/>
  <c r="U103" i="2"/>
  <c r="V103" i="2"/>
  <c r="W103" i="2"/>
  <c r="I148" i="3"/>
  <c r="H104" i="2"/>
  <c r="I104" i="2"/>
  <c r="J104" i="2"/>
  <c r="K104" i="2"/>
  <c r="L104" i="2"/>
  <c r="M104" i="2"/>
  <c r="N104" i="2"/>
  <c r="O104" i="2"/>
  <c r="H137" i="3"/>
  <c r="P104" i="2"/>
  <c r="Q104" i="2"/>
  <c r="R104" i="2"/>
  <c r="S104" i="2"/>
  <c r="T104" i="2"/>
  <c r="U104" i="2"/>
  <c r="V104" i="2"/>
  <c r="W104" i="2"/>
  <c r="I137" i="3"/>
  <c r="H105" i="2"/>
  <c r="I105" i="2"/>
  <c r="J105" i="2"/>
  <c r="K105" i="2"/>
  <c r="L105" i="2"/>
  <c r="M105" i="2"/>
  <c r="N105" i="2"/>
  <c r="O105" i="2"/>
  <c r="H87" i="3"/>
  <c r="P105" i="2"/>
  <c r="Q105" i="2"/>
  <c r="R105" i="2"/>
  <c r="S105" i="2"/>
  <c r="T105" i="2"/>
  <c r="U105" i="2"/>
  <c r="V105" i="2"/>
  <c r="W105" i="2"/>
  <c r="I87" i="3"/>
  <c r="H106" i="2"/>
  <c r="I106" i="2"/>
  <c r="J106" i="2"/>
  <c r="K106" i="2"/>
  <c r="L106" i="2"/>
  <c r="M106" i="2"/>
  <c r="N106" i="2"/>
  <c r="O106" i="2"/>
  <c r="H68" i="3"/>
  <c r="P106" i="2"/>
  <c r="Q106" i="2"/>
  <c r="R106" i="2"/>
  <c r="S106" i="2"/>
  <c r="T106" i="2"/>
  <c r="U106" i="2"/>
  <c r="V106" i="2"/>
  <c r="W106" i="2"/>
  <c r="I68" i="3"/>
  <c r="H107" i="2"/>
  <c r="I107" i="2"/>
  <c r="J107" i="2"/>
  <c r="K107" i="2"/>
  <c r="L107" i="2"/>
  <c r="M107" i="2"/>
  <c r="N107" i="2"/>
  <c r="O107" i="2"/>
  <c r="H23" i="3"/>
  <c r="P107" i="2"/>
  <c r="Q107" i="2"/>
  <c r="R107" i="2"/>
  <c r="S107" i="2"/>
  <c r="T107" i="2"/>
  <c r="U107" i="2"/>
  <c r="V107" i="2"/>
  <c r="W107" i="2"/>
  <c r="I23" i="3"/>
  <c r="H109" i="2"/>
  <c r="I109" i="2"/>
  <c r="J109" i="2"/>
  <c r="K109" i="2"/>
  <c r="L109" i="2"/>
  <c r="M109" i="2"/>
  <c r="N109" i="2"/>
  <c r="O109" i="2"/>
  <c r="H149" i="3"/>
  <c r="P109" i="2"/>
  <c r="Q109" i="2"/>
  <c r="R109" i="2"/>
  <c r="S109" i="2"/>
  <c r="T109" i="2"/>
  <c r="U109" i="2"/>
  <c r="V109" i="2"/>
  <c r="W109" i="2"/>
  <c r="I149" i="3"/>
  <c r="H111" i="2"/>
  <c r="I111" i="2"/>
  <c r="J111" i="2"/>
  <c r="K111" i="2"/>
  <c r="L111" i="2"/>
  <c r="M111" i="2"/>
  <c r="N111" i="2"/>
  <c r="O111" i="2"/>
  <c r="H103" i="3"/>
  <c r="P111" i="2"/>
  <c r="Q111" i="2"/>
  <c r="R111" i="2"/>
  <c r="S111" i="2"/>
  <c r="T111" i="2"/>
  <c r="U111" i="2"/>
  <c r="V111" i="2"/>
  <c r="W111" i="2"/>
  <c r="I103" i="3"/>
  <c r="H112" i="2"/>
  <c r="I112" i="2"/>
  <c r="J112" i="2"/>
  <c r="K112" i="2"/>
  <c r="L112" i="2"/>
  <c r="M112" i="2"/>
  <c r="N112" i="2"/>
  <c r="O112" i="2"/>
  <c r="H126" i="3"/>
  <c r="P112" i="2"/>
  <c r="Q112" i="2"/>
  <c r="R112" i="2"/>
  <c r="S112" i="2"/>
  <c r="T112" i="2"/>
  <c r="U112" i="2"/>
  <c r="V112" i="2"/>
  <c r="W112" i="2"/>
  <c r="I126" i="3"/>
  <c r="H114" i="2"/>
  <c r="I114" i="2"/>
  <c r="J114" i="2"/>
  <c r="K114" i="2"/>
  <c r="L114" i="2"/>
  <c r="M114" i="2"/>
  <c r="N114" i="2"/>
  <c r="O114" i="2"/>
  <c r="H91" i="3"/>
  <c r="P114" i="2"/>
  <c r="Q114" i="2"/>
  <c r="R114" i="2"/>
  <c r="S114" i="2"/>
  <c r="T114" i="2"/>
  <c r="U114" i="2"/>
  <c r="V114" i="2"/>
  <c r="W114" i="2"/>
  <c r="I91" i="3"/>
  <c r="H115" i="2"/>
  <c r="I115" i="2"/>
  <c r="J115" i="2"/>
  <c r="K115" i="2"/>
  <c r="L115" i="2"/>
  <c r="M115" i="2"/>
  <c r="N115" i="2"/>
  <c r="O115" i="2"/>
  <c r="H150" i="3"/>
  <c r="P115" i="2"/>
  <c r="Q115" i="2"/>
  <c r="R115" i="2"/>
  <c r="S115" i="2"/>
  <c r="T115" i="2"/>
  <c r="U115" i="2"/>
  <c r="V115" i="2"/>
  <c r="W115" i="2"/>
  <c r="I150" i="3"/>
  <c r="H116" i="2"/>
  <c r="I116" i="2"/>
  <c r="J116" i="2"/>
  <c r="K116" i="2"/>
  <c r="L116" i="2"/>
  <c r="M116" i="2"/>
  <c r="N116" i="2"/>
  <c r="O116" i="2"/>
  <c r="H123" i="3"/>
  <c r="P116" i="2"/>
  <c r="Q116" i="2"/>
  <c r="R116" i="2"/>
  <c r="S116" i="2"/>
  <c r="T116" i="2"/>
  <c r="U116" i="2"/>
  <c r="V116" i="2"/>
  <c r="W116" i="2"/>
  <c r="I123" i="3"/>
  <c r="H117" i="2"/>
  <c r="I117" i="2"/>
  <c r="J117" i="2"/>
  <c r="K117" i="2"/>
  <c r="L117" i="2"/>
  <c r="M117" i="2"/>
  <c r="N117" i="2"/>
  <c r="O117" i="2"/>
  <c r="H81" i="3"/>
  <c r="P117" i="2"/>
  <c r="Q117" i="2"/>
  <c r="R117" i="2"/>
  <c r="S117" i="2"/>
  <c r="T117" i="2"/>
  <c r="U117" i="2"/>
  <c r="V117" i="2"/>
  <c r="W117" i="2"/>
  <c r="I81" i="3"/>
  <c r="H120" i="2"/>
  <c r="I120" i="2"/>
  <c r="J120" i="2"/>
  <c r="K120" i="2"/>
  <c r="L120" i="2"/>
  <c r="M120" i="2"/>
  <c r="N120" i="2"/>
  <c r="O120" i="2"/>
  <c r="H58" i="3"/>
  <c r="P120" i="2"/>
  <c r="Q120" i="2"/>
  <c r="R120" i="2"/>
  <c r="S120" i="2"/>
  <c r="T120" i="2"/>
  <c r="U120" i="2"/>
  <c r="V120" i="2"/>
  <c r="W120" i="2"/>
  <c r="I58" i="3"/>
  <c r="H123" i="2"/>
  <c r="I123" i="2"/>
  <c r="J123" i="2"/>
  <c r="K123" i="2"/>
  <c r="L123" i="2"/>
  <c r="M123" i="2"/>
  <c r="N123" i="2"/>
  <c r="O123" i="2"/>
  <c r="H90" i="3"/>
  <c r="P123" i="2"/>
  <c r="Q123" i="2"/>
  <c r="R123" i="2"/>
  <c r="S123" i="2"/>
  <c r="T123" i="2"/>
  <c r="U123" i="2"/>
  <c r="V123" i="2"/>
  <c r="W123" i="2"/>
  <c r="I90" i="3"/>
  <c r="H124" i="2"/>
  <c r="I124" i="2"/>
  <c r="J124" i="2"/>
  <c r="K124" i="2"/>
  <c r="L124" i="2"/>
  <c r="M124" i="2"/>
  <c r="N124" i="2"/>
  <c r="O124" i="2"/>
  <c r="H37" i="3"/>
  <c r="P124" i="2"/>
  <c r="Q124" i="2"/>
  <c r="R124" i="2"/>
  <c r="S124" i="2"/>
  <c r="T124" i="2"/>
  <c r="U124" i="2"/>
  <c r="V124" i="2"/>
  <c r="W124" i="2"/>
  <c r="I37" i="3"/>
  <c r="H125" i="2"/>
  <c r="I125" i="2"/>
  <c r="J125" i="2"/>
  <c r="K125" i="2"/>
  <c r="L125" i="2"/>
  <c r="M125" i="2"/>
  <c r="N125" i="2"/>
  <c r="O125" i="2"/>
  <c r="H84" i="3"/>
  <c r="P125" i="2"/>
  <c r="Q125" i="2"/>
  <c r="R125" i="2"/>
  <c r="S125" i="2"/>
  <c r="T125" i="2"/>
  <c r="U125" i="2"/>
  <c r="V125" i="2"/>
  <c r="W125" i="2"/>
  <c r="I84" i="3"/>
  <c r="H126" i="2"/>
  <c r="I126" i="2"/>
  <c r="J126" i="2"/>
  <c r="K126" i="2"/>
  <c r="L126" i="2"/>
  <c r="M126" i="2"/>
  <c r="N126" i="2"/>
  <c r="O126" i="2"/>
  <c r="H33" i="3"/>
  <c r="P126" i="2"/>
  <c r="Q126" i="2"/>
  <c r="R126" i="2"/>
  <c r="S126" i="2"/>
  <c r="T126" i="2"/>
  <c r="U126" i="2"/>
  <c r="V126" i="2"/>
  <c r="W126" i="2"/>
  <c r="I33" i="3"/>
  <c r="H127" i="2"/>
  <c r="I127" i="2"/>
  <c r="J127" i="2"/>
  <c r="K127" i="2"/>
  <c r="L127" i="2"/>
  <c r="M127" i="2"/>
  <c r="N127" i="2"/>
  <c r="O127" i="2"/>
  <c r="H116" i="3"/>
  <c r="P127" i="2"/>
  <c r="Q127" i="2"/>
  <c r="R127" i="2"/>
  <c r="S127" i="2"/>
  <c r="T127" i="2"/>
  <c r="U127" i="2"/>
  <c r="V127" i="2"/>
  <c r="W127" i="2"/>
  <c r="I116" i="3"/>
  <c r="H130" i="2"/>
  <c r="I130" i="2"/>
  <c r="J130" i="2"/>
  <c r="K130" i="2"/>
  <c r="L130" i="2"/>
  <c r="M130" i="2"/>
  <c r="N130" i="2"/>
  <c r="O130" i="2"/>
  <c r="H158" i="3"/>
  <c r="P130" i="2"/>
  <c r="Q130" i="2"/>
  <c r="R130" i="2"/>
  <c r="S130" i="2"/>
  <c r="T130" i="2"/>
  <c r="U130" i="2"/>
  <c r="V130" i="2"/>
  <c r="W130" i="2"/>
  <c r="I158" i="3"/>
  <c r="H131" i="2"/>
  <c r="I131" i="2"/>
  <c r="J131" i="2"/>
  <c r="K131" i="2"/>
  <c r="L131" i="2"/>
  <c r="M131" i="2"/>
  <c r="N131" i="2"/>
  <c r="O131" i="2"/>
  <c r="H55" i="3"/>
  <c r="P131" i="2"/>
  <c r="Q131" i="2"/>
  <c r="R131" i="2"/>
  <c r="S131" i="2"/>
  <c r="T131" i="2"/>
  <c r="U131" i="2"/>
  <c r="V131" i="2"/>
  <c r="W131" i="2"/>
  <c r="I55" i="3"/>
  <c r="H132" i="2"/>
  <c r="I132" i="2"/>
  <c r="J132" i="2"/>
  <c r="K132" i="2"/>
  <c r="L132" i="2"/>
  <c r="M132" i="2"/>
  <c r="N132" i="2"/>
  <c r="O132" i="2"/>
  <c r="H118" i="3"/>
  <c r="P132" i="2"/>
  <c r="Q132" i="2"/>
  <c r="R132" i="2"/>
  <c r="S132" i="2"/>
  <c r="T132" i="2"/>
  <c r="U132" i="2"/>
  <c r="V132" i="2"/>
  <c r="W132" i="2"/>
  <c r="I118" i="3"/>
  <c r="H133" i="2"/>
  <c r="I133" i="2"/>
  <c r="J133" i="2"/>
  <c r="K133" i="2"/>
  <c r="L133" i="2"/>
  <c r="M133" i="2"/>
  <c r="N133" i="2"/>
  <c r="O133" i="2"/>
  <c r="H67" i="3"/>
  <c r="P133" i="2"/>
  <c r="Q133" i="2"/>
  <c r="R133" i="2"/>
  <c r="S133" i="2"/>
  <c r="T133" i="2"/>
  <c r="U133" i="2"/>
  <c r="V133" i="2"/>
  <c r="W133" i="2"/>
  <c r="I67" i="3"/>
  <c r="H134" i="2"/>
  <c r="I134" i="2"/>
  <c r="J134" i="2"/>
  <c r="K134" i="2"/>
  <c r="L134" i="2"/>
  <c r="M134" i="2"/>
  <c r="N134" i="2"/>
  <c r="O134" i="2"/>
  <c r="H75" i="3"/>
  <c r="P134" i="2"/>
  <c r="Q134" i="2"/>
  <c r="R134" i="2"/>
  <c r="S134" i="2"/>
  <c r="T134" i="2"/>
  <c r="U134" i="2"/>
  <c r="V134" i="2"/>
  <c r="W134" i="2"/>
  <c r="I75" i="3"/>
  <c r="H137" i="2"/>
  <c r="I137" i="2"/>
  <c r="J137" i="2"/>
  <c r="K137" i="2"/>
  <c r="L137" i="2"/>
  <c r="M137" i="2"/>
  <c r="N137" i="2"/>
  <c r="O137" i="2"/>
  <c r="H145" i="3"/>
  <c r="P137" i="2"/>
  <c r="Q137" i="2"/>
  <c r="R137" i="2"/>
  <c r="S137" i="2"/>
  <c r="T137" i="2"/>
  <c r="U137" i="2"/>
  <c r="V137" i="2"/>
  <c r="W137" i="2"/>
  <c r="I145" i="3"/>
  <c r="H138" i="2"/>
  <c r="I138" i="2"/>
  <c r="J138" i="2"/>
  <c r="K138" i="2"/>
  <c r="L138" i="2"/>
  <c r="M138" i="2"/>
  <c r="N138" i="2"/>
  <c r="O138" i="2"/>
  <c r="H26" i="3"/>
  <c r="P138" i="2"/>
  <c r="Q138" i="2"/>
  <c r="R138" i="2"/>
  <c r="S138" i="2"/>
  <c r="T138" i="2"/>
  <c r="U138" i="2"/>
  <c r="V138" i="2"/>
  <c r="W138" i="2"/>
  <c r="I26" i="3"/>
  <c r="H139" i="2"/>
  <c r="I139" i="2"/>
  <c r="J139" i="2"/>
  <c r="K139" i="2"/>
  <c r="L139" i="2"/>
  <c r="M139" i="2"/>
  <c r="N139" i="2"/>
  <c r="O139" i="2"/>
  <c r="H24" i="3"/>
  <c r="P139" i="2"/>
  <c r="Q139" i="2"/>
  <c r="R139" i="2"/>
  <c r="S139" i="2"/>
  <c r="T139" i="2"/>
  <c r="U139" i="2"/>
  <c r="V139" i="2"/>
  <c r="W139" i="2"/>
  <c r="I24" i="3"/>
  <c r="H141" i="2"/>
  <c r="I141" i="2"/>
  <c r="J141" i="2"/>
  <c r="K141" i="2"/>
  <c r="L141" i="2"/>
  <c r="M141" i="2"/>
  <c r="N141" i="2"/>
  <c r="O141" i="2"/>
  <c r="H105" i="3"/>
  <c r="P141" i="2"/>
  <c r="Q141" i="2"/>
  <c r="R141" i="2"/>
  <c r="S141" i="2"/>
  <c r="T141" i="2"/>
  <c r="U141" i="2"/>
  <c r="V141" i="2"/>
  <c r="W141" i="2"/>
  <c r="I105" i="3"/>
  <c r="H144" i="2"/>
  <c r="I144" i="2"/>
  <c r="J144" i="2"/>
  <c r="K144" i="2"/>
  <c r="L144" i="2"/>
  <c r="M144" i="2"/>
  <c r="N144" i="2"/>
  <c r="O144" i="2"/>
  <c r="H129" i="3"/>
  <c r="P144" i="2"/>
  <c r="Q144" i="2"/>
  <c r="R144" i="2"/>
  <c r="S144" i="2"/>
  <c r="T144" i="2"/>
  <c r="U144" i="2"/>
  <c r="V144" i="2"/>
  <c r="W144" i="2"/>
  <c r="I129" i="3"/>
  <c r="H145" i="2"/>
  <c r="I145" i="2"/>
  <c r="J145" i="2"/>
  <c r="K145" i="2"/>
  <c r="L145" i="2"/>
  <c r="M145" i="2"/>
  <c r="N145" i="2"/>
  <c r="O145" i="2"/>
  <c r="H93" i="3"/>
  <c r="P145" i="2"/>
  <c r="Q145" i="2"/>
  <c r="R145" i="2"/>
  <c r="S145" i="2"/>
  <c r="T145" i="2"/>
  <c r="U145" i="2"/>
  <c r="V145" i="2"/>
  <c r="W145" i="2"/>
  <c r="I93" i="3"/>
  <c r="H146" i="2"/>
  <c r="I146" i="2"/>
  <c r="J146" i="2"/>
  <c r="K146" i="2"/>
  <c r="L146" i="2"/>
  <c r="M146" i="2"/>
  <c r="N146" i="2"/>
  <c r="O146" i="2"/>
  <c r="H134" i="3"/>
  <c r="P146" i="2"/>
  <c r="Q146" i="2"/>
  <c r="R146" i="2"/>
  <c r="S146" i="2"/>
  <c r="T146" i="2"/>
  <c r="U146" i="2"/>
  <c r="V146" i="2"/>
  <c r="W146" i="2"/>
  <c r="I134" i="3"/>
  <c r="H147" i="2"/>
  <c r="I147" i="2"/>
  <c r="J147" i="2"/>
  <c r="K147" i="2"/>
  <c r="L147" i="2"/>
  <c r="M147" i="2"/>
  <c r="N147" i="2"/>
  <c r="O147" i="2"/>
  <c r="H31" i="3"/>
  <c r="P147" i="2"/>
  <c r="Q147" i="2"/>
  <c r="R147" i="2"/>
  <c r="S147" i="2"/>
  <c r="T147" i="2"/>
  <c r="U147" i="2"/>
  <c r="V147" i="2"/>
  <c r="W147" i="2"/>
  <c r="I31" i="3"/>
  <c r="H148" i="2"/>
  <c r="I148" i="2"/>
  <c r="J148" i="2"/>
  <c r="K148" i="2"/>
  <c r="L148" i="2"/>
  <c r="M148" i="2"/>
  <c r="N148" i="2"/>
  <c r="O148" i="2"/>
  <c r="H36" i="3"/>
  <c r="P148" i="2"/>
  <c r="Q148" i="2"/>
  <c r="R148" i="2"/>
  <c r="S148" i="2"/>
  <c r="T148" i="2"/>
  <c r="U148" i="2"/>
  <c r="V148" i="2"/>
  <c r="W148" i="2"/>
  <c r="I36" i="3"/>
  <c r="H150" i="2"/>
  <c r="I150" i="2"/>
  <c r="J150" i="2"/>
  <c r="K150" i="2"/>
  <c r="L150" i="2"/>
  <c r="M150" i="2"/>
  <c r="N150" i="2"/>
  <c r="O150" i="2"/>
  <c r="H100" i="3"/>
  <c r="P150" i="2"/>
  <c r="Q150" i="2"/>
  <c r="R150" i="2"/>
  <c r="S150" i="2"/>
  <c r="T150" i="2"/>
  <c r="U150" i="2"/>
  <c r="V150" i="2"/>
  <c r="W150" i="2"/>
  <c r="I100" i="3"/>
  <c r="H153" i="2"/>
  <c r="I153" i="2"/>
  <c r="J153" i="2"/>
  <c r="K153" i="2"/>
  <c r="L153" i="2"/>
  <c r="M153" i="2"/>
  <c r="N153" i="2"/>
  <c r="O153" i="2"/>
  <c r="H144" i="3"/>
  <c r="P153" i="2"/>
  <c r="Q153" i="2"/>
  <c r="R153" i="2"/>
  <c r="S153" i="2"/>
  <c r="T153" i="2"/>
  <c r="U153" i="2"/>
  <c r="V153" i="2"/>
  <c r="W153" i="2"/>
  <c r="I144" i="3"/>
  <c r="H156" i="2"/>
  <c r="I156" i="2"/>
  <c r="J156" i="2"/>
  <c r="K156" i="2"/>
  <c r="L156" i="2"/>
  <c r="M156" i="2"/>
  <c r="N156" i="2"/>
  <c r="O156" i="2"/>
  <c r="H102" i="3"/>
  <c r="P156" i="2"/>
  <c r="Q156" i="2"/>
  <c r="R156" i="2"/>
  <c r="S156" i="2"/>
  <c r="T156" i="2"/>
  <c r="U156" i="2"/>
  <c r="V156" i="2"/>
  <c r="W156" i="2"/>
  <c r="I102" i="3"/>
  <c r="H158" i="2"/>
  <c r="I158" i="2"/>
  <c r="J158" i="2"/>
  <c r="K158" i="2"/>
  <c r="L158" i="2"/>
  <c r="M158" i="2"/>
  <c r="N158" i="2"/>
  <c r="O158" i="2"/>
  <c r="H139" i="3"/>
  <c r="P158" i="2"/>
  <c r="Q158" i="2"/>
  <c r="R158" i="2"/>
  <c r="S158" i="2"/>
  <c r="T158" i="2"/>
  <c r="U158" i="2"/>
  <c r="V158" i="2"/>
  <c r="W158" i="2"/>
  <c r="I139" i="3"/>
  <c r="H159" i="2"/>
  <c r="I159" i="2"/>
  <c r="J159" i="2"/>
  <c r="K159" i="2"/>
  <c r="L159" i="2"/>
  <c r="M159" i="2"/>
  <c r="N159" i="2"/>
  <c r="O159" i="2"/>
  <c r="H136" i="3"/>
  <c r="P159" i="2"/>
  <c r="Q159" i="2"/>
  <c r="R159" i="2"/>
  <c r="S159" i="2"/>
  <c r="T159" i="2"/>
  <c r="U159" i="2"/>
  <c r="V159" i="2"/>
  <c r="W159" i="2"/>
  <c r="I136" i="3"/>
  <c r="H161" i="2"/>
  <c r="I161" i="2"/>
  <c r="J161" i="2"/>
  <c r="K161" i="2"/>
  <c r="L161" i="2"/>
  <c r="M161" i="2"/>
  <c r="N161" i="2"/>
  <c r="O161" i="2"/>
  <c r="H28" i="3"/>
  <c r="P161" i="2"/>
  <c r="Q161" i="2"/>
  <c r="R161" i="2"/>
  <c r="S161" i="2"/>
  <c r="T161" i="2"/>
  <c r="U161" i="2"/>
  <c r="V161" i="2"/>
  <c r="W161" i="2"/>
  <c r="I28" i="3"/>
  <c r="H163" i="2"/>
  <c r="I163" i="2"/>
  <c r="J163" i="2"/>
  <c r="K163" i="2"/>
  <c r="L163" i="2"/>
  <c r="M163" i="2"/>
  <c r="N163" i="2"/>
  <c r="O163" i="2"/>
  <c r="H46" i="3"/>
  <c r="P163" i="2"/>
  <c r="Q163" i="2"/>
  <c r="R163" i="2"/>
  <c r="S163" i="2"/>
  <c r="T163" i="2"/>
  <c r="U163" i="2"/>
  <c r="V163" i="2"/>
  <c r="W163" i="2"/>
  <c r="I46" i="3"/>
  <c r="H164" i="2"/>
  <c r="I164" i="2"/>
  <c r="J164" i="2"/>
  <c r="K164" i="2"/>
  <c r="L164" i="2"/>
  <c r="M164" i="2"/>
  <c r="N164" i="2"/>
  <c r="O164" i="2"/>
  <c r="H19" i="3"/>
  <c r="P164" i="2"/>
  <c r="Q164" i="2"/>
  <c r="R164" i="2"/>
  <c r="S164" i="2"/>
  <c r="T164" i="2"/>
  <c r="U164" i="2"/>
  <c r="V164" i="2"/>
  <c r="W164" i="2"/>
  <c r="I19" i="3"/>
  <c r="H165" i="2"/>
  <c r="I165" i="2"/>
  <c r="J165" i="2"/>
  <c r="K165" i="2"/>
  <c r="L165" i="2"/>
  <c r="M165" i="2"/>
  <c r="N165" i="2"/>
  <c r="O165" i="2"/>
  <c r="H15" i="3"/>
  <c r="P165" i="2"/>
  <c r="Q165" i="2"/>
  <c r="R165" i="2"/>
  <c r="S165" i="2"/>
  <c r="T165" i="2"/>
  <c r="U165" i="2"/>
  <c r="V165" i="2"/>
  <c r="W165" i="2"/>
  <c r="I15" i="3"/>
  <c r="H166" i="2"/>
  <c r="I166" i="2"/>
  <c r="J166" i="2"/>
  <c r="K166" i="2"/>
  <c r="L166" i="2"/>
  <c r="M166" i="2"/>
  <c r="N166" i="2"/>
  <c r="O166" i="2"/>
  <c r="H101" i="3"/>
  <c r="P166" i="2"/>
  <c r="Q166" i="2"/>
  <c r="R166" i="2"/>
  <c r="S166" i="2"/>
  <c r="T166" i="2"/>
  <c r="U166" i="2"/>
  <c r="V166" i="2"/>
  <c r="W166" i="2"/>
  <c r="I101" i="3"/>
  <c r="H167" i="2"/>
  <c r="I167" i="2"/>
  <c r="J167" i="2"/>
  <c r="K167" i="2"/>
  <c r="L167" i="2"/>
  <c r="M167" i="2"/>
  <c r="N167" i="2"/>
  <c r="O167" i="2"/>
  <c r="H10" i="3"/>
  <c r="P167" i="2"/>
  <c r="Q167" i="2"/>
  <c r="R167" i="2"/>
  <c r="S167" i="2"/>
  <c r="T167" i="2"/>
  <c r="U167" i="2"/>
  <c r="V167" i="2"/>
  <c r="W167" i="2"/>
  <c r="I10" i="3"/>
  <c r="H168" i="2"/>
  <c r="I168" i="2"/>
  <c r="J168" i="2"/>
  <c r="K168" i="2"/>
  <c r="L168" i="2"/>
  <c r="M168" i="2"/>
  <c r="N168" i="2"/>
  <c r="O168" i="2"/>
  <c r="H85" i="3"/>
  <c r="P168" i="2"/>
  <c r="Q168" i="2"/>
  <c r="R168" i="2"/>
  <c r="S168" i="2"/>
  <c r="T168" i="2"/>
  <c r="U168" i="2"/>
  <c r="V168" i="2"/>
  <c r="W168" i="2"/>
  <c r="I85" i="3"/>
  <c r="H170" i="2"/>
  <c r="I170" i="2"/>
  <c r="J170" i="2"/>
  <c r="K170" i="2"/>
  <c r="L170" i="2"/>
  <c r="M170" i="2"/>
  <c r="N170" i="2"/>
  <c r="O170" i="2"/>
  <c r="H52" i="3"/>
  <c r="P170" i="2"/>
  <c r="Q170" i="2"/>
  <c r="R170" i="2"/>
  <c r="S170" i="2"/>
  <c r="T170" i="2"/>
  <c r="U170" i="2"/>
  <c r="V170" i="2"/>
  <c r="W170" i="2"/>
  <c r="I52" i="3"/>
  <c r="H171" i="2"/>
  <c r="I171" i="2"/>
  <c r="J171" i="2"/>
  <c r="K171" i="2"/>
  <c r="L171" i="2"/>
  <c r="M171" i="2"/>
  <c r="N171" i="2"/>
  <c r="O171" i="2"/>
  <c r="H104" i="3"/>
  <c r="P171" i="2"/>
  <c r="Q171" i="2"/>
  <c r="R171" i="2"/>
  <c r="S171" i="2"/>
  <c r="T171" i="2"/>
  <c r="U171" i="2"/>
  <c r="V171" i="2"/>
  <c r="W171" i="2"/>
  <c r="I104" i="3"/>
  <c r="H172" i="2"/>
  <c r="I172" i="2"/>
  <c r="J172" i="2"/>
  <c r="K172" i="2"/>
  <c r="L172" i="2"/>
  <c r="M172" i="2"/>
  <c r="N172" i="2"/>
  <c r="O172" i="2"/>
  <c r="H165" i="3"/>
  <c r="P172" i="2"/>
  <c r="Q172" i="2"/>
  <c r="R172" i="2"/>
  <c r="S172" i="2"/>
  <c r="T172" i="2"/>
  <c r="U172" i="2"/>
  <c r="V172" i="2"/>
  <c r="W172" i="2"/>
  <c r="I165" i="3"/>
  <c r="H173" i="2"/>
  <c r="I173" i="2"/>
  <c r="J173" i="2"/>
  <c r="K173" i="2"/>
  <c r="L173" i="2"/>
  <c r="M173" i="2"/>
  <c r="N173" i="2"/>
  <c r="O173" i="2"/>
  <c r="H112" i="3"/>
  <c r="P173" i="2"/>
  <c r="Q173" i="2"/>
  <c r="R173" i="2"/>
  <c r="S173" i="2"/>
  <c r="T173" i="2"/>
  <c r="U173" i="2"/>
  <c r="V173" i="2"/>
  <c r="W173" i="2"/>
  <c r="I112" i="3"/>
  <c r="H178" i="2"/>
  <c r="I178" i="2"/>
  <c r="J178" i="2"/>
  <c r="K178" i="2"/>
  <c r="L178" i="2"/>
  <c r="M178" i="2"/>
  <c r="N178" i="2"/>
  <c r="O178" i="2"/>
  <c r="H74" i="3"/>
  <c r="P178" i="2"/>
  <c r="Q178" i="2"/>
  <c r="R178" i="2"/>
  <c r="S178" i="2"/>
  <c r="T178" i="2"/>
  <c r="U178" i="2"/>
  <c r="V178" i="2"/>
  <c r="W178" i="2"/>
  <c r="I74" i="3"/>
  <c r="H180" i="2"/>
  <c r="I180" i="2"/>
  <c r="J180" i="2"/>
  <c r="K180" i="2"/>
  <c r="L180" i="2"/>
  <c r="M180" i="2"/>
  <c r="N180" i="2"/>
  <c r="O180" i="2"/>
  <c r="H106" i="3"/>
  <c r="P180" i="2"/>
  <c r="Q180" i="2"/>
  <c r="R180" i="2"/>
  <c r="S180" i="2"/>
  <c r="T180" i="2"/>
  <c r="U180" i="2"/>
  <c r="V180" i="2"/>
  <c r="W180" i="2"/>
  <c r="I106" i="3"/>
  <c r="H181" i="2"/>
  <c r="I181" i="2"/>
  <c r="J181" i="2"/>
  <c r="K181" i="2"/>
  <c r="L181" i="2"/>
  <c r="M181" i="2"/>
  <c r="N181" i="2"/>
  <c r="O181" i="2"/>
  <c r="H61" i="3"/>
  <c r="P181" i="2"/>
  <c r="Q181" i="2"/>
  <c r="R181" i="2"/>
  <c r="S181" i="2"/>
  <c r="T181" i="2"/>
  <c r="U181" i="2"/>
  <c r="V181" i="2"/>
  <c r="W181" i="2"/>
  <c r="I61" i="3"/>
  <c r="H183" i="2"/>
  <c r="I183" i="2"/>
  <c r="J183" i="2"/>
  <c r="K183" i="2"/>
  <c r="L183" i="2"/>
  <c r="M183" i="2"/>
  <c r="N183" i="2"/>
  <c r="O183" i="2"/>
  <c r="H131" i="3"/>
  <c r="P183" i="2"/>
  <c r="Q183" i="2"/>
  <c r="R183" i="2"/>
  <c r="S183" i="2"/>
  <c r="T183" i="2"/>
  <c r="U183" i="2"/>
  <c r="V183" i="2"/>
  <c r="W183" i="2"/>
  <c r="I131" i="3"/>
  <c r="H184" i="2"/>
  <c r="I184" i="2"/>
  <c r="J184" i="2"/>
  <c r="K184" i="2"/>
  <c r="L184" i="2"/>
  <c r="M184" i="2"/>
  <c r="N184" i="2"/>
  <c r="O184" i="2"/>
  <c r="H12" i="3"/>
  <c r="P184" i="2"/>
  <c r="Q184" i="2"/>
  <c r="R184" i="2"/>
  <c r="S184" i="2"/>
  <c r="T184" i="2"/>
  <c r="U184" i="2"/>
  <c r="V184" i="2"/>
  <c r="W184" i="2"/>
  <c r="I12" i="3"/>
  <c r="H185" i="2"/>
  <c r="I185" i="2"/>
  <c r="J185" i="2"/>
  <c r="K185" i="2"/>
  <c r="L185" i="2"/>
  <c r="M185" i="2"/>
  <c r="N185" i="2"/>
  <c r="O185" i="2"/>
  <c r="H22" i="3"/>
  <c r="P185" i="2"/>
  <c r="Q185" i="2"/>
  <c r="R185" i="2"/>
  <c r="S185" i="2"/>
  <c r="T185" i="2"/>
  <c r="U185" i="2"/>
  <c r="V185" i="2"/>
  <c r="W185" i="2"/>
  <c r="I22" i="3"/>
  <c r="H190" i="2"/>
  <c r="I190" i="2"/>
  <c r="J190" i="2"/>
  <c r="K190" i="2"/>
  <c r="L190" i="2"/>
  <c r="M190" i="2"/>
  <c r="N190" i="2"/>
  <c r="O190" i="2"/>
  <c r="H25" i="3"/>
  <c r="P190" i="2"/>
  <c r="Q190" i="2"/>
  <c r="R190" i="2"/>
  <c r="S190" i="2"/>
  <c r="T190" i="2"/>
  <c r="U190" i="2"/>
  <c r="V190" i="2"/>
  <c r="W190" i="2"/>
  <c r="I25" i="3"/>
  <c r="H193" i="2"/>
  <c r="I193" i="2"/>
  <c r="J193" i="2"/>
  <c r="K193" i="2"/>
  <c r="L193" i="2"/>
  <c r="M193" i="2"/>
  <c r="N193" i="2"/>
  <c r="O193" i="2"/>
  <c r="H155" i="3"/>
  <c r="P193" i="2"/>
  <c r="Q193" i="2"/>
  <c r="R193" i="2"/>
  <c r="S193" i="2"/>
  <c r="T193" i="2"/>
  <c r="U193" i="2"/>
  <c r="V193" i="2"/>
  <c r="W193" i="2"/>
  <c r="I155" i="3"/>
  <c r="H194" i="2"/>
  <c r="I194" i="2"/>
  <c r="J194" i="2"/>
  <c r="K194" i="2"/>
  <c r="L194" i="2"/>
  <c r="M194" i="2"/>
  <c r="N194" i="2"/>
  <c r="O194" i="2"/>
  <c r="H38" i="3"/>
  <c r="P194" i="2"/>
  <c r="Q194" i="2"/>
  <c r="R194" i="2"/>
  <c r="S194" i="2"/>
  <c r="T194" i="2"/>
  <c r="U194" i="2"/>
  <c r="V194" i="2"/>
  <c r="W194" i="2"/>
  <c r="I38" i="3"/>
  <c r="H195" i="2"/>
  <c r="I195" i="2"/>
  <c r="J195" i="2"/>
  <c r="K195" i="2"/>
  <c r="L195" i="2"/>
  <c r="M195" i="2"/>
  <c r="N195" i="2"/>
  <c r="O195" i="2"/>
  <c r="H125" i="3"/>
  <c r="P195" i="2"/>
  <c r="Q195" i="2"/>
  <c r="R195" i="2"/>
  <c r="S195" i="2"/>
  <c r="T195" i="2"/>
  <c r="U195" i="2"/>
  <c r="V195" i="2"/>
  <c r="W195" i="2"/>
  <c r="I125" i="3"/>
  <c r="H196" i="2"/>
  <c r="I196" i="2"/>
  <c r="J196" i="2"/>
  <c r="K196" i="2"/>
  <c r="L196" i="2"/>
  <c r="M196" i="2"/>
  <c r="N196" i="2"/>
  <c r="O196" i="2"/>
  <c r="H161" i="3"/>
  <c r="P196" i="2"/>
  <c r="Q196" i="2"/>
  <c r="R196" i="2"/>
  <c r="S196" i="2"/>
  <c r="T196" i="2"/>
  <c r="U196" i="2"/>
  <c r="V196" i="2"/>
  <c r="W196" i="2"/>
  <c r="I161" i="3"/>
  <c r="H197" i="2"/>
  <c r="I197" i="2"/>
  <c r="J197" i="2"/>
  <c r="K197" i="2"/>
  <c r="L197" i="2"/>
  <c r="M197" i="2"/>
  <c r="N197" i="2"/>
  <c r="O197" i="2"/>
  <c r="H124" i="3"/>
  <c r="P197" i="2"/>
  <c r="Q197" i="2"/>
  <c r="R197" i="2"/>
  <c r="S197" i="2"/>
  <c r="T197" i="2"/>
  <c r="U197" i="2"/>
  <c r="V197" i="2"/>
  <c r="W197" i="2"/>
  <c r="I124" i="3"/>
  <c r="H201" i="2"/>
  <c r="I201" i="2"/>
  <c r="J201" i="2"/>
  <c r="K201" i="2"/>
  <c r="L201" i="2"/>
  <c r="M201" i="2"/>
  <c r="N201" i="2"/>
  <c r="O201" i="2"/>
  <c r="H107" i="3"/>
  <c r="P201" i="2"/>
  <c r="Q201" i="2"/>
  <c r="R201" i="2"/>
  <c r="S201" i="2"/>
  <c r="T201" i="2"/>
  <c r="U201" i="2"/>
  <c r="V201" i="2"/>
  <c r="W201" i="2"/>
  <c r="I107" i="3"/>
  <c r="H202" i="2"/>
  <c r="I202" i="2"/>
  <c r="J202" i="2"/>
  <c r="K202" i="2"/>
  <c r="L202" i="2"/>
  <c r="M202" i="2"/>
  <c r="N202" i="2"/>
  <c r="O202" i="2"/>
  <c r="H92" i="3"/>
  <c r="P202" i="2"/>
  <c r="Q202" i="2"/>
  <c r="R202" i="2"/>
  <c r="S202" i="2"/>
  <c r="T202" i="2"/>
  <c r="U202" i="2"/>
  <c r="V202" i="2"/>
  <c r="W202" i="2"/>
  <c r="I92" i="3"/>
  <c r="H203" i="2"/>
  <c r="I203" i="2"/>
  <c r="J203" i="2"/>
  <c r="K203" i="2"/>
  <c r="L203" i="2"/>
  <c r="M203" i="2"/>
  <c r="N203" i="2"/>
  <c r="O203" i="2"/>
  <c r="H56" i="3"/>
  <c r="P203" i="2"/>
  <c r="Q203" i="2"/>
  <c r="R203" i="2"/>
  <c r="S203" i="2"/>
  <c r="T203" i="2"/>
  <c r="U203" i="2"/>
  <c r="V203" i="2"/>
  <c r="W203" i="2"/>
  <c r="I56" i="3"/>
  <c r="H204" i="2"/>
  <c r="I204" i="2"/>
  <c r="J204" i="2"/>
  <c r="K204" i="2"/>
  <c r="L204" i="2"/>
  <c r="M204" i="2"/>
  <c r="N204" i="2"/>
  <c r="O204" i="2"/>
  <c r="H127" i="3"/>
  <c r="P204" i="2"/>
  <c r="Q204" i="2"/>
  <c r="R204" i="2"/>
  <c r="S204" i="2"/>
  <c r="T204" i="2"/>
  <c r="U204" i="2"/>
  <c r="V204" i="2"/>
  <c r="W204" i="2"/>
  <c r="I127" i="3"/>
  <c r="H205" i="2"/>
  <c r="I205" i="2"/>
  <c r="J205" i="2"/>
  <c r="K205" i="2"/>
  <c r="L205" i="2"/>
  <c r="M205" i="2"/>
  <c r="N205" i="2"/>
  <c r="O205" i="2"/>
  <c r="H94" i="3"/>
  <c r="P205" i="2"/>
  <c r="Q205" i="2"/>
  <c r="R205" i="2"/>
  <c r="S205" i="2"/>
  <c r="T205" i="2"/>
  <c r="U205" i="2"/>
  <c r="V205" i="2"/>
  <c r="W205" i="2"/>
  <c r="I94" i="3"/>
  <c r="H206" i="2"/>
  <c r="I206" i="2"/>
  <c r="J206" i="2"/>
  <c r="K206" i="2"/>
  <c r="L206" i="2"/>
  <c r="M206" i="2"/>
  <c r="N206" i="2"/>
  <c r="O206" i="2"/>
  <c r="H114" i="3"/>
  <c r="P206" i="2"/>
  <c r="Q206" i="2"/>
  <c r="R206" i="2"/>
  <c r="S206" i="2"/>
  <c r="T206" i="2"/>
  <c r="U206" i="2"/>
  <c r="V206" i="2"/>
  <c r="W206" i="2"/>
  <c r="I114" i="3"/>
  <c r="H207" i="2"/>
  <c r="I207" i="2"/>
  <c r="J207" i="2"/>
  <c r="K207" i="2"/>
  <c r="L207" i="2"/>
  <c r="M207" i="2"/>
  <c r="N207" i="2"/>
  <c r="O207" i="2"/>
  <c r="H95" i="3"/>
  <c r="P207" i="2"/>
  <c r="Q207" i="2"/>
  <c r="R207" i="2"/>
  <c r="S207" i="2"/>
  <c r="T207" i="2"/>
  <c r="U207" i="2"/>
  <c r="V207" i="2"/>
  <c r="W207" i="2"/>
  <c r="I95" i="3"/>
  <c r="H208" i="2"/>
  <c r="I208" i="2"/>
  <c r="J208" i="2"/>
  <c r="K208" i="2"/>
  <c r="L208" i="2"/>
  <c r="M208" i="2"/>
  <c r="N208" i="2"/>
  <c r="O208" i="2"/>
  <c r="H98" i="3"/>
  <c r="P208" i="2"/>
  <c r="Q208" i="2"/>
  <c r="R208" i="2"/>
  <c r="S208" i="2"/>
  <c r="T208" i="2"/>
  <c r="U208" i="2"/>
  <c r="V208" i="2"/>
  <c r="W208" i="2"/>
  <c r="I98" i="3"/>
  <c r="H213" i="2"/>
  <c r="I213" i="2"/>
  <c r="J213" i="2"/>
  <c r="K213" i="2"/>
  <c r="L213" i="2"/>
  <c r="M213" i="2"/>
  <c r="N213" i="2"/>
  <c r="O213" i="2"/>
  <c r="H49" i="3"/>
  <c r="P213" i="2"/>
  <c r="Q213" i="2"/>
  <c r="R213" i="2"/>
  <c r="S213" i="2"/>
  <c r="T213" i="2"/>
  <c r="U213" i="2"/>
  <c r="V213" i="2"/>
  <c r="W213" i="2"/>
  <c r="I49" i="3"/>
  <c r="H217" i="2"/>
  <c r="I217" i="2"/>
  <c r="J217" i="2"/>
  <c r="K217" i="2"/>
  <c r="L217" i="2"/>
  <c r="M217" i="2"/>
  <c r="N217" i="2"/>
  <c r="O217" i="2"/>
  <c r="H2" i="3"/>
  <c r="P217" i="2"/>
  <c r="Q217" i="2"/>
  <c r="R217" i="2"/>
  <c r="S217" i="2"/>
  <c r="T217" i="2"/>
  <c r="U217" i="2"/>
  <c r="V217" i="2"/>
  <c r="W217" i="2"/>
  <c r="I2" i="3"/>
  <c r="H218" i="2"/>
  <c r="I218" i="2"/>
  <c r="J218" i="2"/>
  <c r="K218" i="2"/>
  <c r="L218" i="2"/>
  <c r="M218" i="2"/>
  <c r="N218" i="2"/>
  <c r="O218" i="2"/>
  <c r="H64" i="3"/>
  <c r="P218" i="2"/>
  <c r="Q218" i="2"/>
  <c r="R218" i="2"/>
  <c r="S218" i="2"/>
  <c r="T218" i="2"/>
  <c r="U218" i="2"/>
  <c r="V218" i="2"/>
  <c r="W218" i="2"/>
  <c r="I64" i="3"/>
  <c r="H219" i="2"/>
  <c r="I219" i="2"/>
  <c r="J219" i="2"/>
  <c r="K219" i="2"/>
  <c r="L219" i="2"/>
  <c r="M219" i="2"/>
  <c r="N219" i="2"/>
  <c r="O219" i="2"/>
  <c r="H9" i="3"/>
  <c r="P219" i="2"/>
  <c r="Q219" i="2"/>
  <c r="R219" i="2"/>
  <c r="S219" i="2"/>
  <c r="T219" i="2"/>
  <c r="U219" i="2"/>
  <c r="V219" i="2"/>
  <c r="W219" i="2"/>
  <c r="I9" i="3"/>
  <c r="H222" i="2"/>
  <c r="I222" i="2"/>
  <c r="J222" i="2"/>
  <c r="K222" i="2"/>
  <c r="L222" i="2"/>
  <c r="M222" i="2"/>
  <c r="N222" i="2"/>
  <c r="O222" i="2"/>
  <c r="H21" i="3"/>
  <c r="P222" i="2"/>
  <c r="Q222" i="2"/>
  <c r="R222" i="2"/>
  <c r="S222" i="2"/>
  <c r="T222" i="2"/>
  <c r="U222" i="2"/>
  <c r="V222" i="2"/>
  <c r="W222" i="2"/>
  <c r="I21" i="3"/>
  <c r="H226" i="2"/>
  <c r="I226" i="2"/>
  <c r="J226" i="2"/>
  <c r="K226" i="2"/>
  <c r="L226" i="2"/>
  <c r="M226" i="2"/>
  <c r="N226" i="2"/>
  <c r="O226" i="2"/>
  <c r="H89" i="3"/>
  <c r="P226" i="2"/>
  <c r="Q226" i="2"/>
  <c r="R226" i="2"/>
  <c r="S226" i="2"/>
  <c r="T226" i="2"/>
  <c r="U226" i="2"/>
  <c r="V226" i="2"/>
  <c r="W226" i="2"/>
  <c r="I89" i="3"/>
  <c r="H227" i="2"/>
  <c r="I227" i="2"/>
  <c r="J227" i="2"/>
  <c r="K227" i="2"/>
  <c r="L227" i="2"/>
  <c r="M227" i="2"/>
  <c r="N227" i="2"/>
  <c r="O227" i="2"/>
  <c r="H115" i="3"/>
  <c r="P227" i="2"/>
  <c r="Q227" i="2"/>
  <c r="R227" i="2"/>
  <c r="S227" i="2"/>
  <c r="T227" i="2"/>
  <c r="U227" i="2"/>
  <c r="V227" i="2"/>
  <c r="W227" i="2"/>
  <c r="I115" i="3"/>
  <c r="H231" i="2"/>
  <c r="I231" i="2"/>
  <c r="J231" i="2"/>
  <c r="K231" i="2"/>
  <c r="L231" i="2"/>
  <c r="M231" i="2"/>
  <c r="N231" i="2"/>
  <c r="O231" i="2"/>
  <c r="H7" i="3"/>
  <c r="P231" i="2"/>
  <c r="Q231" i="2"/>
  <c r="R231" i="2"/>
  <c r="S231" i="2"/>
  <c r="T231" i="2"/>
  <c r="U231" i="2"/>
  <c r="V231" i="2"/>
  <c r="W231" i="2"/>
  <c r="I7" i="3"/>
  <c r="H233" i="2"/>
  <c r="I233" i="2"/>
  <c r="J233" i="2"/>
  <c r="K233" i="2"/>
  <c r="L233" i="2"/>
  <c r="M233" i="2"/>
  <c r="N233" i="2"/>
  <c r="O233" i="2"/>
  <c r="H40" i="3"/>
  <c r="P233" i="2"/>
  <c r="Q233" i="2"/>
  <c r="R233" i="2"/>
  <c r="S233" i="2"/>
  <c r="T233" i="2"/>
  <c r="U233" i="2"/>
  <c r="V233" i="2"/>
  <c r="W233" i="2"/>
  <c r="I40" i="3"/>
  <c r="H234" i="2"/>
  <c r="I234" i="2"/>
  <c r="J234" i="2"/>
  <c r="K234" i="2"/>
  <c r="L234" i="2"/>
  <c r="M234" i="2"/>
  <c r="N234" i="2"/>
  <c r="O234" i="2"/>
  <c r="H60" i="3"/>
  <c r="P234" i="2"/>
  <c r="Q234" i="2"/>
  <c r="R234" i="2"/>
  <c r="S234" i="2"/>
  <c r="T234" i="2"/>
  <c r="U234" i="2"/>
  <c r="V234" i="2"/>
  <c r="W234" i="2"/>
  <c r="I60" i="3"/>
  <c r="H235" i="2"/>
  <c r="I235" i="2"/>
  <c r="J235" i="2"/>
  <c r="K235" i="2"/>
  <c r="L235" i="2"/>
  <c r="M235" i="2"/>
  <c r="N235" i="2"/>
  <c r="O235" i="2"/>
  <c r="H97" i="3"/>
  <c r="P235" i="2"/>
  <c r="Q235" i="2"/>
  <c r="R235" i="2"/>
  <c r="S235" i="2"/>
  <c r="T235" i="2"/>
  <c r="U235" i="2"/>
  <c r="V235" i="2"/>
  <c r="W235" i="2"/>
  <c r="I97" i="3"/>
  <c r="H237" i="2"/>
  <c r="I237" i="2"/>
  <c r="J237" i="2"/>
  <c r="K237" i="2"/>
  <c r="L237" i="2"/>
  <c r="M237" i="2"/>
  <c r="N237" i="2"/>
  <c r="O237" i="2"/>
  <c r="H72" i="3"/>
  <c r="P237" i="2"/>
  <c r="Q237" i="2"/>
  <c r="R237" i="2"/>
  <c r="S237" i="2"/>
  <c r="T237" i="2"/>
  <c r="U237" i="2"/>
  <c r="V237" i="2"/>
  <c r="W237" i="2"/>
  <c r="I72" i="3"/>
  <c r="H239" i="2"/>
  <c r="I239" i="2"/>
  <c r="J239" i="2"/>
  <c r="K239" i="2"/>
  <c r="L239" i="2"/>
  <c r="M239" i="2"/>
  <c r="N239" i="2"/>
  <c r="O239" i="2"/>
  <c r="H157" i="3"/>
  <c r="P239" i="2"/>
  <c r="Q239" i="2"/>
  <c r="R239" i="2"/>
  <c r="S239" i="2"/>
  <c r="T239" i="2"/>
  <c r="U239" i="2"/>
  <c r="V239" i="2"/>
  <c r="W239" i="2"/>
  <c r="I157" i="3"/>
  <c r="H242" i="2"/>
  <c r="I242" i="2"/>
  <c r="J242" i="2"/>
  <c r="K242" i="2"/>
  <c r="L242" i="2"/>
  <c r="M242" i="2"/>
  <c r="N242" i="2"/>
  <c r="O242" i="2"/>
  <c r="H122" i="3"/>
  <c r="P242" i="2"/>
  <c r="Q242" i="2"/>
  <c r="R242" i="2"/>
  <c r="S242" i="2"/>
  <c r="T242" i="2"/>
  <c r="U242" i="2"/>
  <c r="V242" i="2"/>
  <c r="W242" i="2"/>
  <c r="I122" i="3"/>
  <c r="H244" i="2"/>
  <c r="I244" i="2"/>
  <c r="J244" i="2"/>
  <c r="K244" i="2"/>
  <c r="L244" i="2"/>
  <c r="M244" i="2"/>
  <c r="N244" i="2"/>
  <c r="O244" i="2"/>
  <c r="H48" i="3"/>
  <c r="P244" i="2"/>
  <c r="Q244" i="2"/>
  <c r="R244" i="2"/>
  <c r="S244" i="2"/>
  <c r="T244" i="2"/>
  <c r="U244" i="2"/>
  <c r="V244" i="2"/>
  <c r="W244" i="2"/>
  <c r="I48" i="3"/>
  <c r="H250" i="2"/>
  <c r="I250" i="2"/>
  <c r="J250" i="2"/>
  <c r="K250" i="2"/>
  <c r="L250" i="2"/>
  <c r="M250" i="2"/>
  <c r="N250" i="2"/>
  <c r="O250" i="2"/>
  <c r="H133" i="3"/>
  <c r="P250" i="2"/>
  <c r="Q250" i="2"/>
  <c r="R250" i="2"/>
  <c r="S250" i="2"/>
  <c r="T250" i="2"/>
  <c r="U250" i="2"/>
  <c r="V250" i="2"/>
  <c r="W250" i="2"/>
  <c r="I133" i="3"/>
  <c r="H251" i="2"/>
  <c r="I251" i="2"/>
  <c r="J251" i="2"/>
  <c r="K251" i="2"/>
  <c r="L251" i="2"/>
  <c r="M251" i="2"/>
  <c r="N251" i="2"/>
  <c r="O251" i="2"/>
  <c r="H141" i="3"/>
  <c r="P251" i="2"/>
  <c r="Q251" i="2"/>
  <c r="R251" i="2"/>
  <c r="S251" i="2"/>
  <c r="T251" i="2"/>
  <c r="U251" i="2"/>
  <c r="V251" i="2"/>
  <c r="W251" i="2"/>
  <c r="I141" i="3"/>
  <c r="H254" i="2"/>
  <c r="I254" i="2"/>
  <c r="J254" i="2"/>
  <c r="K254" i="2"/>
  <c r="L254" i="2"/>
  <c r="M254" i="2"/>
  <c r="N254" i="2"/>
  <c r="O254" i="2"/>
  <c r="H65" i="3"/>
  <c r="P254" i="2"/>
  <c r="Q254" i="2"/>
  <c r="R254" i="2"/>
  <c r="S254" i="2"/>
  <c r="T254" i="2"/>
  <c r="U254" i="2"/>
  <c r="V254" i="2"/>
  <c r="W254" i="2"/>
  <c r="I65" i="3"/>
  <c r="H255" i="2"/>
  <c r="I255" i="2"/>
  <c r="J255" i="2"/>
  <c r="K255" i="2"/>
  <c r="L255" i="2"/>
  <c r="M255" i="2"/>
  <c r="N255" i="2"/>
  <c r="O255" i="2"/>
  <c r="H130" i="3"/>
  <c r="P255" i="2"/>
  <c r="Q255" i="2"/>
  <c r="R255" i="2"/>
  <c r="S255" i="2"/>
  <c r="T255" i="2"/>
  <c r="U255" i="2"/>
  <c r="V255" i="2"/>
  <c r="W255" i="2"/>
  <c r="I130" i="3"/>
  <c r="H260" i="2"/>
  <c r="I260" i="2"/>
  <c r="J260" i="2"/>
  <c r="K260" i="2"/>
  <c r="L260" i="2"/>
  <c r="M260" i="2"/>
  <c r="N260" i="2"/>
  <c r="O260" i="2"/>
  <c r="H153" i="3"/>
  <c r="P260" i="2"/>
  <c r="Q260" i="2"/>
  <c r="R260" i="2"/>
  <c r="S260" i="2"/>
  <c r="T260" i="2"/>
  <c r="U260" i="2"/>
  <c r="V260" i="2"/>
  <c r="W260" i="2"/>
  <c r="I153" i="3"/>
  <c r="H261" i="2"/>
  <c r="I261" i="2"/>
  <c r="J261" i="2"/>
  <c r="K261" i="2"/>
  <c r="L261" i="2"/>
  <c r="M261" i="2"/>
  <c r="N261" i="2"/>
  <c r="O261" i="2"/>
  <c r="H82" i="3"/>
  <c r="P261" i="2"/>
  <c r="Q261" i="2"/>
  <c r="R261" i="2"/>
  <c r="S261" i="2"/>
  <c r="T261" i="2"/>
  <c r="U261" i="2"/>
  <c r="V261" i="2"/>
  <c r="W261" i="2"/>
  <c r="I82" i="3"/>
  <c r="H262" i="2"/>
  <c r="I262" i="2"/>
  <c r="J262" i="2"/>
  <c r="K262" i="2"/>
  <c r="L262" i="2"/>
  <c r="M262" i="2"/>
  <c r="N262" i="2"/>
  <c r="O262" i="2"/>
  <c r="H41" i="3"/>
  <c r="P262" i="2"/>
  <c r="Q262" i="2"/>
  <c r="R262" i="2"/>
  <c r="S262" i="2"/>
  <c r="T262" i="2"/>
  <c r="U262" i="2"/>
  <c r="V262" i="2"/>
  <c r="W262" i="2"/>
  <c r="I41" i="3"/>
  <c r="H265" i="2"/>
  <c r="I265" i="2"/>
  <c r="J265" i="2"/>
  <c r="K265" i="2"/>
  <c r="L265" i="2"/>
  <c r="M265" i="2"/>
  <c r="N265" i="2"/>
  <c r="O265" i="2"/>
  <c r="H66" i="3"/>
  <c r="P265" i="2"/>
  <c r="Q265" i="2"/>
  <c r="R265" i="2"/>
  <c r="S265" i="2"/>
  <c r="T265" i="2"/>
  <c r="U265" i="2"/>
  <c r="V265" i="2"/>
  <c r="W265" i="2"/>
  <c r="I66" i="3"/>
  <c r="H6" i="2"/>
  <c r="I6" i="2"/>
  <c r="J6" i="2"/>
  <c r="K6" i="2"/>
  <c r="L6" i="2"/>
  <c r="M6" i="2"/>
  <c r="N6" i="2"/>
  <c r="O6" i="2"/>
  <c r="H152" i="3"/>
  <c r="P6" i="2"/>
  <c r="Q6" i="2"/>
  <c r="R6" i="2"/>
  <c r="S6" i="2"/>
  <c r="T6" i="2"/>
  <c r="U6" i="2"/>
  <c r="V6" i="2"/>
  <c r="W6" i="2"/>
  <c r="I152" i="3"/>
  <c r="H8" i="2"/>
  <c r="I8" i="2"/>
  <c r="J8" i="2"/>
  <c r="K8" i="2"/>
  <c r="L8" i="2"/>
  <c r="M8" i="2"/>
  <c r="N8" i="2"/>
  <c r="O8" i="2"/>
  <c r="H16" i="3"/>
  <c r="P8" i="2"/>
  <c r="Q8" i="2"/>
  <c r="R8" i="2"/>
  <c r="S8" i="2"/>
  <c r="T8" i="2"/>
  <c r="U8" i="2"/>
  <c r="V8" i="2"/>
  <c r="W8" i="2"/>
  <c r="I16" i="3"/>
  <c r="H9" i="2"/>
  <c r="I9" i="2"/>
  <c r="J9" i="2"/>
  <c r="K9" i="2"/>
  <c r="L9" i="2"/>
  <c r="M9" i="2"/>
  <c r="N9" i="2"/>
  <c r="O9" i="2"/>
  <c r="H109" i="3"/>
  <c r="P9" i="2"/>
  <c r="Q9" i="2"/>
  <c r="R9" i="2"/>
  <c r="S9" i="2"/>
  <c r="T9" i="2"/>
  <c r="U9" i="2"/>
  <c r="V9" i="2"/>
  <c r="W9" i="2"/>
  <c r="I109" i="3"/>
  <c r="H10" i="2"/>
  <c r="I10" i="2"/>
  <c r="J10" i="2"/>
  <c r="K10" i="2"/>
  <c r="L10" i="2"/>
  <c r="M10" i="2"/>
  <c r="N10" i="2"/>
  <c r="O10" i="2"/>
  <c r="H4" i="3"/>
  <c r="P10" i="2"/>
  <c r="Q10" i="2"/>
  <c r="R10" i="2"/>
  <c r="S10" i="2"/>
  <c r="T10" i="2"/>
  <c r="U10" i="2"/>
  <c r="V10" i="2"/>
  <c r="W10" i="2"/>
  <c r="I4" i="3"/>
  <c r="H13" i="2"/>
  <c r="I13" i="2"/>
  <c r="J13" i="2"/>
  <c r="K13" i="2"/>
  <c r="L13" i="2"/>
  <c r="M13" i="2"/>
  <c r="N13" i="2"/>
  <c r="O13" i="2"/>
  <c r="H159" i="3"/>
  <c r="P13" i="2"/>
  <c r="Q13" i="2"/>
  <c r="R13" i="2"/>
  <c r="S13" i="2"/>
  <c r="T13" i="2"/>
  <c r="U13" i="2"/>
  <c r="V13" i="2"/>
  <c r="W13" i="2"/>
  <c r="I159" i="3"/>
  <c r="H15" i="2"/>
  <c r="I15" i="2"/>
  <c r="J15" i="2"/>
  <c r="K15" i="2"/>
  <c r="L15" i="2"/>
  <c r="M15" i="2"/>
  <c r="N15" i="2"/>
  <c r="O15" i="2"/>
  <c r="H78" i="3"/>
  <c r="P15" i="2"/>
  <c r="Q15" i="2"/>
  <c r="R15" i="2"/>
  <c r="S15" i="2"/>
  <c r="T15" i="2"/>
  <c r="U15" i="2"/>
  <c r="V15" i="2"/>
  <c r="W15" i="2"/>
  <c r="I78" i="3"/>
  <c r="H16" i="2"/>
  <c r="I16" i="2"/>
  <c r="J16" i="2"/>
  <c r="K16" i="2"/>
  <c r="L16" i="2"/>
  <c r="M16" i="2"/>
  <c r="N16" i="2"/>
  <c r="O16" i="2"/>
  <c r="H119" i="3"/>
  <c r="P16" i="2"/>
  <c r="Q16" i="2"/>
  <c r="R16" i="2"/>
  <c r="S16" i="2"/>
  <c r="T16" i="2"/>
  <c r="U16" i="2"/>
  <c r="V16" i="2"/>
  <c r="W16" i="2"/>
  <c r="I119" i="3"/>
  <c r="H17" i="2"/>
  <c r="I17" i="2"/>
  <c r="J17" i="2"/>
  <c r="K17" i="2"/>
  <c r="L17" i="2"/>
  <c r="M17" i="2"/>
  <c r="N17" i="2"/>
  <c r="O17" i="2"/>
  <c r="H88" i="3"/>
  <c r="P17" i="2"/>
  <c r="Q17" i="2"/>
  <c r="R17" i="2"/>
  <c r="S17" i="2"/>
  <c r="T17" i="2"/>
  <c r="U17" i="2"/>
  <c r="V17" i="2"/>
  <c r="W17" i="2"/>
  <c r="I88" i="3"/>
  <c r="P14" i="2"/>
  <c r="J3" i="2"/>
  <c r="N7" i="2"/>
  <c r="K66" i="3"/>
  <c r="L66" i="3"/>
  <c r="K41" i="3"/>
  <c r="L41" i="3"/>
  <c r="K82" i="3"/>
  <c r="L82" i="3"/>
  <c r="K153" i="3"/>
  <c r="L153" i="3"/>
  <c r="K130" i="3"/>
  <c r="L130" i="3"/>
  <c r="K65" i="3"/>
  <c r="L65" i="3"/>
  <c r="K141" i="3"/>
  <c r="L141" i="3"/>
  <c r="K133" i="3"/>
  <c r="L133" i="3"/>
  <c r="K48" i="3"/>
  <c r="L48" i="3"/>
  <c r="K122" i="3"/>
  <c r="L122" i="3"/>
  <c r="K157" i="3"/>
  <c r="L157" i="3"/>
  <c r="K72" i="3"/>
  <c r="L72" i="3"/>
  <c r="K97" i="3"/>
  <c r="L97" i="3"/>
  <c r="K60" i="3"/>
  <c r="L60" i="3"/>
  <c r="K40" i="3"/>
  <c r="L40" i="3"/>
  <c r="K7" i="3"/>
  <c r="L7" i="3"/>
  <c r="K115" i="3"/>
  <c r="L115" i="3"/>
  <c r="K89" i="3"/>
  <c r="L89" i="3"/>
  <c r="K21" i="3"/>
  <c r="L21" i="3"/>
  <c r="K9" i="3"/>
  <c r="L9" i="3"/>
  <c r="K64" i="3"/>
  <c r="L64" i="3"/>
  <c r="K2" i="3"/>
  <c r="L2" i="3"/>
  <c r="K49" i="3"/>
  <c r="L49" i="3"/>
  <c r="K98" i="3"/>
  <c r="L98" i="3"/>
  <c r="K95" i="3"/>
  <c r="L95" i="3"/>
  <c r="K114" i="3"/>
  <c r="L114" i="3"/>
  <c r="K94" i="3"/>
  <c r="L94" i="3"/>
  <c r="K127" i="3"/>
  <c r="L127" i="3"/>
  <c r="K56" i="3"/>
  <c r="L56" i="3"/>
  <c r="K92" i="3"/>
  <c r="L92" i="3"/>
  <c r="K107" i="3"/>
  <c r="L107" i="3"/>
  <c r="K124" i="3"/>
  <c r="L124" i="3"/>
  <c r="K161" i="3"/>
  <c r="L161" i="3"/>
  <c r="K125" i="3"/>
  <c r="L125" i="3"/>
  <c r="K38" i="3"/>
  <c r="L38" i="3"/>
  <c r="K155" i="3"/>
  <c r="L155" i="3"/>
  <c r="K25" i="3"/>
  <c r="L25" i="3"/>
  <c r="K22" i="3"/>
  <c r="L22" i="3"/>
  <c r="K12" i="3"/>
  <c r="L12" i="3"/>
  <c r="K131" i="3"/>
  <c r="L131" i="3"/>
  <c r="K61" i="3"/>
  <c r="L61" i="3"/>
  <c r="K106" i="3"/>
  <c r="L106" i="3"/>
  <c r="K74" i="3"/>
  <c r="L74" i="3"/>
  <c r="K112" i="3"/>
  <c r="L112" i="3"/>
  <c r="K165" i="3"/>
  <c r="L165" i="3"/>
  <c r="K104" i="3"/>
  <c r="L104" i="3"/>
  <c r="K52" i="3"/>
  <c r="L52" i="3"/>
  <c r="K85" i="3"/>
  <c r="L85" i="3"/>
  <c r="K10" i="3"/>
  <c r="L10" i="3"/>
  <c r="K101" i="3"/>
  <c r="L101" i="3"/>
  <c r="K15" i="3"/>
  <c r="L15" i="3"/>
  <c r="K19" i="3"/>
  <c r="L19" i="3"/>
  <c r="K46" i="3"/>
  <c r="L46" i="3"/>
  <c r="K28" i="3"/>
  <c r="L28" i="3"/>
  <c r="K136" i="3"/>
  <c r="L136" i="3"/>
  <c r="K139" i="3"/>
  <c r="L139" i="3"/>
  <c r="K102" i="3"/>
  <c r="L102" i="3"/>
  <c r="K144" i="3"/>
  <c r="L144" i="3"/>
  <c r="K100" i="3"/>
  <c r="L100" i="3"/>
  <c r="K36" i="3"/>
  <c r="L36" i="3"/>
  <c r="K31" i="3"/>
  <c r="L31" i="3"/>
  <c r="K134" i="3"/>
  <c r="L134" i="3"/>
  <c r="K93" i="3"/>
  <c r="L93" i="3"/>
  <c r="K129" i="3"/>
  <c r="L129" i="3"/>
  <c r="K105" i="3"/>
  <c r="L105" i="3"/>
  <c r="K24" i="3"/>
  <c r="L24" i="3"/>
  <c r="K26" i="3"/>
  <c r="L26" i="3"/>
  <c r="K145" i="3"/>
  <c r="L145" i="3"/>
  <c r="K75" i="3"/>
  <c r="L75" i="3"/>
  <c r="K67" i="3"/>
  <c r="L67" i="3"/>
  <c r="K118" i="3"/>
  <c r="L118" i="3"/>
  <c r="K55" i="3"/>
  <c r="L55" i="3"/>
  <c r="K158" i="3"/>
  <c r="L158" i="3"/>
  <c r="K116" i="3"/>
  <c r="L116" i="3"/>
  <c r="K33" i="3"/>
  <c r="L33" i="3"/>
  <c r="K84" i="3"/>
  <c r="L84" i="3"/>
  <c r="K37" i="3"/>
  <c r="L37" i="3"/>
  <c r="K90" i="3"/>
  <c r="L90" i="3"/>
  <c r="K58" i="3"/>
  <c r="L58" i="3"/>
  <c r="K81" i="3"/>
  <c r="L81" i="3"/>
  <c r="K123" i="3"/>
  <c r="L123" i="3"/>
  <c r="K150" i="3"/>
  <c r="L150" i="3"/>
  <c r="K91" i="3"/>
  <c r="L91" i="3"/>
  <c r="K126" i="3"/>
  <c r="L126" i="3"/>
  <c r="K103" i="3"/>
  <c r="L103" i="3"/>
  <c r="K149" i="3"/>
  <c r="L149" i="3"/>
  <c r="K23" i="3"/>
  <c r="L23" i="3"/>
  <c r="K68" i="3"/>
  <c r="L68" i="3"/>
  <c r="K87" i="3"/>
  <c r="L87" i="3"/>
  <c r="K137" i="3"/>
  <c r="L137" i="3"/>
  <c r="K148" i="3"/>
  <c r="L148" i="3"/>
  <c r="K96" i="3"/>
  <c r="L96" i="3"/>
  <c r="K120" i="3"/>
  <c r="L120" i="3"/>
  <c r="K121" i="3"/>
  <c r="L121" i="3"/>
  <c r="K143" i="3"/>
  <c r="L143" i="3"/>
  <c r="K128" i="3"/>
  <c r="L128" i="3"/>
  <c r="K151" i="3"/>
  <c r="L151" i="3"/>
  <c r="K32" i="3"/>
  <c r="L32" i="3"/>
  <c r="K62" i="3"/>
  <c r="L62" i="3"/>
  <c r="K5" i="3"/>
  <c r="L5" i="3"/>
  <c r="K163" i="3"/>
  <c r="L163" i="3"/>
  <c r="K162" i="3"/>
  <c r="L162" i="3"/>
  <c r="K6" i="3"/>
  <c r="L6" i="3"/>
  <c r="K17" i="3"/>
  <c r="L17" i="3"/>
  <c r="K147" i="3"/>
  <c r="L147" i="3"/>
  <c r="K42" i="3"/>
  <c r="L42" i="3"/>
  <c r="K34" i="3"/>
  <c r="L34" i="3"/>
  <c r="K39" i="3"/>
  <c r="L39" i="3"/>
  <c r="K108" i="3"/>
  <c r="L108" i="3"/>
  <c r="K3" i="3"/>
  <c r="L3" i="3"/>
  <c r="K47" i="3"/>
  <c r="L47" i="3"/>
  <c r="K80" i="3"/>
  <c r="L80" i="3"/>
  <c r="K50" i="3"/>
  <c r="L50" i="3"/>
  <c r="K54" i="3"/>
  <c r="L54" i="3"/>
  <c r="K73" i="3"/>
  <c r="L73" i="3"/>
  <c r="K79" i="3"/>
  <c r="L79" i="3"/>
  <c r="K11" i="3"/>
  <c r="L11" i="3"/>
  <c r="K20" i="3"/>
  <c r="L20" i="3"/>
  <c r="K146" i="3"/>
  <c r="L146" i="3"/>
  <c r="K77" i="3"/>
  <c r="L77" i="3"/>
  <c r="K88" i="3"/>
  <c r="L88" i="3"/>
  <c r="K119" i="3"/>
  <c r="L119" i="3"/>
  <c r="K78" i="3"/>
  <c r="L78" i="3"/>
  <c r="K159" i="3"/>
  <c r="L159" i="3"/>
  <c r="K4" i="3"/>
  <c r="L4" i="3"/>
  <c r="K109" i="3"/>
  <c r="L109" i="3"/>
  <c r="K16" i="3"/>
  <c r="L16" i="3"/>
  <c r="K152" i="3"/>
  <c r="L152" i="3"/>
  <c r="K18" i="3"/>
  <c r="L18" i="3"/>
  <c r="K69" i="3"/>
  <c r="L69" i="3"/>
  <c r="K113" i="3"/>
  <c r="L113" i="3"/>
  <c r="K71" i="3"/>
  <c r="L71" i="3"/>
  <c r="K8" i="3"/>
  <c r="L8" i="3"/>
  <c r="K117" i="3"/>
  <c r="L117" i="3"/>
  <c r="K53" i="3"/>
  <c r="L53" i="3"/>
  <c r="K59" i="3"/>
  <c r="L59" i="3"/>
  <c r="K99" i="3"/>
  <c r="L99" i="3"/>
  <c r="K70" i="3"/>
  <c r="L70" i="3"/>
  <c r="K156" i="3"/>
  <c r="L156" i="3"/>
  <c r="K13" i="3"/>
  <c r="L13" i="3"/>
  <c r="K14" i="3"/>
  <c r="L14" i="3"/>
  <c r="K132" i="3"/>
  <c r="L132" i="3"/>
  <c r="K43" i="3"/>
  <c r="L43" i="3"/>
  <c r="K44" i="3"/>
  <c r="L44" i="3"/>
  <c r="K164" i="3"/>
  <c r="L164" i="3"/>
  <c r="K30" i="3"/>
  <c r="L30" i="3"/>
  <c r="K160" i="3"/>
  <c r="L160" i="3"/>
  <c r="K63" i="3"/>
  <c r="L63" i="3"/>
  <c r="K110" i="3"/>
  <c r="L110" i="3"/>
  <c r="K51" i="3"/>
  <c r="L51" i="3"/>
  <c r="K86" i="3"/>
  <c r="L86" i="3"/>
  <c r="K76" i="3"/>
  <c r="L76" i="3"/>
  <c r="K111" i="3"/>
  <c r="L111" i="3"/>
  <c r="K57" i="3"/>
  <c r="L57" i="3"/>
  <c r="K29" i="3"/>
  <c r="L29" i="3"/>
  <c r="K154" i="3"/>
  <c r="L154" i="3"/>
  <c r="K35" i="3"/>
  <c r="L35" i="3"/>
  <c r="K140" i="3"/>
  <c r="L140" i="3"/>
  <c r="K83" i="3"/>
  <c r="L83" i="3"/>
  <c r="K45" i="3"/>
  <c r="L45" i="3"/>
  <c r="K142" i="3"/>
  <c r="L142" i="3"/>
  <c r="K27" i="3"/>
  <c r="L27" i="3"/>
  <c r="K135" i="3"/>
  <c r="L135" i="3"/>
  <c r="K138" i="3"/>
  <c r="L138" i="3"/>
  <c r="H3" i="2"/>
  <c r="L3" i="2"/>
  <c r="P3" i="2"/>
  <c r="N4" i="2"/>
  <c r="L5" i="2"/>
  <c r="P5" i="2"/>
  <c r="L7" i="2"/>
  <c r="P7" i="2"/>
  <c r="P11" i="2"/>
  <c r="H4" i="2"/>
  <c r="H11" i="2"/>
  <c r="H23" i="2"/>
  <c r="I23" i="2"/>
  <c r="I11" i="2"/>
  <c r="I7" i="2"/>
  <c r="I5" i="2"/>
  <c r="I3" i="2"/>
  <c r="J14" i="2"/>
  <c r="J12" i="2"/>
  <c r="J4" i="2"/>
  <c r="K23" i="2"/>
  <c r="K11" i="2"/>
  <c r="K7" i="2"/>
  <c r="K5" i="2"/>
  <c r="K3" i="2"/>
  <c r="N3" i="2"/>
  <c r="L4" i="2"/>
  <c r="P4" i="2"/>
  <c r="N5" i="2"/>
  <c r="P12" i="2"/>
  <c r="H7" i="2"/>
  <c r="H5" i="2"/>
  <c r="H14" i="2"/>
  <c r="H12" i="2"/>
  <c r="I14" i="2"/>
  <c r="I12" i="2"/>
  <c r="I4" i="2"/>
  <c r="J23" i="2"/>
  <c r="J11" i="2"/>
  <c r="J7" i="2"/>
  <c r="J5" i="2"/>
  <c r="K14" i="2"/>
  <c r="K12" i="2"/>
  <c r="K4" i="2"/>
  <c r="H273" i="2"/>
  <c r="H272" i="2"/>
  <c r="H271" i="2"/>
  <c r="H270" i="2"/>
  <c r="H269" i="2"/>
  <c r="H268" i="2"/>
  <c r="H267" i="2"/>
  <c r="H266" i="2"/>
  <c r="H264" i="2"/>
  <c r="H263" i="2"/>
  <c r="H259" i="2"/>
  <c r="H258" i="2"/>
  <c r="H257" i="2"/>
  <c r="H256" i="2"/>
  <c r="H253" i="2"/>
  <c r="H252" i="2"/>
  <c r="H249" i="2"/>
  <c r="H248" i="2"/>
  <c r="H247" i="2"/>
  <c r="H246" i="2"/>
  <c r="H245" i="2"/>
  <c r="H243" i="2"/>
  <c r="H241" i="2"/>
  <c r="H240" i="2"/>
  <c r="H238" i="2"/>
  <c r="H236" i="2"/>
  <c r="H232" i="2"/>
  <c r="H230" i="2"/>
  <c r="H229" i="2"/>
  <c r="H228" i="2"/>
  <c r="H225" i="2"/>
  <c r="H224" i="2"/>
  <c r="H223" i="2"/>
  <c r="H221" i="2"/>
  <c r="H220" i="2"/>
  <c r="H216" i="2"/>
  <c r="H215" i="2"/>
  <c r="H214" i="2"/>
  <c r="H212" i="2"/>
  <c r="H211" i="2"/>
  <c r="H210" i="2"/>
  <c r="H209" i="2"/>
  <c r="H200" i="2"/>
  <c r="H199" i="2"/>
  <c r="H198" i="2"/>
  <c r="H192" i="2"/>
  <c r="H191" i="2"/>
  <c r="H189" i="2"/>
  <c r="H188" i="2"/>
  <c r="H187" i="2"/>
  <c r="H186" i="2"/>
  <c r="H182" i="2"/>
  <c r="H179" i="2"/>
  <c r="H177" i="2"/>
  <c r="H176" i="2"/>
  <c r="H175" i="2"/>
  <c r="H174" i="2"/>
  <c r="H169" i="2"/>
  <c r="H162" i="2"/>
  <c r="H160" i="2"/>
  <c r="H157" i="2"/>
  <c r="H155" i="2"/>
  <c r="H154" i="2"/>
  <c r="H152" i="2"/>
  <c r="H151" i="2"/>
  <c r="H149" i="2"/>
  <c r="H143" i="2"/>
  <c r="H142" i="2"/>
  <c r="H140" i="2"/>
  <c r="H136" i="2"/>
  <c r="H135" i="2"/>
  <c r="H129" i="2"/>
  <c r="H128" i="2"/>
  <c r="H122" i="2"/>
  <c r="H121" i="2"/>
  <c r="H119" i="2"/>
  <c r="H118" i="2"/>
  <c r="H113" i="2"/>
  <c r="H110" i="2"/>
  <c r="H108" i="2"/>
  <c r="H101" i="2"/>
  <c r="H94" i="2"/>
  <c r="H93" i="2"/>
  <c r="H92" i="2"/>
  <c r="H86" i="2"/>
  <c r="H81" i="2"/>
  <c r="H78" i="2"/>
  <c r="H73" i="2"/>
  <c r="H70" i="2"/>
  <c r="V273" i="2"/>
  <c r="V272" i="2"/>
  <c r="V271" i="2"/>
  <c r="V270" i="2"/>
  <c r="V269" i="2"/>
  <c r="V268" i="2"/>
  <c r="V267" i="2"/>
  <c r="V266" i="2"/>
  <c r="V264" i="2"/>
  <c r="V263" i="2"/>
  <c r="V259" i="2"/>
  <c r="V258" i="2"/>
  <c r="V257" i="2"/>
  <c r="V256" i="2"/>
  <c r="V253" i="2"/>
  <c r="V252" i="2"/>
  <c r="V249" i="2"/>
  <c r="V248" i="2"/>
  <c r="V247" i="2"/>
  <c r="V246" i="2"/>
  <c r="V245" i="2"/>
  <c r="V243" i="2"/>
  <c r="V232" i="2"/>
  <c r="V230" i="2"/>
  <c r="V229" i="2"/>
  <c r="V228" i="2"/>
  <c r="V225" i="2"/>
  <c r="V224" i="2"/>
  <c r="V223" i="2"/>
  <c r="V221" i="2"/>
  <c r="V220" i="2"/>
  <c r="V216" i="2"/>
  <c r="V215" i="2"/>
  <c r="V214" i="2"/>
  <c r="V212" i="2"/>
  <c r="V211" i="2"/>
  <c r="V210" i="2"/>
  <c r="V209" i="2"/>
  <c r="V241" i="2"/>
  <c r="V240" i="2"/>
  <c r="V238" i="2"/>
  <c r="V236" i="2"/>
  <c r="V192" i="2"/>
  <c r="V191" i="2"/>
  <c r="V189" i="2"/>
  <c r="V188" i="2"/>
  <c r="V187" i="2"/>
  <c r="V186" i="2"/>
  <c r="V182" i="2"/>
  <c r="V179" i="2"/>
  <c r="V177" i="2"/>
  <c r="V176" i="2"/>
  <c r="V175" i="2"/>
  <c r="V174" i="2"/>
  <c r="V169" i="2"/>
  <c r="V162" i="2"/>
  <c r="V160" i="2"/>
  <c r="V157" i="2"/>
  <c r="V200" i="2"/>
  <c r="V199" i="2"/>
  <c r="V198" i="2"/>
  <c r="V155" i="2"/>
  <c r="V154" i="2"/>
  <c r="V152" i="2"/>
  <c r="V151" i="2"/>
  <c r="V149" i="2"/>
  <c r="V143" i="2"/>
  <c r="V142" i="2"/>
  <c r="V140" i="2"/>
  <c r="V136" i="2"/>
  <c r="V135" i="2"/>
  <c r="V129" i="2"/>
  <c r="V128" i="2"/>
  <c r="V122" i="2"/>
  <c r="V121" i="2"/>
  <c r="V119" i="2"/>
  <c r="V118" i="2"/>
  <c r="V113" i="2"/>
  <c r="V110" i="2"/>
  <c r="V108" i="2"/>
  <c r="V101" i="2"/>
  <c r="V94" i="2"/>
  <c r="V93" i="2"/>
  <c r="V92" i="2"/>
  <c r="V86" i="2"/>
  <c r="V81" i="2"/>
  <c r="V78" i="2"/>
  <c r="V73" i="2"/>
  <c r="V70" i="2"/>
  <c r="W273" i="2"/>
  <c r="W272" i="2"/>
  <c r="W271" i="2"/>
  <c r="W270" i="2"/>
  <c r="W269" i="2"/>
  <c r="W268" i="2"/>
  <c r="W267" i="2"/>
  <c r="W266" i="2"/>
  <c r="W264" i="2"/>
  <c r="W263" i="2"/>
  <c r="W259" i="2"/>
  <c r="W258" i="2"/>
  <c r="W257" i="2"/>
  <c r="W256" i="2"/>
  <c r="W253" i="2"/>
  <c r="W252" i="2"/>
  <c r="W249" i="2"/>
  <c r="W248" i="2"/>
  <c r="W247" i="2"/>
  <c r="W246" i="2"/>
  <c r="W245" i="2"/>
  <c r="W243" i="2"/>
  <c r="W241" i="2"/>
  <c r="W240" i="2"/>
  <c r="W238" i="2"/>
  <c r="W236" i="2"/>
  <c r="W232" i="2"/>
  <c r="W230" i="2"/>
  <c r="W229" i="2"/>
  <c r="W228" i="2"/>
  <c r="W225" i="2"/>
  <c r="W224" i="2"/>
  <c r="W223" i="2"/>
  <c r="W221" i="2"/>
  <c r="W220" i="2"/>
  <c r="W216" i="2"/>
  <c r="W215" i="2"/>
  <c r="W214" i="2"/>
  <c r="W212" i="2"/>
  <c r="W211" i="2"/>
  <c r="W210" i="2"/>
  <c r="W209" i="2"/>
  <c r="W200" i="2"/>
  <c r="W199" i="2"/>
  <c r="W198" i="2"/>
  <c r="W192" i="2"/>
  <c r="W191" i="2"/>
  <c r="W189" i="2"/>
  <c r="W188" i="2"/>
  <c r="W187" i="2"/>
  <c r="W186" i="2"/>
  <c r="W182" i="2"/>
  <c r="W179" i="2"/>
  <c r="W177" i="2"/>
  <c r="W176" i="2"/>
  <c r="W175" i="2"/>
  <c r="W174" i="2"/>
  <c r="W169" i="2"/>
  <c r="W162" i="2"/>
  <c r="W160" i="2"/>
  <c r="W157" i="2"/>
  <c r="W155" i="2"/>
  <c r="W154" i="2"/>
  <c r="W152" i="2"/>
  <c r="W151" i="2"/>
  <c r="W149" i="2"/>
  <c r="W143" i="2"/>
  <c r="W142" i="2"/>
  <c r="W140" i="2"/>
  <c r="W136" i="2"/>
  <c r="W135" i="2"/>
  <c r="W129" i="2"/>
  <c r="W128" i="2"/>
  <c r="W122" i="2"/>
  <c r="W121" i="2"/>
  <c r="W119" i="2"/>
  <c r="W118" i="2"/>
  <c r="W113" i="2"/>
  <c r="W110" i="2"/>
  <c r="W108" i="2"/>
  <c r="W101" i="2"/>
  <c r="W94" i="2"/>
  <c r="W93" i="2"/>
  <c r="W92" i="2"/>
  <c r="W86" i="2"/>
  <c r="W81" i="2"/>
  <c r="W78" i="2"/>
  <c r="W73" i="2"/>
  <c r="W70" i="2"/>
  <c r="W64" i="2"/>
  <c r="U273" i="2"/>
  <c r="U272" i="2"/>
  <c r="U271" i="2"/>
  <c r="U270" i="2"/>
  <c r="U269" i="2"/>
  <c r="U268" i="2"/>
  <c r="U267" i="2"/>
  <c r="U266" i="2"/>
  <c r="U264" i="2"/>
  <c r="U263" i="2"/>
  <c r="U259" i="2"/>
  <c r="U258" i="2"/>
  <c r="U257" i="2"/>
  <c r="U256" i="2"/>
  <c r="U253" i="2"/>
  <c r="U252" i="2"/>
  <c r="U249" i="2"/>
  <c r="U248" i="2"/>
  <c r="U247" i="2"/>
  <c r="U246" i="2"/>
  <c r="U245" i="2"/>
  <c r="U243" i="2"/>
  <c r="U241" i="2"/>
  <c r="U240" i="2"/>
  <c r="U238" i="2"/>
  <c r="U236" i="2"/>
  <c r="U232" i="2"/>
  <c r="U230" i="2"/>
  <c r="U229" i="2"/>
  <c r="U228" i="2"/>
  <c r="U225" i="2"/>
  <c r="U224" i="2"/>
  <c r="U223" i="2"/>
  <c r="U221" i="2"/>
  <c r="U220" i="2"/>
  <c r="U216" i="2"/>
  <c r="U215" i="2"/>
  <c r="U214" i="2"/>
  <c r="U212" i="2"/>
  <c r="U211" i="2"/>
  <c r="U210" i="2"/>
  <c r="U209" i="2"/>
  <c r="U200" i="2"/>
  <c r="U199" i="2"/>
  <c r="U198" i="2"/>
  <c r="U192" i="2"/>
  <c r="U191" i="2"/>
  <c r="U189" i="2"/>
  <c r="U188" i="2"/>
  <c r="U187" i="2"/>
  <c r="U186" i="2"/>
  <c r="U182" i="2"/>
  <c r="U179" i="2"/>
  <c r="U177" i="2"/>
  <c r="U176" i="2"/>
  <c r="U175" i="2"/>
  <c r="U174" i="2"/>
  <c r="U169" i="2"/>
  <c r="U162" i="2"/>
  <c r="U160" i="2"/>
  <c r="U157" i="2"/>
  <c r="U155" i="2"/>
  <c r="U154" i="2"/>
  <c r="U152" i="2"/>
  <c r="U151" i="2"/>
  <c r="U149" i="2"/>
  <c r="U143" i="2"/>
  <c r="U142" i="2"/>
  <c r="U140" i="2"/>
  <c r="U136" i="2"/>
  <c r="U135" i="2"/>
  <c r="U129" i="2"/>
  <c r="U128" i="2"/>
  <c r="U122" i="2"/>
  <c r="U121" i="2"/>
  <c r="U119" i="2"/>
  <c r="U118" i="2"/>
  <c r="U113" i="2"/>
  <c r="U110" i="2"/>
  <c r="U108" i="2"/>
  <c r="U101" i="2"/>
  <c r="U94" i="2"/>
  <c r="U93" i="2"/>
  <c r="U92" i="2"/>
  <c r="U86" i="2"/>
  <c r="U81" i="2"/>
  <c r="U78" i="2"/>
  <c r="U73" i="2"/>
  <c r="U70" i="2"/>
  <c r="U64" i="2"/>
  <c r="S273" i="2"/>
  <c r="S272" i="2"/>
  <c r="S271" i="2"/>
  <c r="S270" i="2"/>
  <c r="S269" i="2"/>
  <c r="S268" i="2"/>
  <c r="S267" i="2"/>
  <c r="S266" i="2"/>
  <c r="S264" i="2"/>
  <c r="S263" i="2"/>
  <c r="S259" i="2"/>
  <c r="S258" i="2"/>
  <c r="S257" i="2"/>
  <c r="S256" i="2"/>
  <c r="S253" i="2"/>
  <c r="S252" i="2"/>
  <c r="S249" i="2"/>
  <c r="S248" i="2"/>
  <c r="S247" i="2"/>
  <c r="S246" i="2"/>
  <c r="S245" i="2"/>
  <c r="S243" i="2"/>
  <c r="S241" i="2"/>
  <c r="S240" i="2"/>
  <c r="S238" i="2"/>
  <c r="S236" i="2"/>
  <c r="S232" i="2"/>
  <c r="S230" i="2"/>
  <c r="S229" i="2"/>
  <c r="S228" i="2"/>
  <c r="S225" i="2"/>
  <c r="S224" i="2"/>
  <c r="S223" i="2"/>
  <c r="S221" i="2"/>
  <c r="S220" i="2"/>
  <c r="S216" i="2"/>
  <c r="S215" i="2"/>
  <c r="S214" i="2"/>
  <c r="S212" i="2"/>
  <c r="S211" i="2"/>
  <c r="S210" i="2"/>
  <c r="S209" i="2"/>
  <c r="S200" i="2"/>
  <c r="S199" i="2"/>
  <c r="S198" i="2"/>
  <c r="S192" i="2"/>
  <c r="S191" i="2"/>
  <c r="S189" i="2"/>
  <c r="S188" i="2"/>
  <c r="S187" i="2"/>
  <c r="S186" i="2"/>
  <c r="S182" i="2"/>
  <c r="S179" i="2"/>
  <c r="S177" i="2"/>
  <c r="S176" i="2"/>
  <c r="S175" i="2"/>
  <c r="S174" i="2"/>
  <c r="S169" i="2"/>
  <c r="S162" i="2"/>
  <c r="S160" i="2"/>
  <c r="S157" i="2"/>
  <c r="S155" i="2"/>
  <c r="S154" i="2"/>
  <c r="S152" i="2"/>
  <c r="S151" i="2"/>
  <c r="S149" i="2"/>
  <c r="S143" i="2"/>
  <c r="S142" i="2"/>
  <c r="S140" i="2"/>
  <c r="S136" i="2"/>
  <c r="S135" i="2"/>
  <c r="S129" i="2"/>
  <c r="S128" i="2"/>
  <c r="S122" i="2"/>
  <c r="S121" i="2"/>
  <c r="S119" i="2"/>
  <c r="S118" i="2"/>
  <c r="S113" i="2"/>
  <c r="S110" i="2"/>
  <c r="S108" i="2"/>
  <c r="S101" i="2"/>
  <c r="S94" i="2"/>
  <c r="S93" i="2"/>
  <c r="S92" i="2"/>
  <c r="S86" i="2"/>
  <c r="S81" i="2"/>
  <c r="S78" i="2"/>
  <c r="S73" i="2"/>
  <c r="S70" i="2"/>
  <c r="S64" i="2"/>
  <c r="Q273" i="2"/>
  <c r="Q272" i="2"/>
  <c r="Q271" i="2"/>
  <c r="Q270" i="2"/>
  <c r="Q269" i="2"/>
  <c r="Q268" i="2"/>
  <c r="Q267" i="2"/>
  <c r="Q266" i="2"/>
  <c r="Q264" i="2"/>
  <c r="Q263" i="2"/>
  <c r="Q259" i="2"/>
  <c r="Q258" i="2"/>
  <c r="Q257" i="2"/>
  <c r="Q256" i="2"/>
  <c r="Q253" i="2"/>
  <c r="Q252" i="2"/>
  <c r="Q249" i="2"/>
  <c r="Q248" i="2"/>
  <c r="Q247" i="2"/>
  <c r="Q246" i="2"/>
  <c r="Q245" i="2"/>
  <c r="Q243" i="2"/>
  <c r="Q241" i="2"/>
  <c r="Q240" i="2"/>
  <c r="Q238" i="2"/>
  <c r="Q236" i="2"/>
  <c r="Q232" i="2"/>
  <c r="Q230" i="2"/>
  <c r="Q229" i="2"/>
  <c r="Q228" i="2"/>
  <c r="Q225" i="2"/>
  <c r="Q224" i="2"/>
  <c r="Q223" i="2"/>
  <c r="Q221" i="2"/>
  <c r="Q220" i="2"/>
  <c r="Q216" i="2"/>
  <c r="Q215" i="2"/>
  <c r="Q214" i="2"/>
  <c r="Q212" i="2"/>
  <c r="Q211" i="2"/>
  <c r="Q210" i="2"/>
  <c r="Q209" i="2"/>
  <c r="Q200" i="2"/>
  <c r="Q199" i="2"/>
  <c r="Q198" i="2"/>
  <c r="Q192" i="2"/>
  <c r="Q191" i="2"/>
  <c r="Q189" i="2"/>
  <c r="Q188" i="2"/>
  <c r="Q187" i="2"/>
  <c r="Q186" i="2"/>
  <c r="Q182" i="2"/>
  <c r="Q179" i="2"/>
  <c r="Q177" i="2"/>
  <c r="Q176" i="2"/>
  <c r="Q175" i="2"/>
  <c r="Q174" i="2"/>
  <c r="Q169" i="2"/>
  <c r="Q162" i="2"/>
  <c r="Q160" i="2"/>
  <c r="Q157" i="2"/>
  <c r="Q155" i="2"/>
  <c r="Q154" i="2"/>
  <c r="Q152" i="2"/>
  <c r="Q151" i="2"/>
  <c r="Q149" i="2"/>
  <c r="Q143" i="2"/>
  <c r="Q142" i="2"/>
  <c r="Q140" i="2"/>
  <c r="Q136" i="2"/>
  <c r="Q135" i="2"/>
  <c r="Q129" i="2"/>
  <c r="Q128" i="2"/>
  <c r="Q122" i="2"/>
  <c r="Q121" i="2"/>
  <c r="Q119" i="2"/>
  <c r="Q118" i="2"/>
  <c r="Q113" i="2"/>
  <c r="Q110" i="2"/>
  <c r="Q108" i="2"/>
  <c r="Q101" i="2"/>
  <c r="Q94" i="2"/>
  <c r="Q93" i="2"/>
  <c r="Q92" i="2"/>
  <c r="Q86" i="2"/>
  <c r="Q81" i="2"/>
  <c r="Q78" i="2"/>
  <c r="Q73" i="2"/>
  <c r="Q70" i="2"/>
  <c r="Q64" i="2"/>
  <c r="N273" i="2"/>
  <c r="N272" i="2"/>
  <c r="N271" i="2"/>
  <c r="N270" i="2"/>
  <c r="N269" i="2"/>
  <c r="N268" i="2"/>
  <c r="N267" i="2"/>
  <c r="N266" i="2"/>
  <c r="N264" i="2"/>
  <c r="N263" i="2"/>
  <c r="N259" i="2"/>
  <c r="N258" i="2"/>
  <c r="N257" i="2"/>
  <c r="N256" i="2"/>
  <c r="N253" i="2"/>
  <c r="N252" i="2"/>
  <c r="N249" i="2"/>
  <c r="N248" i="2"/>
  <c r="N247" i="2"/>
  <c r="N246" i="2"/>
  <c r="N245" i="2"/>
  <c r="N243" i="2"/>
  <c r="N232" i="2"/>
  <c r="N230" i="2"/>
  <c r="N229" i="2"/>
  <c r="N228" i="2"/>
  <c r="N225" i="2"/>
  <c r="N224" i="2"/>
  <c r="N223" i="2"/>
  <c r="N221" i="2"/>
  <c r="N220" i="2"/>
  <c r="N216" i="2"/>
  <c r="N215" i="2"/>
  <c r="N214" i="2"/>
  <c r="N212" i="2"/>
  <c r="N211" i="2"/>
  <c r="N210" i="2"/>
  <c r="N209" i="2"/>
  <c r="N241" i="2"/>
  <c r="N240" i="2"/>
  <c r="N238" i="2"/>
  <c r="N236" i="2"/>
  <c r="N192" i="2"/>
  <c r="N191" i="2"/>
  <c r="N189" i="2"/>
  <c r="N188" i="2"/>
  <c r="N187" i="2"/>
  <c r="N186" i="2"/>
  <c r="N182" i="2"/>
  <c r="N179" i="2"/>
  <c r="N177" i="2"/>
  <c r="N176" i="2"/>
  <c r="N175" i="2"/>
  <c r="N174" i="2"/>
  <c r="N169" i="2"/>
  <c r="N162" i="2"/>
  <c r="N160" i="2"/>
  <c r="N157" i="2"/>
  <c r="N200" i="2"/>
  <c r="N199" i="2"/>
  <c r="N198" i="2"/>
  <c r="N155" i="2"/>
  <c r="N154" i="2"/>
  <c r="N152" i="2"/>
  <c r="N151" i="2"/>
  <c r="N149" i="2"/>
  <c r="N143" i="2"/>
  <c r="N142" i="2"/>
  <c r="N140" i="2"/>
  <c r="N136" i="2"/>
  <c r="N135" i="2"/>
  <c r="N129" i="2"/>
  <c r="N128" i="2"/>
  <c r="N122" i="2"/>
  <c r="N121" i="2"/>
  <c r="N119" i="2"/>
  <c r="N118" i="2"/>
  <c r="N113" i="2"/>
  <c r="N110" i="2"/>
  <c r="N108" i="2"/>
  <c r="N101" i="2"/>
  <c r="N94" i="2"/>
  <c r="N93" i="2"/>
  <c r="N92" i="2"/>
  <c r="N86" i="2"/>
  <c r="N81" i="2"/>
  <c r="N78" i="2"/>
  <c r="N73" i="2"/>
  <c r="N70" i="2"/>
  <c r="L273" i="2"/>
  <c r="L272" i="2"/>
  <c r="L271" i="2"/>
  <c r="L270" i="2"/>
  <c r="L269" i="2"/>
  <c r="L268" i="2"/>
  <c r="L267" i="2"/>
  <c r="L266" i="2"/>
  <c r="L264" i="2"/>
  <c r="L263" i="2"/>
  <c r="L259" i="2"/>
  <c r="L258" i="2"/>
  <c r="L257" i="2"/>
  <c r="L256" i="2"/>
  <c r="L253" i="2"/>
  <c r="L252" i="2"/>
  <c r="L249" i="2"/>
  <c r="L248" i="2"/>
  <c r="L247" i="2"/>
  <c r="L246" i="2"/>
  <c r="L245" i="2"/>
  <c r="L243" i="2"/>
  <c r="L241" i="2"/>
  <c r="L240" i="2"/>
  <c r="L238" i="2"/>
  <c r="L236" i="2"/>
  <c r="L232" i="2"/>
  <c r="L230" i="2"/>
  <c r="L229" i="2"/>
  <c r="L228" i="2"/>
  <c r="L225" i="2"/>
  <c r="L224" i="2"/>
  <c r="L223" i="2"/>
  <c r="L221" i="2"/>
  <c r="L220" i="2"/>
  <c r="L216" i="2"/>
  <c r="L215" i="2"/>
  <c r="L214" i="2"/>
  <c r="L212" i="2"/>
  <c r="L211" i="2"/>
  <c r="L210" i="2"/>
  <c r="L209" i="2"/>
  <c r="L200" i="2"/>
  <c r="L199" i="2"/>
  <c r="L198" i="2"/>
  <c r="L192" i="2"/>
  <c r="L191" i="2"/>
  <c r="L189" i="2"/>
  <c r="L188" i="2"/>
  <c r="L187" i="2"/>
  <c r="L186" i="2"/>
  <c r="L182" i="2"/>
  <c r="L179" i="2"/>
  <c r="L177" i="2"/>
  <c r="L176" i="2"/>
  <c r="L175" i="2"/>
  <c r="L174" i="2"/>
  <c r="L169" i="2"/>
  <c r="L162" i="2"/>
  <c r="L160" i="2"/>
  <c r="L157" i="2"/>
  <c r="L155" i="2"/>
  <c r="L154" i="2"/>
  <c r="L152" i="2"/>
  <c r="L151" i="2"/>
  <c r="L149" i="2"/>
  <c r="L143" i="2"/>
  <c r="L142" i="2"/>
  <c r="L140" i="2"/>
  <c r="L136" i="2"/>
  <c r="L135" i="2"/>
  <c r="L129" i="2"/>
  <c r="L128" i="2"/>
  <c r="L122" i="2"/>
  <c r="L121" i="2"/>
  <c r="L119" i="2"/>
  <c r="L118" i="2"/>
  <c r="L113" i="2"/>
  <c r="L110" i="2"/>
  <c r="L108" i="2"/>
  <c r="L101" i="2"/>
  <c r="L94" i="2"/>
  <c r="L93" i="2"/>
  <c r="L92" i="2"/>
  <c r="L86" i="2"/>
  <c r="L81" i="2"/>
  <c r="L78" i="2"/>
  <c r="L73" i="2"/>
  <c r="L70" i="2"/>
  <c r="J273" i="2"/>
  <c r="J272" i="2"/>
  <c r="J271" i="2"/>
  <c r="J270" i="2"/>
  <c r="J269" i="2"/>
  <c r="J268" i="2"/>
  <c r="J267" i="2"/>
  <c r="J266" i="2"/>
  <c r="J264" i="2"/>
  <c r="J263" i="2"/>
  <c r="J259" i="2"/>
  <c r="J258" i="2"/>
  <c r="J257" i="2"/>
  <c r="J256" i="2"/>
  <c r="J253" i="2"/>
  <c r="J252" i="2"/>
  <c r="J249" i="2"/>
  <c r="J248" i="2"/>
  <c r="J247" i="2"/>
  <c r="J246" i="2"/>
  <c r="J245" i="2"/>
  <c r="J243" i="2"/>
  <c r="J232" i="2"/>
  <c r="J230" i="2"/>
  <c r="J229" i="2"/>
  <c r="J228" i="2"/>
  <c r="J225" i="2"/>
  <c r="J224" i="2"/>
  <c r="J223" i="2"/>
  <c r="J221" i="2"/>
  <c r="J220" i="2"/>
  <c r="J216" i="2"/>
  <c r="J215" i="2"/>
  <c r="J214" i="2"/>
  <c r="J212" i="2"/>
  <c r="J211" i="2"/>
  <c r="J210" i="2"/>
  <c r="J209" i="2"/>
  <c r="J241" i="2"/>
  <c r="J240" i="2"/>
  <c r="J238" i="2"/>
  <c r="J236" i="2"/>
  <c r="J192" i="2"/>
  <c r="J191" i="2"/>
  <c r="J189" i="2"/>
  <c r="J188" i="2"/>
  <c r="J187" i="2"/>
  <c r="J186" i="2"/>
  <c r="J182" i="2"/>
  <c r="J179" i="2"/>
  <c r="J177" i="2"/>
  <c r="J176" i="2"/>
  <c r="J175" i="2"/>
  <c r="J174" i="2"/>
  <c r="J169" i="2"/>
  <c r="J162" i="2"/>
  <c r="J160" i="2"/>
  <c r="J157" i="2"/>
  <c r="J200" i="2"/>
  <c r="J199" i="2"/>
  <c r="J198" i="2"/>
  <c r="J155" i="2"/>
  <c r="J154" i="2"/>
  <c r="J152" i="2"/>
  <c r="J151" i="2"/>
  <c r="J149" i="2"/>
  <c r="J143" i="2"/>
  <c r="J142" i="2"/>
  <c r="J140" i="2"/>
  <c r="J136" i="2"/>
  <c r="J135" i="2"/>
  <c r="J129" i="2"/>
  <c r="J128" i="2"/>
  <c r="J122" i="2"/>
  <c r="J121" i="2"/>
  <c r="J119" i="2"/>
  <c r="J118" i="2"/>
  <c r="J113" i="2"/>
  <c r="J110" i="2"/>
  <c r="J108" i="2"/>
  <c r="J101" i="2"/>
  <c r="J94" i="2"/>
  <c r="J93" i="2"/>
  <c r="J92" i="2"/>
  <c r="J86" i="2"/>
  <c r="J81" i="2"/>
  <c r="J78" i="2"/>
  <c r="J73" i="2"/>
  <c r="J70" i="2"/>
  <c r="P273" i="2"/>
  <c r="P272" i="2"/>
  <c r="P271" i="2"/>
  <c r="P270" i="2"/>
  <c r="P269" i="2"/>
  <c r="P268" i="2"/>
  <c r="P267" i="2"/>
  <c r="P266" i="2"/>
  <c r="P264" i="2"/>
  <c r="P263" i="2"/>
  <c r="P259" i="2"/>
  <c r="P258" i="2"/>
  <c r="P257" i="2"/>
  <c r="P256" i="2"/>
  <c r="P253" i="2"/>
  <c r="P252" i="2"/>
  <c r="P249" i="2"/>
  <c r="P248" i="2"/>
  <c r="P247" i="2"/>
  <c r="P246" i="2"/>
  <c r="P245" i="2"/>
  <c r="P243" i="2"/>
  <c r="P241" i="2"/>
  <c r="P240" i="2"/>
  <c r="P238" i="2"/>
  <c r="P236" i="2"/>
  <c r="P232" i="2"/>
  <c r="P230" i="2"/>
  <c r="P229" i="2"/>
  <c r="P228" i="2"/>
  <c r="P225" i="2"/>
  <c r="P224" i="2"/>
  <c r="P223" i="2"/>
  <c r="P221" i="2"/>
  <c r="P220" i="2"/>
  <c r="P216" i="2"/>
  <c r="P215" i="2"/>
  <c r="P214" i="2"/>
  <c r="P212" i="2"/>
  <c r="P211" i="2"/>
  <c r="P210" i="2"/>
  <c r="P209" i="2"/>
  <c r="P200" i="2"/>
  <c r="P199" i="2"/>
  <c r="P198" i="2"/>
  <c r="P192" i="2"/>
  <c r="P191" i="2"/>
  <c r="P189" i="2"/>
  <c r="P188" i="2"/>
  <c r="P187" i="2"/>
  <c r="P186" i="2"/>
  <c r="P182" i="2"/>
  <c r="P179" i="2"/>
  <c r="P177" i="2"/>
  <c r="P176" i="2"/>
  <c r="P175" i="2"/>
  <c r="P174" i="2"/>
  <c r="P169" i="2"/>
  <c r="P162" i="2"/>
  <c r="P160" i="2"/>
  <c r="P157" i="2"/>
  <c r="P155" i="2"/>
  <c r="P154" i="2"/>
  <c r="P152" i="2"/>
  <c r="P151" i="2"/>
  <c r="P149" i="2"/>
  <c r="P143" i="2"/>
  <c r="P142" i="2"/>
  <c r="P140" i="2"/>
  <c r="P136" i="2"/>
  <c r="P135" i="2"/>
  <c r="P129" i="2"/>
  <c r="P128" i="2"/>
  <c r="P122" i="2"/>
  <c r="P121" i="2"/>
  <c r="P119" i="2"/>
  <c r="P118" i="2"/>
  <c r="P113" i="2"/>
  <c r="P110" i="2"/>
  <c r="P108" i="2"/>
  <c r="P101" i="2"/>
  <c r="P94" i="2"/>
  <c r="P93" i="2"/>
  <c r="P92" i="2"/>
  <c r="P86" i="2"/>
  <c r="P81" i="2"/>
  <c r="P78" i="2"/>
  <c r="P73" i="2"/>
  <c r="P70" i="2"/>
  <c r="M3" i="2"/>
  <c r="O3" i="2"/>
  <c r="Q3" i="2"/>
  <c r="S3" i="2"/>
  <c r="U3" i="2"/>
  <c r="W3" i="2"/>
  <c r="M4" i="2"/>
  <c r="O4" i="2"/>
  <c r="Q4" i="2"/>
  <c r="S4" i="2"/>
  <c r="U4" i="2"/>
  <c r="W4" i="2"/>
  <c r="M5" i="2"/>
  <c r="O5" i="2"/>
  <c r="Q5" i="2"/>
  <c r="S5" i="2"/>
  <c r="U5" i="2"/>
  <c r="W5" i="2"/>
  <c r="M7" i="2"/>
  <c r="O7" i="2"/>
  <c r="Q7" i="2"/>
  <c r="S7" i="2"/>
  <c r="U7" i="2"/>
  <c r="W7" i="2"/>
  <c r="M11" i="2"/>
  <c r="O11" i="2"/>
  <c r="Q11" i="2"/>
  <c r="S11" i="2"/>
  <c r="U11" i="2"/>
  <c r="W11" i="2"/>
  <c r="M12" i="2"/>
  <c r="O12" i="2"/>
  <c r="Q12" i="2"/>
  <c r="S12" i="2"/>
  <c r="U12" i="2"/>
  <c r="W12" i="2"/>
  <c r="M14" i="2"/>
  <c r="O14" i="2"/>
  <c r="Q14" i="2"/>
  <c r="S14" i="2"/>
  <c r="U14" i="2"/>
  <c r="W14" i="2"/>
  <c r="M23" i="2"/>
  <c r="O23" i="2"/>
  <c r="Q23" i="2"/>
  <c r="S23" i="2"/>
  <c r="U23" i="2"/>
  <c r="W23" i="2"/>
  <c r="I28" i="2"/>
  <c r="K28" i="2"/>
  <c r="M28" i="2"/>
  <c r="O28" i="2"/>
  <c r="Q28" i="2"/>
  <c r="S28" i="2"/>
  <c r="U28" i="2"/>
  <c r="W28" i="2"/>
  <c r="I31" i="2"/>
  <c r="K31" i="2"/>
  <c r="M31" i="2"/>
  <c r="O31" i="2"/>
  <c r="Q31" i="2"/>
  <c r="S31" i="2"/>
  <c r="U31" i="2"/>
  <c r="W31" i="2"/>
  <c r="I36" i="2"/>
  <c r="K36" i="2"/>
  <c r="M36" i="2"/>
  <c r="O36" i="2"/>
  <c r="Q36" i="2"/>
  <c r="S36" i="2"/>
  <c r="U36" i="2"/>
  <c r="W36" i="2"/>
  <c r="I38" i="2"/>
  <c r="K38" i="2"/>
  <c r="M38" i="2"/>
  <c r="O38" i="2"/>
  <c r="Q38" i="2"/>
  <c r="S38" i="2"/>
  <c r="U38" i="2"/>
  <c r="W38" i="2"/>
  <c r="I42" i="2"/>
  <c r="K42" i="2"/>
  <c r="M42" i="2"/>
  <c r="O42" i="2"/>
  <c r="Q42" i="2"/>
  <c r="S42" i="2"/>
  <c r="U42" i="2"/>
  <c r="W42" i="2"/>
  <c r="I50" i="2"/>
  <c r="K50" i="2"/>
  <c r="M50" i="2"/>
  <c r="O50" i="2"/>
  <c r="Q50" i="2"/>
  <c r="S50" i="2"/>
  <c r="U50" i="2"/>
  <c r="W50" i="2"/>
  <c r="I51" i="2"/>
  <c r="K51" i="2"/>
  <c r="M51" i="2"/>
  <c r="O51" i="2"/>
  <c r="Q51" i="2"/>
  <c r="S51" i="2"/>
  <c r="U51" i="2"/>
  <c r="W51" i="2"/>
  <c r="I56" i="2"/>
  <c r="K56" i="2"/>
  <c r="M56" i="2"/>
  <c r="O56" i="2"/>
  <c r="Q56" i="2"/>
  <c r="S56" i="2"/>
  <c r="U56" i="2"/>
  <c r="W56" i="2"/>
  <c r="I57" i="2"/>
  <c r="K57" i="2"/>
  <c r="M57" i="2"/>
  <c r="O57" i="2"/>
  <c r="Q57" i="2"/>
  <c r="S57" i="2"/>
  <c r="U57" i="2"/>
  <c r="W57" i="2"/>
  <c r="H64" i="2"/>
  <c r="L64" i="2"/>
  <c r="P64" i="2"/>
  <c r="T64" i="2"/>
  <c r="T273" i="2"/>
  <c r="T272" i="2"/>
  <c r="T271" i="2"/>
  <c r="T270" i="2"/>
  <c r="T269" i="2"/>
  <c r="T268" i="2"/>
  <c r="T267" i="2"/>
  <c r="T266" i="2"/>
  <c r="T264" i="2"/>
  <c r="T263" i="2"/>
  <c r="T259" i="2"/>
  <c r="T258" i="2"/>
  <c r="T257" i="2"/>
  <c r="T256" i="2"/>
  <c r="T253" i="2"/>
  <c r="T252" i="2"/>
  <c r="T249" i="2"/>
  <c r="T248" i="2"/>
  <c r="T247" i="2"/>
  <c r="T246" i="2"/>
  <c r="T245" i="2"/>
  <c r="T243" i="2"/>
  <c r="T241" i="2"/>
  <c r="T240" i="2"/>
  <c r="T238" i="2"/>
  <c r="T236" i="2"/>
  <c r="T232" i="2"/>
  <c r="T230" i="2"/>
  <c r="T229" i="2"/>
  <c r="T228" i="2"/>
  <c r="T225" i="2"/>
  <c r="T224" i="2"/>
  <c r="T223" i="2"/>
  <c r="T221" i="2"/>
  <c r="T220" i="2"/>
  <c r="T216" i="2"/>
  <c r="T215" i="2"/>
  <c r="T214" i="2"/>
  <c r="T212" i="2"/>
  <c r="T211" i="2"/>
  <c r="T210" i="2"/>
  <c r="T209" i="2"/>
  <c r="T200" i="2"/>
  <c r="T199" i="2"/>
  <c r="T198" i="2"/>
  <c r="T192" i="2"/>
  <c r="T191" i="2"/>
  <c r="T189" i="2"/>
  <c r="T188" i="2"/>
  <c r="T187" i="2"/>
  <c r="T186" i="2"/>
  <c r="T182" i="2"/>
  <c r="T179" i="2"/>
  <c r="T177" i="2"/>
  <c r="T176" i="2"/>
  <c r="T175" i="2"/>
  <c r="T174" i="2"/>
  <c r="T169" i="2"/>
  <c r="T162" i="2"/>
  <c r="T160" i="2"/>
  <c r="T157" i="2"/>
  <c r="T155" i="2"/>
  <c r="T154" i="2"/>
  <c r="T152" i="2"/>
  <c r="T151" i="2"/>
  <c r="T149" i="2"/>
  <c r="T143" i="2"/>
  <c r="T142" i="2"/>
  <c r="T140" i="2"/>
  <c r="T136" i="2"/>
  <c r="T135" i="2"/>
  <c r="T129" i="2"/>
  <c r="T128" i="2"/>
  <c r="T122" i="2"/>
  <c r="T121" i="2"/>
  <c r="T119" i="2"/>
  <c r="T118" i="2"/>
  <c r="T113" i="2"/>
  <c r="T110" i="2"/>
  <c r="T108" i="2"/>
  <c r="T101" i="2"/>
  <c r="T94" i="2"/>
  <c r="T93" i="2"/>
  <c r="T92" i="2"/>
  <c r="T86" i="2"/>
  <c r="T81" i="2"/>
  <c r="T78" i="2"/>
  <c r="T73" i="2"/>
  <c r="T70" i="2"/>
  <c r="R273" i="2"/>
  <c r="R272" i="2"/>
  <c r="R271" i="2"/>
  <c r="R270" i="2"/>
  <c r="R269" i="2"/>
  <c r="R268" i="2"/>
  <c r="R267" i="2"/>
  <c r="R266" i="2"/>
  <c r="R264" i="2"/>
  <c r="R263" i="2"/>
  <c r="R259" i="2"/>
  <c r="R258" i="2"/>
  <c r="R257" i="2"/>
  <c r="R256" i="2"/>
  <c r="R253" i="2"/>
  <c r="R252" i="2"/>
  <c r="R249" i="2"/>
  <c r="R248" i="2"/>
  <c r="R247" i="2"/>
  <c r="R246" i="2"/>
  <c r="R245" i="2"/>
  <c r="R243" i="2"/>
  <c r="R232" i="2"/>
  <c r="R230" i="2"/>
  <c r="R229" i="2"/>
  <c r="R228" i="2"/>
  <c r="R225" i="2"/>
  <c r="R224" i="2"/>
  <c r="R223" i="2"/>
  <c r="R221" i="2"/>
  <c r="R220" i="2"/>
  <c r="R216" i="2"/>
  <c r="R215" i="2"/>
  <c r="R214" i="2"/>
  <c r="R212" i="2"/>
  <c r="R211" i="2"/>
  <c r="R210" i="2"/>
  <c r="R209" i="2"/>
  <c r="R241" i="2"/>
  <c r="R240" i="2"/>
  <c r="R238" i="2"/>
  <c r="R236" i="2"/>
  <c r="R192" i="2"/>
  <c r="R191" i="2"/>
  <c r="R189" i="2"/>
  <c r="R188" i="2"/>
  <c r="R187" i="2"/>
  <c r="R186" i="2"/>
  <c r="R182" i="2"/>
  <c r="R179" i="2"/>
  <c r="R177" i="2"/>
  <c r="R176" i="2"/>
  <c r="R175" i="2"/>
  <c r="R174" i="2"/>
  <c r="R169" i="2"/>
  <c r="R162" i="2"/>
  <c r="R160" i="2"/>
  <c r="R157" i="2"/>
  <c r="R200" i="2"/>
  <c r="R199" i="2"/>
  <c r="R198" i="2"/>
  <c r="R155" i="2"/>
  <c r="R154" i="2"/>
  <c r="R152" i="2"/>
  <c r="R151" i="2"/>
  <c r="R149" i="2"/>
  <c r="R143" i="2"/>
  <c r="R142" i="2"/>
  <c r="R140" i="2"/>
  <c r="R136" i="2"/>
  <c r="R135" i="2"/>
  <c r="R129" i="2"/>
  <c r="R128" i="2"/>
  <c r="R122" i="2"/>
  <c r="R121" i="2"/>
  <c r="R119" i="2"/>
  <c r="R118" i="2"/>
  <c r="R113" i="2"/>
  <c r="R110" i="2"/>
  <c r="R108" i="2"/>
  <c r="R101" i="2"/>
  <c r="R94" i="2"/>
  <c r="R93" i="2"/>
  <c r="R92" i="2"/>
  <c r="R86" i="2"/>
  <c r="R81" i="2"/>
  <c r="R78" i="2"/>
  <c r="R73" i="2"/>
  <c r="R70" i="2"/>
  <c r="O273" i="2"/>
  <c r="O272" i="2"/>
  <c r="O271" i="2"/>
  <c r="O270" i="2"/>
  <c r="O269" i="2"/>
  <c r="O268" i="2"/>
  <c r="O267" i="2"/>
  <c r="O266" i="2"/>
  <c r="O264" i="2"/>
  <c r="O263" i="2"/>
  <c r="O259" i="2"/>
  <c r="O258" i="2"/>
  <c r="O257" i="2"/>
  <c r="O256" i="2"/>
  <c r="O253" i="2"/>
  <c r="O252" i="2"/>
  <c r="O249" i="2"/>
  <c r="O248" i="2"/>
  <c r="O247" i="2"/>
  <c r="O246" i="2"/>
  <c r="O245" i="2"/>
  <c r="O243" i="2"/>
  <c r="O241" i="2"/>
  <c r="O240" i="2"/>
  <c r="O238" i="2"/>
  <c r="O236" i="2"/>
  <c r="O232" i="2"/>
  <c r="O230" i="2"/>
  <c r="O229" i="2"/>
  <c r="O228" i="2"/>
  <c r="O225" i="2"/>
  <c r="O224" i="2"/>
  <c r="O223" i="2"/>
  <c r="O221" i="2"/>
  <c r="O220" i="2"/>
  <c r="O216" i="2"/>
  <c r="O215" i="2"/>
  <c r="O214" i="2"/>
  <c r="O212" i="2"/>
  <c r="O211" i="2"/>
  <c r="O210" i="2"/>
  <c r="O209" i="2"/>
  <c r="O200" i="2"/>
  <c r="O199" i="2"/>
  <c r="O198" i="2"/>
  <c r="O192" i="2"/>
  <c r="O191" i="2"/>
  <c r="O189" i="2"/>
  <c r="O188" i="2"/>
  <c r="O187" i="2"/>
  <c r="O186" i="2"/>
  <c r="O182" i="2"/>
  <c r="O179" i="2"/>
  <c r="O177" i="2"/>
  <c r="O176" i="2"/>
  <c r="O175" i="2"/>
  <c r="O174" i="2"/>
  <c r="O169" i="2"/>
  <c r="O162" i="2"/>
  <c r="O160" i="2"/>
  <c r="O157" i="2"/>
  <c r="O155" i="2"/>
  <c r="O154" i="2"/>
  <c r="O152" i="2"/>
  <c r="O151" i="2"/>
  <c r="O149" i="2"/>
  <c r="O143" i="2"/>
  <c r="O142" i="2"/>
  <c r="O140" i="2"/>
  <c r="O136" i="2"/>
  <c r="O135" i="2"/>
  <c r="O129" i="2"/>
  <c r="O128" i="2"/>
  <c r="O122" i="2"/>
  <c r="O121" i="2"/>
  <c r="O119" i="2"/>
  <c r="O118" i="2"/>
  <c r="O113" i="2"/>
  <c r="O110" i="2"/>
  <c r="O108" i="2"/>
  <c r="O101" i="2"/>
  <c r="O94" i="2"/>
  <c r="O93" i="2"/>
  <c r="O92" i="2"/>
  <c r="O86" i="2"/>
  <c r="O81" i="2"/>
  <c r="O78" i="2"/>
  <c r="O73" i="2"/>
  <c r="O70" i="2"/>
  <c r="O64" i="2"/>
  <c r="M273" i="2"/>
  <c r="M272" i="2"/>
  <c r="M271" i="2"/>
  <c r="M270" i="2"/>
  <c r="M269" i="2"/>
  <c r="M268" i="2"/>
  <c r="M267" i="2"/>
  <c r="M266" i="2"/>
  <c r="M264" i="2"/>
  <c r="M263" i="2"/>
  <c r="M259" i="2"/>
  <c r="M258" i="2"/>
  <c r="M257" i="2"/>
  <c r="M256" i="2"/>
  <c r="M253" i="2"/>
  <c r="M252" i="2"/>
  <c r="M249" i="2"/>
  <c r="M248" i="2"/>
  <c r="M247" i="2"/>
  <c r="M246" i="2"/>
  <c r="M245" i="2"/>
  <c r="M243" i="2"/>
  <c r="M241" i="2"/>
  <c r="M240" i="2"/>
  <c r="M238" i="2"/>
  <c r="M236" i="2"/>
  <c r="M232" i="2"/>
  <c r="M230" i="2"/>
  <c r="M229" i="2"/>
  <c r="M228" i="2"/>
  <c r="M225" i="2"/>
  <c r="M224" i="2"/>
  <c r="M223" i="2"/>
  <c r="M221" i="2"/>
  <c r="M220" i="2"/>
  <c r="M216" i="2"/>
  <c r="M215" i="2"/>
  <c r="M214" i="2"/>
  <c r="M212" i="2"/>
  <c r="M211" i="2"/>
  <c r="M210" i="2"/>
  <c r="M209" i="2"/>
  <c r="M200" i="2"/>
  <c r="M199" i="2"/>
  <c r="M198" i="2"/>
  <c r="M192" i="2"/>
  <c r="M191" i="2"/>
  <c r="M189" i="2"/>
  <c r="M188" i="2"/>
  <c r="M187" i="2"/>
  <c r="M186" i="2"/>
  <c r="M182" i="2"/>
  <c r="M179" i="2"/>
  <c r="M177" i="2"/>
  <c r="M176" i="2"/>
  <c r="M175" i="2"/>
  <c r="M174" i="2"/>
  <c r="M169" i="2"/>
  <c r="M162" i="2"/>
  <c r="M160" i="2"/>
  <c r="M157" i="2"/>
  <c r="M155" i="2"/>
  <c r="M154" i="2"/>
  <c r="M152" i="2"/>
  <c r="M151" i="2"/>
  <c r="M149" i="2"/>
  <c r="M143" i="2"/>
  <c r="M142" i="2"/>
  <c r="M140" i="2"/>
  <c r="M136" i="2"/>
  <c r="M135" i="2"/>
  <c r="M129" i="2"/>
  <c r="M128" i="2"/>
  <c r="M122" i="2"/>
  <c r="M121" i="2"/>
  <c r="M119" i="2"/>
  <c r="M118" i="2"/>
  <c r="M113" i="2"/>
  <c r="M110" i="2"/>
  <c r="M108" i="2"/>
  <c r="M101" i="2"/>
  <c r="M94" i="2"/>
  <c r="M93" i="2"/>
  <c r="M92" i="2"/>
  <c r="M86" i="2"/>
  <c r="M81" i="2"/>
  <c r="M78" i="2"/>
  <c r="M73" i="2"/>
  <c r="M70" i="2"/>
  <c r="M64" i="2"/>
  <c r="K273" i="2"/>
  <c r="K272" i="2"/>
  <c r="K271" i="2"/>
  <c r="K270" i="2"/>
  <c r="K269" i="2"/>
  <c r="K268" i="2"/>
  <c r="K267" i="2"/>
  <c r="K266" i="2"/>
  <c r="K264" i="2"/>
  <c r="K263" i="2"/>
  <c r="K259" i="2"/>
  <c r="K258" i="2"/>
  <c r="K257" i="2"/>
  <c r="K256" i="2"/>
  <c r="K253" i="2"/>
  <c r="K252" i="2"/>
  <c r="K249" i="2"/>
  <c r="K248" i="2"/>
  <c r="K247" i="2"/>
  <c r="K246" i="2"/>
  <c r="K245" i="2"/>
  <c r="K243" i="2"/>
  <c r="K241" i="2"/>
  <c r="K240" i="2"/>
  <c r="K238" i="2"/>
  <c r="K236" i="2"/>
  <c r="K232" i="2"/>
  <c r="K230" i="2"/>
  <c r="K229" i="2"/>
  <c r="K228" i="2"/>
  <c r="K225" i="2"/>
  <c r="K224" i="2"/>
  <c r="K223" i="2"/>
  <c r="K221" i="2"/>
  <c r="K220" i="2"/>
  <c r="K216" i="2"/>
  <c r="K215" i="2"/>
  <c r="K214" i="2"/>
  <c r="K212" i="2"/>
  <c r="K211" i="2"/>
  <c r="K210" i="2"/>
  <c r="K209" i="2"/>
  <c r="K200" i="2"/>
  <c r="K199" i="2"/>
  <c r="K198" i="2"/>
  <c r="K192" i="2"/>
  <c r="K191" i="2"/>
  <c r="K189" i="2"/>
  <c r="K188" i="2"/>
  <c r="K187" i="2"/>
  <c r="K186" i="2"/>
  <c r="K182" i="2"/>
  <c r="K179" i="2"/>
  <c r="K177" i="2"/>
  <c r="K176" i="2"/>
  <c r="K175" i="2"/>
  <c r="K174" i="2"/>
  <c r="K169" i="2"/>
  <c r="K162" i="2"/>
  <c r="K160" i="2"/>
  <c r="K157" i="2"/>
  <c r="K155" i="2"/>
  <c r="K154" i="2"/>
  <c r="K152" i="2"/>
  <c r="K151" i="2"/>
  <c r="K149" i="2"/>
  <c r="K143" i="2"/>
  <c r="K142" i="2"/>
  <c r="K140" i="2"/>
  <c r="K136" i="2"/>
  <c r="K135" i="2"/>
  <c r="K129" i="2"/>
  <c r="K128" i="2"/>
  <c r="K122" i="2"/>
  <c r="K121" i="2"/>
  <c r="K119" i="2"/>
  <c r="K118" i="2"/>
  <c r="K113" i="2"/>
  <c r="K110" i="2"/>
  <c r="K108" i="2"/>
  <c r="K101" i="2"/>
  <c r="K94" i="2"/>
  <c r="K93" i="2"/>
  <c r="K92" i="2"/>
  <c r="K86" i="2"/>
  <c r="K81" i="2"/>
  <c r="K78" i="2"/>
  <c r="K73" i="2"/>
  <c r="K70" i="2"/>
  <c r="K64" i="2"/>
  <c r="I273" i="2"/>
  <c r="I272" i="2"/>
  <c r="I271" i="2"/>
  <c r="I270" i="2"/>
  <c r="I269" i="2"/>
  <c r="I268" i="2"/>
  <c r="I267" i="2"/>
  <c r="I266" i="2"/>
  <c r="I264" i="2"/>
  <c r="I263" i="2"/>
  <c r="I259" i="2"/>
  <c r="I258" i="2"/>
  <c r="I257" i="2"/>
  <c r="I256" i="2"/>
  <c r="I253" i="2"/>
  <c r="I252" i="2"/>
  <c r="I249" i="2"/>
  <c r="I248" i="2"/>
  <c r="I247" i="2"/>
  <c r="I246" i="2"/>
  <c r="I245" i="2"/>
  <c r="I243" i="2"/>
  <c r="I241" i="2"/>
  <c r="I240" i="2"/>
  <c r="I238" i="2"/>
  <c r="I236" i="2"/>
  <c r="I232" i="2"/>
  <c r="I230" i="2"/>
  <c r="I229" i="2"/>
  <c r="I228" i="2"/>
  <c r="I225" i="2"/>
  <c r="I224" i="2"/>
  <c r="I223" i="2"/>
  <c r="I221" i="2"/>
  <c r="I220" i="2"/>
  <c r="I216" i="2"/>
  <c r="I215" i="2"/>
  <c r="I214" i="2"/>
  <c r="I212" i="2"/>
  <c r="I211" i="2"/>
  <c r="I210" i="2"/>
  <c r="I209" i="2"/>
  <c r="I200" i="2"/>
  <c r="I199" i="2"/>
  <c r="I198" i="2"/>
  <c r="I192" i="2"/>
  <c r="I191" i="2"/>
  <c r="I189" i="2"/>
  <c r="I188" i="2"/>
  <c r="I187" i="2"/>
  <c r="I186" i="2"/>
  <c r="I182" i="2"/>
  <c r="I179" i="2"/>
  <c r="I177" i="2"/>
  <c r="I176" i="2"/>
  <c r="I175" i="2"/>
  <c r="I174" i="2"/>
  <c r="I169" i="2"/>
  <c r="I162" i="2"/>
  <c r="I160" i="2"/>
  <c r="I157" i="2"/>
  <c r="I155" i="2"/>
  <c r="I154" i="2"/>
  <c r="I152" i="2"/>
  <c r="I151" i="2"/>
  <c r="I149" i="2"/>
  <c r="I143" i="2"/>
  <c r="I142" i="2"/>
  <c r="I140" i="2"/>
  <c r="I136" i="2"/>
  <c r="I135" i="2"/>
  <c r="I129" i="2"/>
  <c r="I128" i="2"/>
  <c r="I122" i="2"/>
  <c r="I121" i="2"/>
  <c r="I119" i="2"/>
  <c r="I118" i="2"/>
  <c r="I113" i="2"/>
  <c r="I110" i="2"/>
  <c r="I108" i="2"/>
  <c r="I101" i="2"/>
  <c r="I94" i="2"/>
  <c r="I93" i="2"/>
  <c r="I92" i="2"/>
  <c r="I86" i="2"/>
  <c r="I81" i="2"/>
  <c r="I78" i="2"/>
  <c r="I73" i="2"/>
  <c r="I70" i="2"/>
  <c r="I64" i="2"/>
  <c r="R3" i="2"/>
  <c r="T3" i="2"/>
  <c r="V3" i="2"/>
  <c r="R4" i="2"/>
  <c r="T4" i="2"/>
  <c r="V4" i="2"/>
  <c r="R5" i="2"/>
  <c r="T5" i="2"/>
  <c r="V5" i="2"/>
  <c r="R7" i="2"/>
  <c r="T7" i="2"/>
  <c r="V7" i="2"/>
  <c r="L11" i="2"/>
  <c r="N11" i="2"/>
  <c r="R11" i="2"/>
  <c r="T11" i="2"/>
  <c r="V11" i="2"/>
  <c r="L12" i="2"/>
  <c r="N12" i="2"/>
  <c r="R12" i="2"/>
  <c r="T12" i="2"/>
  <c r="V12" i="2"/>
  <c r="L14" i="2"/>
  <c r="N14" i="2"/>
  <c r="R14" i="2"/>
  <c r="T14" i="2"/>
  <c r="V14" i="2"/>
  <c r="L23" i="2"/>
  <c r="N23" i="2"/>
  <c r="P23" i="2"/>
  <c r="R23" i="2"/>
  <c r="T23" i="2"/>
  <c r="V23" i="2"/>
  <c r="H28" i="2"/>
  <c r="J28" i="2"/>
  <c r="L28" i="2"/>
  <c r="N28" i="2"/>
  <c r="P28" i="2"/>
  <c r="R28" i="2"/>
  <c r="T28" i="2"/>
  <c r="V28" i="2"/>
  <c r="H31" i="2"/>
  <c r="J31" i="2"/>
  <c r="L31" i="2"/>
  <c r="N31" i="2"/>
  <c r="P31" i="2"/>
  <c r="R31" i="2"/>
  <c r="T31" i="2"/>
  <c r="V31" i="2"/>
  <c r="H36" i="2"/>
  <c r="J36" i="2"/>
  <c r="L36" i="2"/>
  <c r="N36" i="2"/>
  <c r="P36" i="2"/>
  <c r="R36" i="2"/>
  <c r="T36" i="2"/>
  <c r="V36" i="2"/>
  <c r="H38" i="2"/>
  <c r="J38" i="2"/>
  <c r="L38" i="2"/>
  <c r="N38" i="2"/>
  <c r="P38" i="2"/>
  <c r="R38" i="2"/>
  <c r="T38" i="2"/>
  <c r="V38" i="2"/>
  <c r="H42" i="2"/>
  <c r="J42" i="2"/>
  <c r="L42" i="2"/>
  <c r="N42" i="2"/>
  <c r="P42" i="2"/>
  <c r="R42" i="2"/>
  <c r="T42" i="2"/>
  <c r="V42" i="2"/>
  <c r="H50" i="2"/>
  <c r="J50" i="2"/>
  <c r="L50" i="2"/>
  <c r="N50" i="2"/>
  <c r="P50" i="2"/>
  <c r="R50" i="2"/>
  <c r="T50" i="2"/>
  <c r="V50" i="2"/>
  <c r="H51" i="2"/>
  <c r="J51" i="2"/>
  <c r="L51" i="2"/>
  <c r="N51" i="2"/>
  <c r="P51" i="2"/>
  <c r="R51" i="2"/>
  <c r="T51" i="2"/>
  <c r="V51" i="2"/>
  <c r="H56" i="2"/>
  <c r="J56" i="2"/>
  <c r="L56" i="2"/>
  <c r="N56" i="2"/>
  <c r="P56" i="2"/>
  <c r="R56" i="2"/>
  <c r="T56" i="2"/>
  <c r="V56" i="2"/>
  <c r="H57" i="2"/>
  <c r="J57" i="2"/>
  <c r="L57" i="2"/>
  <c r="N57" i="2"/>
  <c r="P57" i="2"/>
  <c r="R57" i="2"/>
  <c r="T57" i="2"/>
  <c r="V57" i="2"/>
  <c r="J64" i="2"/>
  <c r="N64" i="2"/>
  <c r="R64" i="2"/>
  <c r="V64" i="2"/>
  <c r="E15" i="5"/>
  <c r="J2" i="3"/>
  <c r="M2" i="3"/>
  <c r="J165" i="3"/>
  <c r="M165" i="3"/>
  <c r="J164" i="3"/>
  <c r="M164" i="3"/>
  <c r="J163" i="3"/>
  <c r="M163" i="3"/>
  <c r="J162" i="3"/>
  <c r="M162" i="3"/>
  <c r="J161" i="3"/>
  <c r="M161" i="3"/>
  <c r="J160" i="3"/>
  <c r="M160" i="3"/>
  <c r="J159" i="3"/>
  <c r="M159" i="3"/>
  <c r="J158" i="3"/>
  <c r="M158" i="3"/>
  <c r="J157" i="3"/>
  <c r="M157" i="3"/>
  <c r="J156" i="3"/>
  <c r="M156" i="3"/>
  <c r="J155" i="3"/>
  <c r="M155" i="3"/>
  <c r="J154" i="3"/>
  <c r="M154" i="3"/>
  <c r="J153" i="3"/>
  <c r="M153" i="3"/>
  <c r="J152" i="3"/>
  <c r="M152" i="3"/>
  <c r="J151" i="3"/>
  <c r="M151" i="3"/>
  <c r="J150" i="3"/>
  <c r="M150" i="3"/>
  <c r="J149" i="3"/>
  <c r="M149" i="3"/>
  <c r="J148" i="3"/>
  <c r="M148" i="3"/>
  <c r="J147" i="3"/>
  <c r="M147" i="3"/>
  <c r="J146" i="3"/>
  <c r="M146" i="3"/>
  <c r="J145" i="3"/>
  <c r="M145" i="3"/>
  <c r="J144" i="3"/>
  <c r="M144" i="3"/>
  <c r="J143" i="3"/>
  <c r="M143" i="3"/>
  <c r="J142" i="3"/>
  <c r="M142" i="3"/>
  <c r="J141" i="3"/>
  <c r="M141" i="3"/>
  <c r="J140" i="3"/>
  <c r="M140" i="3"/>
  <c r="J139" i="3"/>
  <c r="M139" i="3"/>
  <c r="J138" i="3"/>
  <c r="M138" i="3"/>
  <c r="J137" i="3"/>
  <c r="M137" i="3"/>
  <c r="J136" i="3"/>
  <c r="M136" i="3"/>
  <c r="J135" i="3"/>
  <c r="M135" i="3"/>
  <c r="J134" i="3"/>
  <c r="M134" i="3"/>
  <c r="J133" i="3"/>
  <c r="M133" i="3"/>
  <c r="J132" i="3"/>
  <c r="M132" i="3"/>
  <c r="J131" i="3"/>
  <c r="M131" i="3"/>
  <c r="J130" i="3"/>
  <c r="M130" i="3"/>
  <c r="J129" i="3"/>
  <c r="M129" i="3"/>
  <c r="J128" i="3"/>
  <c r="M128" i="3"/>
  <c r="J127" i="3"/>
  <c r="M127" i="3"/>
  <c r="J126" i="3"/>
  <c r="M126" i="3"/>
  <c r="J125" i="3"/>
  <c r="M125" i="3"/>
  <c r="J124" i="3"/>
  <c r="M124" i="3"/>
  <c r="J123" i="3"/>
  <c r="M123" i="3"/>
  <c r="J122" i="3"/>
  <c r="M122" i="3"/>
  <c r="J121" i="3"/>
  <c r="M121" i="3"/>
  <c r="J120" i="3"/>
  <c r="M120" i="3"/>
  <c r="J119" i="3"/>
  <c r="M119" i="3"/>
  <c r="J118" i="3"/>
  <c r="M118" i="3"/>
  <c r="J117" i="3"/>
  <c r="M117" i="3"/>
  <c r="J116" i="3"/>
  <c r="M116" i="3"/>
  <c r="J115" i="3"/>
  <c r="M115" i="3"/>
  <c r="J114" i="3"/>
  <c r="M114" i="3"/>
  <c r="J113" i="3"/>
  <c r="M113" i="3"/>
  <c r="J112" i="3"/>
  <c r="M112" i="3"/>
  <c r="J111" i="3"/>
  <c r="M111" i="3"/>
  <c r="J110" i="3"/>
  <c r="M110" i="3"/>
  <c r="J109" i="3"/>
  <c r="M109" i="3"/>
  <c r="J108" i="3"/>
  <c r="M108" i="3"/>
  <c r="J107" i="3"/>
  <c r="M107" i="3"/>
  <c r="J106" i="3"/>
  <c r="M106" i="3"/>
  <c r="J105" i="3"/>
  <c r="M105" i="3"/>
  <c r="J104" i="3"/>
  <c r="M104" i="3"/>
  <c r="J103" i="3"/>
  <c r="M103" i="3"/>
  <c r="J102" i="3"/>
  <c r="M102" i="3"/>
  <c r="J101" i="3"/>
  <c r="M101" i="3"/>
  <c r="J100" i="3"/>
  <c r="M100" i="3"/>
  <c r="J99" i="3"/>
  <c r="M99" i="3"/>
  <c r="J98" i="3"/>
  <c r="M98" i="3"/>
  <c r="J97" i="3"/>
  <c r="M97" i="3"/>
  <c r="J96" i="3"/>
  <c r="M96" i="3"/>
  <c r="J94" i="3"/>
  <c r="M94" i="3"/>
  <c r="J93" i="3"/>
  <c r="M93" i="3"/>
  <c r="J92" i="3"/>
  <c r="M92" i="3"/>
  <c r="J91" i="3"/>
  <c r="M91" i="3"/>
  <c r="J90" i="3"/>
  <c r="M90" i="3"/>
  <c r="J89" i="3"/>
  <c r="M89" i="3"/>
  <c r="J88" i="3"/>
  <c r="M88" i="3"/>
  <c r="J87" i="3"/>
  <c r="M87" i="3"/>
  <c r="J86" i="3"/>
  <c r="M86" i="3"/>
  <c r="J85" i="3"/>
  <c r="M85" i="3"/>
  <c r="J84" i="3"/>
  <c r="M84" i="3"/>
  <c r="J83" i="3"/>
  <c r="M83" i="3"/>
  <c r="J82" i="3"/>
  <c r="M82" i="3"/>
  <c r="J81" i="3"/>
  <c r="M81" i="3"/>
  <c r="J80" i="3"/>
  <c r="M80" i="3"/>
  <c r="J79" i="3"/>
  <c r="M79" i="3"/>
  <c r="J78" i="3"/>
  <c r="M78" i="3"/>
  <c r="J77" i="3"/>
  <c r="M77" i="3"/>
  <c r="J76" i="3"/>
  <c r="M76" i="3"/>
  <c r="J75" i="3"/>
  <c r="M75" i="3"/>
  <c r="J74" i="3"/>
  <c r="M74" i="3"/>
  <c r="J73" i="3"/>
  <c r="M73" i="3"/>
  <c r="J72" i="3"/>
  <c r="M72" i="3"/>
  <c r="J71" i="3"/>
  <c r="M71" i="3"/>
  <c r="J70" i="3"/>
  <c r="M70" i="3"/>
  <c r="J69" i="3"/>
  <c r="M69" i="3"/>
  <c r="J68" i="3"/>
  <c r="M68" i="3"/>
  <c r="J67" i="3"/>
  <c r="M67" i="3"/>
  <c r="J66" i="3"/>
  <c r="M66" i="3"/>
  <c r="J65" i="3"/>
  <c r="M65" i="3"/>
  <c r="J64" i="3"/>
  <c r="M64" i="3"/>
  <c r="J63" i="3"/>
  <c r="M63" i="3"/>
  <c r="J62" i="3"/>
  <c r="M62" i="3"/>
  <c r="J61" i="3"/>
  <c r="M61" i="3"/>
  <c r="J60" i="3"/>
  <c r="M60" i="3"/>
  <c r="J59" i="3"/>
  <c r="M59" i="3"/>
  <c r="J58" i="3"/>
  <c r="M58" i="3"/>
  <c r="J57" i="3"/>
  <c r="M57" i="3"/>
  <c r="J56" i="3"/>
  <c r="M56" i="3"/>
  <c r="J55" i="3"/>
  <c r="M55" i="3"/>
  <c r="J54" i="3"/>
  <c r="M54" i="3"/>
  <c r="J53" i="3"/>
  <c r="M53" i="3"/>
  <c r="J52" i="3"/>
  <c r="M52" i="3"/>
  <c r="J51" i="3"/>
  <c r="M51" i="3"/>
  <c r="J50" i="3"/>
  <c r="M50" i="3"/>
  <c r="J49" i="3"/>
  <c r="M49" i="3"/>
  <c r="J48" i="3"/>
  <c r="M48" i="3"/>
  <c r="J47" i="3"/>
  <c r="M47" i="3"/>
  <c r="J46" i="3"/>
  <c r="M46" i="3"/>
  <c r="J45" i="3"/>
  <c r="M45" i="3"/>
  <c r="J44" i="3"/>
  <c r="M44" i="3"/>
  <c r="J43" i="3"/>
  <c r="M43" i="3"/>
  <c r="J42" i="3"/>
  <c r="M42" i="3"/>
  <c r="J41" i="3"/>
  <c r="M41" i="3"/>
  <c r="J40" i="3"/>
  <c r="M40" i="3"/>
  <c r="J39" i="3"/>
  <c r="M39" i="3"/>
  <c r="J38" i="3"/>
  <c r="M38" i="3"/>
  <c r="J37" i="3"/>
  <c r="M37" i="3"/>
  <c r="J36" i="3"/>
  <c r="M36" i="3"/>
  <c r="J35" i="3"/>
  <c r="M35" i="3"/>
  <c r="J34" i="3"/>
  <c r="M34" i="3"/>
  <c r="J33" i="3"/>
  <c r="M33" i="3"/>
  <c r="J32" i="3"/>
  <c r="M32" i="3"/>
  <c r="J31" i="3"/>
  <c r="M31" i="3"/>
  <c r="J30" i="3"/>
  <c r="M30" i="3"/>
  <c r="J29" i="3"/>
  <c r="M29" i="3"/>
  <c r="J28" i="3"/>
  <c r="M28" i="3"/>
  <c r="J27" i="3"/>
  <c r="M27" i="3"/>
  <c r="J26" i="3"/>
  <c r="M26" i="3"/>
  <c r="J25" i="3"/>
  <c r="M25" i="3"/>
  <c r="J24" i="3"/>
  <c r="M24" i="3"/>
  <c r="J23" i="3"/>
  <c r="M23" i="3"/>
  <c r="J22" i="3"/>
  <c r="M22" i="3"/>
  <c r="J21" i="3"/>
  <c r="M21" i="3"/>
  <c r="J20" i="3"/>
  <c r="M20" i="3"/>
  <c r="J19" i="3"/>
  <c r="M19" i="3"/>
  <c r="J18" i="3"/>
  <c r="M18" i="3"/>
  <c r="J17" i="3"/>
  <c r="M17" i="3"/>
  <c r="J16" i="3"/>
  <c r="M16" i="3"/>
  <c r="J15" i="3"/>
  <c r="M15" i="3"/>
  <c r="J14" i="3"/>
  <c r="M14" i="3"/>
  <c r="J13" i="3"/>
  <c r="M13" i="3"/>
  <c r="J12" i="3"/>
  <c r="M12" i="3"/>
  <c r="J11" i="3"/>
  <c r="M11" i="3"/>
  <c r="J10" i="3"/>
  <c r="M10" i="3"/>
  <c r="J9" i="3"/>
  <c r="M9" i="3"/>
  <c r="J8" i="3"/>
  <c r="M8" i="3"/>
  <c r="J7" i="3"/>
  <c r="M7" i="3"/>
  <c r="J6" i="3"/>
  <c r="M6" i="3"/>
  <c r="J5" i="3"/>
  <c r="M5" i="3"/>
  <c r="J4" i="3"/>
  <c r="M4" i="3"/>
  <c r="J3" i="3"/>
  <c r="M3" i="3"/>
  <c r="J95" i="3"/>
  <c r="M95" i="3"/>
</calcChain>
</file>

<file path=xl/sharedStrings.xml><?xml version="1.0" encoding="utf-8"?>
<sst xmlns="http://schemas.openxmlformats.org/spreadsheetml/2006/main" count="1751" uniqueCount="673">
  <si>
    <t># AAs</t>
  </si>
  <si>
    <t># PSM A2</t>
  </si>
  <si>
    <t># PSM B2</t>
  </si>
  <si>
    <t># PSM C2</t>
  </si>
  <si>
    <t># PSM D2</t>
  </si>
  <si>
    <t># PSM E2</t>
  </si>
  <si>
    <t># PSM F2</t>
  </si>
  <si>
    <t># PSM G4</t>
  </si>
  <si>
    <t># PSM H4</t>
  </si>
  <si>
    <t># PSM I2</t>
  </si>
  <si>
    <t># PSM J2</t>
  </si>
  <si>
    <t># PSM K2</t>
  </si>
  <si>
    <t># PSM L2</t>
  </si>
  <si>
    <t># PSM M2</t>
  </si>
  <si>
    <t># PSM N2</t>
  </si>
  <si>
    <t># PSM O4</t>
  </si>
  <si>
    <t># PSM P4</t>
  </si>
  <si>
    <t># Peptides A2</t>
  </si>
  <si>
    <t># Peptides B2</t>
  </si>
  <si>
    <t># Peptides C2</t>
  </si>
  <si>
    <t># Peptides D2</t>
  </si>
  <si>
    <t># Peptides E2</t>
  </si>
  <si>
    <t># Peptides F2</t>
  </si>
  <si>
    <t># Peptides G4</t>
  </si>
  <si>
    <t># Peptides H4</t>
  </si>
  <si>
    <t># Peptides I2</t>
  </si>
  <si>
    <t># Peptides J2</t>
  </si>
  <si>
    <t># Peptides K2</t>
  </si>
  <si>
    <t># Peptides L2</t>
  </si>
  <si>
    <t># Peptides M2</t>
  </si>
  <si>
    <t># Peptides N2</t>
  </si>
  <si>
    <t># Peptides O4</t>
  </si>
  <si>
    <t># Peptides P4</t>
  </si>
  <si>
    <t>10121038</t>
  </si>
  <si>
    <t>109157425</t>
  </si>
  <si>
    <t>114556250</t>
  </si>
  <si>
    <t>114582388</t>
  </si>
  <si>
    <t>114637928</t>
  </si>
  <si>
    <t>114667176</t>
  </si>
  <si>
    <t>114667513</t>
  </si>
  <si>
    <t>114675112</t>
  </si>
  <si>
    <t>116283586</t>
  </si>
  <si>
    <t>119569098</t>
  </si>
  <si>
    <t>119577230</t>
  </si>
  <si>
    <t>119604309</t>
  </si>
  <si>
    <t>133197</t>
  </si>
  <si>
    <t>133210</t>
  </si>
  <si>
    <t>133212</t>
  </si>
  <si>
    <t>1351907</t>
  </si>
  <si>
    <t>14043070</t>
  </si>
  <si>
    <t>146386739</t>
  </si>
  <si>
    <t>148680534</t>
  </si>
  <si>
    <t>15680098</t>
  </si>
  <si>
    <t>157277948</t>
  </si>
  <si>
    <t>157830431</t>
  </si>
  <si>
    <t>157837075</t>
  </si>
  <si>
    <t>158147453</t>
  </si>
  <si>
    <t>164698494</t>
  </si>
  <si>
    <t>193787621</t>
  </si>
  <si>
    <t>194382840</t>
  </si>
  <si>
    <t>194384578</t>
  </si>
  <si>
    <t>20 kDa protein</t>
  </si>
  <si>
    <t>224049401</t>
  </si>
  <si>
    <t>226393</t>
  </si>
  <si>
    <t>227 kDa protein</t>
  </si>
  <si>
    <t>229552</t>
  </si>
  <si>
    <t>23 kDa protein</t>
  </si>
  <si>
    <t>230867</t>
  </si>
  <si>
    <t>24308207</t>
  </si>
  <si>
    <t>25 kDa protein</t>
  </si>
  <si>
    <t>25453472</t>
  </si>
  <si>
    <t>257472075</t>
  </si>
  <si>
    <t>26335437</t>
  </si>
  <si>
    <t>28 kDa heat- and acid-stable phosphoprotein</t>
  </si>
  <si>
    <t>296218972</t>
  </si>
  <si>
    <t>296232891</t>
  </si>
  <si>
    <t>30506;IPI00025753.1</t>
  </si>
  <si>
    <t>309320653</t>
  </si>
  <si>
    <t>311247379</t>
  </si>
  <si>
    <t>327280715</t>
  </si>
  <si>
    <t>3318722</t>
  </si>
  <si>
    <t>34 kDa protein</t>
  </si>
  <si>
    <t>36 kDa protein</t>
  </si>
  <si>
    <t>38327502</t>
  </si>
  <si>
    <t>38569421;IPI00021290.5</t>
  </si>
  <si>
    <t>40S ribosomal protein S21</t>
  </si>
  <si>
    <t>40S ribosomal protein S28</t>
  </si>
  <si>
    <t>41 kDa protein</t>
  </si>
  <si>
    <t>433344;IPI00903278.1</t>
  </si>
  <si>
    <t>45827706;IPI00514277.2</t>
  </si>
  <si>
    <t>46 kDa protein</t>
  </si>
  <si>
    <t>47132620</t>
  </si>
  <si>
    <t>60S ribosomal protein L23a</t>
  </si>
  <si>
    <t>60S ribosomal protein L29</t>
  </si>
  <si>
    <t>62632771</t>
  </si>
  <si>
    <t>73971009</t>
  </si>
  <si>
    <t>7657015;IPI00550689.3</t>
  </si>
  <si>
    <t>77695912;IPI00644708.1</t>
  </si>
  <si>
    <t>90075792</t>
  </si>
  <si>
    <t>A4: Area</t>
  </si>
  <si>
    <t>ATP-citrate synthase isoform 1 [Homo sapiens]</t>
  </si>
  <si>
    <t>ATP-dependent DNA helicase 2 subunit 2</t>
  </si>
  <si>
    <t>ATP-dependent RNA helicase DDX1</t>
  </si>
  <si>
    <t>Accession</t>
  </si>
  <si>
    <t>Activated RNA polymerase II transcriptional coactivator p15</t>
  </si>
  <si>
    <t>B4: Area</t>
  </si>
  <si>
    <t>BPTI</t>
  </si>
  <si>
    <t>C4: Area</t>
  </si>
  <si>
    <t>CALM3 protein</t>
  </si>
  <si>
    <t>CArG binding factor [Homo sapiens]</t>
  </si>
  <si>
    <t>CDKN2A interacting protein</t>
  </si>
  <si>
    <t>Calmodulin-like protein 5</t>
  </si>
  <si>
    <t>Chain A, Comparison Of Two Independently Refined Models Of Ribonuclease-A</t>
  </si>
  <si>
    <t>Chain A, Crevice-Forming Mutants Of Bpti: Crystal Structures Of F22a, Y23a, N43g, And F45a</t>
  </si>
  <si>
    <t>Chain A, Crystal Structure Of The Ala4aib Mutation In Rnase S</t>
  </si>
  <si>
    <t>Chain A, Ribonuclease A With Asn 67 Replaced By A Beta-Aspartyl Residue</t>
  </si>
  <si>
    <t>Chain A, Solution Structure Of Nucleic Acid Binding Protein Cugbp1ab And Its Binding Study With Dna And Rna</t>
  </si>
  <si>
    <t>Chain B, Crystal Structure Of Sumo-3-Modified Thymine-Dna Glycosylase</t>
  </si>
  <si>
    <t>Chain E, Leech-Derived Tryptase InhibitorTRYPSIN COMPLEX</t>
  </si>
  <si>
    <t>Chain R, Twinning In Crystals Of Human Skeletal Muscle D- Glyceraldehyde-3-Phosphate Dehydrogenase</t>
  </si>
  <si>
    <t>Chain b, Semi-Synthetic Ribonuclease S: Para-Cyano-Phenylalanine At Position 8</t>
  </si>
  <si>
    <t>Cleavage stimulation factor 64 kDa subunit, tau variant</t>
  </si>
  <si>
    <t>Cofilin-1</t>
  </si>
  <si>
    <t>Coiled-coil domain-containing protein 124</t>
  </si>
  <si>
    <t>Coiled-coil domain-containing protein 72</t>
  </si>
  <si>
    <t>Cold-inducible RNA-binding protein</t>
  </si>
  <si>
    <t>Conserved hypothetical protein</t>
  </si>
  <si>
    <t>Coverage A2</t>
  </si>
  <si>
    <t>Coverage B2</t>
  </si>
  <si>
    <t>Coverage C2</t>
  </si>
  <si>
    <t>Coverage D2</t>
  </si>
  <si>
    <t>Coverage E2</t>
  </si>
  <si>
    <t>Coverage F2</t>
  </si>
  <si>
    <t>Coverage G4</t>
  </si>
  <si>
    <t>Coverage H4</t>
  </si>
  <si>
    <t>Coverage I2</t>
  </si>
  <si>
    <t>Coverage J2</t>
  </si>
  <si>
    <t>Coverage K2</t>
  </si>
  <si>
    <t>Coverage L2</t>
  </si>
  <si>
    <t>Coverage M2</t>
  </si>
  <si>
    <t>Coverage N2</t>
  </si>
  <si>
    <t>Coverage O4</t>
  </si>
  <si>
    <t>Coverage P4</t>
  </si>
  <si>
    <t>Cyclic AMP-dependent transcription factor ATF-1</t>
  </si>
  <si>
    <t>Cysteine and glycine-rich protein 1</t>
  </si>
  <si>
    <t>D4: Area</t>
  </si>
  <si>
    <t>DNA-(apurinic or apyrimidinic site) lyase</t>
  </si>
  <si>
    <t>DNA-3-methyladenine glycosylase isoform c [Homo sapiens]</t>
  </si>
  <si>
    <t>Description</t>
  </si>
  <si>
    <t>DnaJ homolog subfamily C member 8</t>
  </si>
  <si>
    <t>E3 SUMO-protein ligase RanBP2</t>
  </si>
  <si>
    <t>E4: Area</t>
  </si>
  <si>
    <t>EEF1A protein (Fragment)</t>
  </si>
  <si>
    <t>ELAV-like protein 1</t>
  </si>
  <si>
    <t>Elongation factor 1-gamma</t>
  </si>
  <si>
    <t>Enhancer of rudimentary homolog</t>
  </si>
  <si>
    <t>Eukaryotic translation initiation factor 5B</t>
  </si>
  <si>
    <t>Ezrin</t>
  </si>
  <si>
    <t>F4: Area</t>
  </si>
  <si>
    <t>Fatty acid-binding protein, epidermal</t>
  </si>
  <si>
    <t>Filamin A</t>
  </si>
  <si>
    <t>Fructose-bisphosphate aldolase A</t>
  </si>
  <si>
    <t>G2: Area</t>
  </si>
  <si>
    <t>GTP-binding nuclear protein Ran</t>
  </si>
  <si>
    <t>Glyceraldehyde-3-phosphate dehydrogenase</t>
  </si>
  <si>
    <t>Guanine nucleotide-binding protein subunit beta-2-like 1</t>
  </si>
  <si>
    <t>H2: Area</t>
  </si>
  <si>
    <t>HSPA5 protein</t>
  </si>
  <si>
    <t>Heat shock 70 kDa protein 1</t>
  </si>
  <si>
    <t>Heat shock protein HSP 90-beta</t>
  </si>
  <si>
    <t>Hepatoma-derived growth factor</t>
  </si>
  <si>
    <t>Hepatoma-derived growth factor-related protein 3</t>
  </si>
  <si>
    <t>Heterogeneous nuclear ribonucleoprotein A0</t>
  </si>
  <si>
    <t>Heterogeneous nuclear ribonucleoprotein G</t>
  </si>
  <si>
    <t>Heterogeneous nuclear ribonucleoprotein H</t>
  </si>
  <si>
    <t>Heterogeneous nuclear ribonucleoprotein K</t>
  </si>
  <si>
    <t>Heterogeneous nuclear ribonucleoprotein L</t>
  </si>
  <si>
    <t>High mobility group nucleosome-binding domain-containing protein 4</t>
  </si>
  <si>
    <t>High mobility group protein B1</t>
  </si>
  <si>
    <t>High mobility group protein B2</t>
  </si>
  <si>
    <t>High mobility group protein B3</t>
  </si>
  <si>
    <t>High mobility group protein HMGI-C</t>
  </si>
  <si>
    <t>Histone H1.2</t>
  </si>
  <si>
    <t>Histone H1.4</t>
  </si>
  <si>
    <t>Histone H1.5</t>
  </si>
  <si>
    <t>I4: Area</t>
  </si>
  <si>
    <t>IPI00000861.1;5453710</t>
  </si>
  <si>
    <t>IPI00002501.1</t>
  </si>
  <si>
    <t>IPI00003362.2</t>
  </si>
  <si>
    <t>IPI00003438.2</t>
  </si>
  <si>
    <t>IPI00003706.1</t>
  </si>
  <si>
    <t>IPI00003865.1;5729877</t>
  </si>
  <si>
    <t>IPI00004655.1</t>
  </si>
  <si>
    <t>IPI00005996.1</t>
  </si>
  <si>
    <t>IPI00006025.1</t>
  </si>
  <si>
    <t>IPI00006378.3</t>
  </si>
  <si>
    <t>IPI00006379.1</t>
  </si>
  <si>
    <t>IPI00006980.1</t>
  </si>
  <si>
    <t>IPI00007063.5</t>
  </si>
  <si>
    <t>IPI00007797.3</t>
  </si>
  <si>
    <t>IPI00008449.1</t>
  </si>
  <si>
    <t>IPI00009032.1;10835067</t>
  </si>
  <si>
    <t>IPI00009865.3</t>
  </si>
  <si>
    <t>IPI00009867.3;119395754</t>
  </si>
  <si>
    <t>IPI00010740.1</t>
  </si>
  <si>
    <t>IPI00011726.1;4506589</t>
  </si>
  <si>
    <t>IPI00011913.1</t>
  </si>
  <si>
    <t>IPI00012011.6;5031635</t>
  </si>
  <si>
    <t>IPI00012340.1</t>
  </si>
  <si>
    <t>IPI00012382.3;4759156</t>
  </si>
  <si>
    <t>IPI00012442.1</t>
  </si>
  <si>
    <t>IPI00013297.1</t>
  </si>
  <si>
    <t>IPI00013396.3;4507127</t>
  </si>
  <si>
    <t>IPI00013881.6;5031753</t>
  </si>
  <si>
    <t>IPI00013894.1</t>
  </si>
  <si>
    <t>IPI00013933.2</t>
  </si>
  <si>
    <t>IPI00014197.2</t>
  </si>
  <si>
    <t>IPI00014263.1</t>
  </si>
  <si>
    <t>IPI00014938.3;32129199</t>
  </si>
  <si>
    <t>IPI00016610.2</t>
  </si>
  <si>
    <t>IPI00017448.1;4506699</t>
  </si>
  <si>
    <t>IPI00019359.4</t>
  </si>
  <si>
    <t>IPI00020194.1</t>
  </si>
  <si>
    <t>IPI00020956.1;4758516</t>
  </si>
  <si>
    <t>IPI00020991.2;8923040</t>
  </si>
  <si>
    <t>IPI00021266.1</t>
  </si>
  <si>
    <t>IPI00021304.1;181402</t>
  </si>
  <si>
    <t>IPI00021417.3</t>
  </si>
  <si>
    <t>IPI00021536.2</t>
  </si>
  <si>
    <t>IPI00021570.1</t>
  </si>
  <si>
    <t>IPI00022402.3</t>
  </si>
  <si>
    <t>IPI00024320.1;5803137</t>
  </si>
  <si>
    <t>IPI00025815.2</t>
  </si>
  <si>
    <t>IPI00027798.1;13899289</t>
  </si>
  <si>
    <t>IPI00027834.3;52632383</t>
  </si>
  <si>
    <t>IPI00029631.1</t>
  </si>
  <si>
    <t>IPI00030012.4</t>
  </si>
  <si>
    <t>IPI00031526.3;13128992</t>
  </si>
  <si>
    <t>IPI00031812.3;27807361</t>
  </si>
  <si>
    <t>IPI00033611.5</t>
  </si>
  <si>
    <t>IPI00045498.4;15010818</t>
  </si>
  <si>
    <t>IPI00060627.2;19923969</t>
  </si>
  <si>
    <t>IPI00061178.1</t>
  </si>
  <si>
    <t>IPI00100151.4;18860916</t>
  </si>
  <si>
    <t>IPI00104050.3</t>
  </si>
  <si>
    <t>IPI00165230.1;25470886</t>
  </si>
  <si>
    <t>IPI00169383.3;4505763</t>
  </si>
  <si>
    <t>IPI00171127.1</t>
  </si>
  <si>
    <t>IPI00171217.2</t>
  </si>
  <si>
    <t>IPI00172474.3</t>
  </si>
  <si>
    <t>IPI00177716.7</t>
  </si>
  <si>
    <t>IPI00179700.3;22208967</t>
  </si>
  <si>
    <t>IPI00179964.5;14165466</t>
  </si>
  <si>
    <t>IPI00180954.4;4502847</t>
  </si>
  <si>
    <t>IPI00181641.5</t>
  </si>
  <si>
    <t>IPI00215884.4;5902076</t>
  </si>
  <si>
    <t>IPI00215911.3;18375501</t>
  </si>
  <si>
    <t>IPI00215965.2</t>
  </si>
  <si>
    <t>IPI00216953.1</t>
  </si>
  <si>
    <t>IPI00217465.5</t>
  </si>
  <si>
    <t>IPI00217467.3</t>
  </si>
  <si>
    <t>IPI00217468.3</t>
  </si>
  <si>
    <t>IPI00217477.5</t>
  </si>
  <si>
    <t>IPI00217709.1</t>
  </si>
  <si>
    <t>IPI00217950.5</t>
  </si>
  <si>
    <t>IPI00217963.3</t>
  </si>
  <si>
    <t>IPI00219018.7</t>
  </si>
  <si>
    <t>IPI00219097.4</t>
  </si>
  <si>
    <t>IPI00219147.4;224586884</t>
  </si>
  <si>
    <t>IPI00219217.3</t>
  </si>
  <si>
    <t>IPI00219365.3;4505257</t>
  </si>
  <si>
    <t>IPI00220327.4;119395750</t>
  </si>
  <si>
    <t>IPI00220484.3</t>
  </si>
  <si>
    <t>IPI00220684.1;14110414</t>
  </si>
  <si>
    <t>IPI00220834.8</t>
  </si>
  <si>
    <t>IPI00220918.1</t>
  </si>
  <si>
    <t>IPI00221106.5</t>
  </si>
  <si>
    <t>IPI00221222.7;197098442</t>
  </si>
  <si>
    <t>IPI00221325.3</t>
  </si>
  <si>
    <t>IPI00221345.1</t>
  </si>
  <si>
    <t>IPI00291608.4;9966827</t>
  </si>
  <si>
    <t>IPI00293254.1</t>
  </si>
  <si>
    <t>IPI00293434.2;149999611</t>
  </si>
  <si>
    <t>IPI00293655.3;4826686</t>
  </si>
  <si>
    <t>IPI00293665.9;119703753</t>
  </si>
  <si>
    <t>IPI00299024.9</t>
  </si>
  <si>
    <t>IPI00299254.3</t>
  </si>
  <si>
    <t>IPI00304596.3;34932414</t>
  </si>
  <si>
    <t>IPI00304692.1</t>
  </si>
  <si>
    <t>IPI00304925.5;167466173</t>
  </si>
  <si>
    <t>IPI00305092.7;14150139</t>
  </si>
  <si>
    <t>IPI00306369.3</t>
  </si>
  <si>
    <t>IPI00328715.4</t>
  </si>
  <si>
    <t>IPI00328840.9</t>
  </si>
  <si>
    <t>IPI00329633.5</t>
  </si>
  <si>
    <t>IPI00334713.1;55956921</t>
  </si>
  <si>
    <t>IPI00375441.2;17402900</t>
  </si>
  <si>
    <t>IPI00377261.1;100816392</t>
  </si>
  <si>
    <t>IPI00382804.1</t>
  </si>
  <si>
    <t>IPI00383296.5;157412270</t>
  </si>
  <si>
    <t>IPI00383423.3;28372509</t>
  </si>
  <si>
    <t>IPI00384444.6</t>
  </si>
  <si>
    <t>IPI00386120.3;295842307</t>
  </si>
  <si>
    <t>IPI00386621.2</t>
  </si>
  <si>
    <t>IPI00386975.3</t>
  </si>
  <si>
    <t>IPI00396171.3;641916</t>
  </si>
  <si>
    <t>IPI00396378.3;14043072</t>
  </si>
  <si>
    <t>IPI00397024.1</t>
  </si>
  <si>
    <t>IPI00398673.4</t>
  </si>
  <si>
    <t>IPI00411329.4</t>
  </si>
  <si>
    <t>IPI00413173.3</t>
  </si>
  <si>
    <t>IPI00414676.6</t>
  </si>
  <si>
    <t>IPI00414963.2;114652134</t>
  </si>
  <si>
    <t>IPI00418471.6</t>
  </si>
  <si>
    <t>IPI00419258.4</t>
  </si>
  <si>
    <t>IPI00419585.9;10863927</t>
  </si>
  <si>
    <t>IPI00419919.5</t>
  </si>
  <si>
    <t>IPI00430813.3;77735399</t>
  </si>
  <si>
    <t>IPI00442073.5</t>
  </si>
  <si>
    <t>IPI00449049.5;156523968</t>
  </si>
  <si>
    <t>IPI00450768.7</t>
  </si>
  <si>
    <t>IPI00465044.2;29789090</t>
  </si>
  <si>
    <t>IPI00465248.5</t>
  </si>
  <si>
    <t>IPI00465365.4;4504445</t>
  </si>
  <si>
    <t>IPI00465439.5;4557305</t>
  </si>
  <si>
    <t>IPI00470497.3;66346681</t>
  </si>
  <si>
    <t>IPI00470805.2</t>
  </si>
  <si>
    <t>IPI00472891.2</t>
  </si>
  <si>
    <t>IPI00478896.3</t>
  </si>
  <si>
    <t>IPI00479786.5;154355000</t>
  </si>
  <si>
    <t>IPI00514561.1</t>
  </si>
  <si>
    <t>IPI00549248.4</t>
  </si>
  <si>
    <t>IPI00550906.6</t>
  </si>
  <si>
    <t>IPI00554761.2;48255933</t>
  </si>
  <si>
    <t>IPI00556173.1;212549555</t>
  </si>
  <si>
    <t>IPI00604620.3;55956788</t>
  </si>
  <si>
    <t>IPI00607796.1;119606043</t>
  </si>
  <si>
    <t>IPI00607824.2</t>
  </si>
  <si>
    <t>IPI00641351.1</t>
  </si>
  <si>
    <t>IPI00642816.2</t>
  </si>
  <si>
    <t>IPI00643041.3</t>
  </si>
  <si>
    <t>IPI00643781.1;71052048</t>
  </si>
  <si>
    <t>IPI00644497.4</t>
  </si>
  <si>
    <t>IPI00645329.1</t>
  </si>
  <si>
    <t>IPI00645452.1</t>
  </si>
  <si>
    <t>IPI00646304.4</t>
  </si>
  <si>
    <t>IPI00647720.1</t>
  </si>
  <si>
    <t>IPI00719622.1</t>
  </si>
  <si>
    <t>IPI00736859.1</t>
  </si>
  <si>
    <t>IPI00746438.2</t>
  </si>
  <si>
    <t>IPI00761069.1</t>
  </si>
  <si>
    <t>IPI00782992.3</t>
  </si>
  <si>
    <t>IPI00786995.1</t>
  </si>
  <si>
    <t>IPI00789324.3</t>
  </si>
  <si>
    <t>IPI00790633.1</t>
  </si>
  <si>
    <t>IPI00790634.2;219803946</t>
  </si>
  <si>
    <t>IPI00793930.1</t>
  </si>
  <si>
    <t>IPI00794246.1</t>
  </si>
  <si>
    <t>IPI00794875.1</t>
  </si>
  <si>
    <t>IPI00796848.1</t>
  </si>
  <si>
    <t>IPI00797452.2</t>
  </si>
  <si>
    <t>IPI00798375.2</t>
  </si>
  <si>
    <t>IPI00843975.1</t>
  </si>
  <si>
    <t>IPI00843996.1;224084730</t>
  </si>
  <si>
    <t>IPI00845305.2;194376026</t>
  </si>
  <si>
    <t>IPI00848226.1</t>
  </si>
  <si>
    <t>IPI00853059.2</t>
  </si>
  <si>
    <t>IPI00873244.1</t>
  </si>
  <si>
    <t>IPI00876879.1</t>
  </si>
  <si>
    <t>IPI00876984.2</t>
  </si>
  <si>
    <t>IPI00878075.1</t>
  </si>
  <si>
    <t>IPI00883857.2</t>
  </si>
  <si>
    <t>IPI00889541.2;38201710</t>
  </si>
  <si>
    <t>IPI00893055.1</t>
  </si>
  <si>
    <t>IPI00893062.1</t>
  </si>
  <si>
    <t>IPI00894365.2</t>
  </si>
  <si>
    <t>IPI00894485.1</t>
  </si>
  <si>
    <t>IPI00902970.1</t>
  </si>
  <si>
    <t>IPI00903145.1;4506467</t>
  </si>
  <si>
    <t>IPI00908876.1</t>
  </si>
  <si>
    <t>IPI00909059.3;194387918</t>
  </si>
  <si>
    <t>IPI00909077.1</t>
  </si>
  <si>
    <t>IPI00909208.1;194388148</t>
  </si>
  <si>
    <t>IPI00909232.1</t>
  </si>
  <si>
    <t>IPI00909570.1</t>
  </si>
  <si>
    <t>IPI00909622.1;194373969</t>
  </si>
  <si>
    <t>IPI00909642.1</t>
  </si>
  <si>
    <t>IPI00909647.1;194385508</t>
  </si>
  <si>
    <t>IPI00909890.1;194386744</t>
  </si>
  <si>
    <t>IPI00910614.1</t>
  </si>
  <si>
    <t>IPI00910728.1</t>
  </si>
  <si>
    <t>IPI00910754.1</t>
  </si>
  <si>
    <t>IPI00915274.1</t>
  </si>
  <si>
    <t>IPI00922811.1</t>
  </si>
  <si>
    <t>IPI00926376.1</t>
  </si>
  <si>
    <t>IPI00927677.1;123123581</t>
  </si>
  <si>
    <t>IPI00930205.1;228008293</t>
  </si>
  <si>
    <t>IPI00936444.2</t>
  </si>
  <si>
    <t>IPI00937615.2;4503481</t>
  </si>
  <si>
    <t>IPI00940155.1</t>
  </si>
  <si>
    <t>IPI00940508.1</t>
  </si>
  <si>
    <t>IPI00940851.1;38201714</t>
  </si>
  <si>
    <t>IPI00942979.1;4507521</t>
  </si>
  <si>
    <t>IPI00943203.1</t>
  </si>
  <si>
    <t>Isoform 1 of 5'-3' exoribonuclease 2</t>
  </si>
  <si>
    <t>Isoform 1 of A-kinase anchor protein 2</t>
  </si>
  <si>
    <t>Isoform 1 of Brain acid soluble protein 1</t>
  </si>
  <si>
    <t>Isoform 1 of Coiled-coil domain-containing protein 50</t>
  </si>
  <si>
    <t>Isoform 1 of DAZ-associated protein 1</t>
  </si>
  <si>
    <t>Isoform 1 of Endothelial differentiation-related factor 1</t>
  </si>
  <si>
    <t>Isoform 1 of Far upstream element-binding protein 1</t>
  </si>
  <si>
    <t>Isoform 1 of Far upstream element-binding protein 3</t>
  </si>
  <si>
    <t>Isoform 1 of Heat shock cognate 71 kDa protein</t>
  </si>
  <si>
    <t>Isoform 1 of LIM and SH3 domain protein 1</t>
  </si>
  <si>
    <t>Isoform 1 of Microtubule-associated protein 4</t>
  </si>
  <si>
    <t>Isoform 1 of Nucleophosmin</t>
  </si>
  <si>
    <t>Isoform 1 of PEST proteolytic signal-containing nuclear protein</t>
  </si>
  <si>
    <t>Isoform 1 of Partner of Y14 and mago</t>
  </si>
  <si>
    <t>Isoform 1 of Polypyrimidine tract-binding protein 1</t>
  </si>
  <si>
    <t>Isoform 1 of Protein CDV3 homolog</t>
  </si>
  <si>
    <t>Isoform 1 of RNA 3'-terminal phosphate cyclase</t>
  </si>
  <si>
    <t>Isoform 1 of Serine/arginine repetitive matrix protein 1</t>
  </si>
  <si>
    <t>Isoform 1 of Serine/arginine repetitive matrix protein 2</t>
  </si>
  <si>
    <t>Isoform 1 of Squamous cell carcinoma antigen recognized by T-cells 3</t>
  </si>
  <si>
    <t>Isoform 1 of YTH domain family protein 1</t>
  </si>
  <si>
    <t>Isoform 1B of Desmocollin-1</t>
  </si>
  <si>
    <t>Isoform 2 of 60S ribosomal protein L11</t>
  </si>
  <si>
    <t>Isoform 2 of BAT2 domain-containing protein 1</t>
  </si>
  <si>
    <t>Isoform 2 of Cellular nucleic acid-binding protein</t>
  </si>
  <si>
    <t>Isoform 2 of DNA (cytosine-5)-methyltransferase 1</t>
  </si>
  <si>
    <t>Isoform 2 of DNA-binding protein A</t>
  </si>
  <si>
    <t>Isoform 2 of Far upstream element-binding protein 1</t>
  </si>
  <si>
    <t>Isoform 2 of Heterogeneous nuclear ribonucleoprotein M</t>
  </si>
  <si>
    <t>Isoform 2 of Mediator of DNA damage checkpoint protein 1</t>
  </si>
  <si>
    <t>Isoform 2 of Partner of Y14 and mago</t>
  </si>
  <si>
    <t>Isoform 2 of Plasminogen activator inhibitor 1 RNA-binding protein</t>
  </si>
  <si>
    <t>Isoform 2 of Polyadenylate-binding protein 2</t>
  </si>
  <si>
    <t>Isoform 2 of RNA-binding motif, single-stranded-interacting protein 1</t>
  </si>
  <si>
    <t>Isoform 2 of YLP motif-containing protein 1</t>
  </si>
  <si>
    <t>Isoform 2 of YTH domain family protein 2</t>
  </si>
  <si>
    <t>Isoform 2 of Zinc finger protein 91 homolog</t>
  </si>
  <si>
    <t>Isoform 3 of Heterogeneous nuclear ribonucleoprotein A/B</t>
  </si>
  <si>
    <t>Isoform 3 of Heterogeneous nuclear ribonucleoprotein D-like</t>
  </si>
  <si>
    <t>Isoform 3 of Heterogeneous nuclear ribonucleoprotein D0</t>
  </si>
  <si>
    <t>Isoform 3 of Pre-mRNA 3'-end-processing factor FIP1</t>
  </si>
  <si>
    <t>Isoform 4 of Heterogeneous nuclear ribonucleoprotein U-like protein 1</t>
  </si>
  <si>
    <t>Isoform 4 of Probable ATP-dependent RNA helicase DDX17</t>
  </si>
  <si>
    <t>Isoform 5 of Polyglutamine-binding protein 1</t>
  </si>
  <si>
    <t>Isoform 6 of Interleukin enhancer-binding factor 3</t>
  </si>
  <si>
    <t>Isoform 6 of Splicing factor 1</t>
  </si>
  <si>
    <t>Isoform A1-A of Heterogeneous nuclear ribonucleoprotein A1</t>
  </si>
  <si>
    <t>Isoform A1-B of Heterogeneous nuclear ribonucleoprotein A1</t>
  </si>
  <si>
    <t>Isoform ADelta10 of Lamin-A/C</t>
  </si>
  <si>
    <t>Isoform ASF-1 of Splicing factor, arginine/serine-rich 1</t>
  </si>
  <si>
    <t>Isoform B1 of Heterogeneous nuclear ribonucleoproteins A2/B1</t>
  </si>
  <si>
    <t>Isoform Beta-1 of DNA topoisomerase 2-beta</t>
  </si>
  <si>
    <t>Isoform DPI of Desmoplakin</t>
  </si>
  <si>
    <t>Isoform EWS-B of RNA-binding protein EWS</t>
  </si>
  <si>
    <t>Isoform HMG-I of High mobility group protein HMG-I/HMG-Y</t>
  </si>
  <si>
    <t>Isoform HMG-Y of High mobility group protein HMG-I/HMG-Y</t>
  </si>
  <si>
    <t>Isoform Long of Eukaryotic translation initiation factor 4H</t>
  </si>
  <si>
    <t>Isoform Long of Heterogeneous nuclear ribonucleoprotein U</t>
  </si>
  <si>
    <t>Isoform Long of Splicing factor, proline- and glutamine-rich</t>
  </si>
  <si>
    <t>Isoform Short of Antigen KI-67</t>
  </si>
  <si>
    <t>Isoform Short of Cold shock domain-containing protein E1</t>
  </si>
  <si>
    <t>Isoform Short of TATA-binding protein-associated factor 2N</t>
  </si>
  <si>
    <t>Isoform alpha-enolase of Alpha-enolase</t>
  </si>
  <si>
    <t>J4: Area</t>
  </si>
  <si>
    <t>K4: Area</t>
  </si>
  <si>
    <t>KH-type splicing regulatory protein</t>
  </si>
  <si>
    <t>Keratin, type I cytoskeletal 10</t>
  </si>
  <si>
    <t>Keratin, type I cytoskeletal 14</t>
  </si>
  <si>
    <t>Keratin, type I cytoskeletal 16</t>
  </si>
  <si>
    <t>Keratin, type I cytoskeletal 17</t>
  </si>
  <si>
    <t>Keratin, type I cytoskeletal 9</t>
  </si>
  <si>
    <t>Keratin, type II cytoskeletal 1</t>
  </si>
  <si>
    <t>Keratin, type II cytoskeletal 2 epidermal</t>
  </si>
  <si>
    <t>Keratin, type II cytoskeletal 5</t>
  </si>
  <si>
    <t>Keratin, type II cytoskeletal 6B</t>
  </si>
  <si>
    <t>L-lactate dehydrogenase B chain</t>
  </si>
  <si>
    <t>L4: Area</t>
  </si>
  <si>
    <t>Lupus La protein</t>
  </si>
  <si>
    <t>M4: Area</t>
  </si>
  <si>
    <t>MW [kDa]</t>
  </si>
  <si>
    <t>Moesin</t>
  </si>
  <si>
    <t>Mucin-5B</t>
  </si>
  <si>
    <t>N4: Area</t>
  </si>
  <si>
    <t>Non-POU domain-containing octamer-binding protein</t>
  </si>
  <si>
    <t>Non-histone chromosomal protein HMG-14</t>
  </si>
  <si>
    <t>Non-histone chromosomal protein HMG-17</t>
  </si>
  <si>
    <t>Nuclease-sensitive element-binding protein 1</t>
  </si>
  <si>
    <t>Nucleolar protein 58</t>
  </si>
  <si>
    <t>Nucleolin</t>
  </si>
  <si>
    <t>O2: Area</t>
  </si>
  <si>
    <t>P2: Area</t>
  </si>
  <si>
    <t>PREDICTED: LOW QUALITY PROTEIN: interleukin enhancer-binding factor 3-like [Callithrix jacchus]</t>
  </si>
  <si>
    <t>PREDICTED: U6 snRNA-associated Sm-like protein LSm3-like [Callithrix jacchus]</t>
  </si>
  <si>
    <t>PREDICTED: chaperonin isoform 9 [Pan troglodytes]</t>
  </si>
  <si>
    <t>PREDICTED: heterogeneous nuclear ribonucleoprotein D isoform 2 [Taeniopygia guttata]</t>
  </si>
  <si>
    <t>PREDICTED: heterogeneous nuclear ribonucleoprotein M isoform 17 [Pan troglodytes]</t>
  </si>
  <si>
    <t>PREDICTED: similar to Chain X, Crystal Structure Of The Human Fen1-Pcna Complex isoform 1 [Pan troglodytes]</t>
  </si>
  <si>
    <t>PREDICTED: similar to Keratin, type I cytoskeletal 14 (Cytokeratin-14) (CK-14) (Keratin-14) (K14) [Pan troglodytes]</t>
  </si>
  <si>
    <t>PREDICTED: similar to PC4 and SFRS1 interacting protein 1 isoform 1 isoform 3 [Canis familiaris]</t>
  </si>
  <si>
    <t>PREDICTED: similar to keratin 10 isoform 2 [Pan troglodytes]</t>
  </si>
  <si>
    <t>PREDICTED: similar to proliferation associated gene (pag) isoform 1 [Pan troglodytes]</t>
  </si>
  <si>
    <t>PREDICTED: splicing factor 1-like [Sus scrofa]</t>
  </si>
  <si>
    <t>PREDICTED: splicing factor U2AF 65 kDa subunit-like isoform 1 [Anolis carolinensis]</t>
  </si>
  <si>
    <t>PSIP1 protein</t>
  </si>
  <si>
    <t>Peptidyl-prolyl cis-trans isomerase A</t>
  </si>
  <si>
    <t>Peptidyl-prolyl cis-trans isomerase B</t>
  </si>
  <si>
    <t>Phosphoglycerate kinase 1</t>
  </si>
  <si>
    <t>Poly [ADP-ribose] polymerase 1</t>
  </si>
  <si>
    <t>Poly(rC)-binding protein 1</t>
  </si>
  <si>
    <t>Protein FAM103A1</t>
  </si>
  <si>
    <t>Protein FAM32A</t>
  </si>
  <si>
    <t>Protein FRG1</t>
  </si>
  <si>
    <t>Protein LYRIC</t>
  </si>
  <si>
    <t>Protein RCC2</t>
  </si>
  <si>
    <t>Putative RNA-binding protein 3</t>
  </si>
  <si>
    <t>Putative uncharacterized protein AHCTF1 (Fragment)</t>
  </si>
  <si>
    <t>Putative uncharacterized protein ENSP00000383249</t>
  </si>
  <si>
    <t>Putative uncharacterized protein HN1L</t>
  </si>
  <si>
    <t>Putative uncharacterized protein HNRNPA1P4 (Fragment)</t>
  </si>
  <si>
    <t>Putative uncharacterized protein MAP7D1</t>
  </si>
  <si>
    <t>Putative uncharacterized protein SERF2</t>
  </si>
  <si>
    <t>RNA binding motif protein, X-linked-like 1</t>
  </si>
  <si>
    <t>RNA binding protein, autoantigenic</t>
  </si>
  <si>
    <t>RNA-binding motif, single-stranded-interacting protein 2</t>
  </si>
  <si>
    <t>RNMT protein [Homo sapiens]</t>
  </si>
  <si>
    <t>Radixin</t>
  </si>
  <si>
    <t>Ras GTPase-activating protein-binding protein 1</t>
  </si>
  <si>
    <t>RecName: Full=Ribonuclease pancreatic; AltName: Full=RNase 1; AltName: Full=RNase A</t>
  </si>
  <si>
    <t>RecName: Full=Serum albumin; AltName: Full=BSA; AltName: Allergen=Bos d 6; Flags: Precursor</t>
  </si>
  <si>
    <t>Ribosomal protein L7a</t>
  </si>
  <si>
    <t>SAP domain-containing ribonucleoprotein</t>
  </si>
  <si>
    <t>SWI related protein</t>
  </si>
  <si>
    <t>Score A2</t>
  </si>
  <si>
    <t>Score B2</t>
  </si>
  <si>
    <t>Score C2</t>
  </si>
  <si>
    <t>Score D2</t>
  </si>
  <si>
    <t>Score E2</t>
  </si>
  <si>
    <t>Score F2</t>
  </si>
  <si>
    <t>Score G4</t>
  </si>
  <si>
    <t>Score H4</t>
  </si>
  <si>
    <t>Score I2</t>
  </si>
  <si>
    <t>Score J2</t>
  </si>
  <si>
    <t>Score K2</t>
  </si>
  <si>
    <t>Score L2</t>
  </si>
  <si>
    <t>Score M2</t>
  </si>
  <si>
    <t>Score N2</t>
  </si>
  <si>
    <t>Score O4</t>
  </si>
  <si>
    <t>Score P4</t>
  </si>
  <si>
    <t>Signal recognition particle 14 kDa protein</t>
  </si>
  <si>
    <t>Signal recognition particle 9 kDa protein</t>
  </si>
  <si>
    <t>Splicing factor, arginine/serine-rich 3, isoform CRA_a</t>
  </si>
  <si>
    <t>Splicing factor, arginine/serine-rich 9</t>
  </si>
  <si>
    <t>Stress-induced-phosphoprotein 1</t>
  </si>
  <si>
    <t>TDP43</t>
  </si>
  <si>
    <t>THO complex 4</t>
  </si>
  <si>
    <t>TUBA1B protein</t>
  </si>
  <si>
    <t>TatD DNase domain containing 3 isoform 3</t>
  </si>
  <si>
    <t>Threonyl-tRNA synthetase, cytoplasmic</t>
  </si>
  <si>
    <t>Thyroid hormone receptor-associated protein 3</t>
  </si>
  <si>
    <t>Transketolase</t>
  </si>
  <si>
    <t>Tubulin, beta</t>
  </si>
  <si>
    <t>U1 small nuclear ribonucleoprotein A</t>
  </si>
  <si>
    <t>U1 small nuclear ribonucleoprotein C</t>
  </si>
  <si>
    <t>U4/U6.U5 tri-snRNP-associated protein 1</t>
  </si>
  <si>
    <t>UPF0568 protein C14orf166</t>
  </si>
  <si>
    <t>Ubiquitin-associated protein 2</t>
  </si>
  <si>
    <t>Uncharacterized protein C19orf43</t>
  </si>
  <si>
    <t>Unknown (protein for IMAGE:4045143) [Homo sapiens]</t>
  </si>
  <si>
    <t>Vimentin</t>
  </si>
  <si>
    <t>X-ray repair complementing defective repair in Chinese hamster cells 6</t>
  </si>
  <si>
    <t>albumin</t>
  </si>
  <si>
    <t>cAMP responsive element modulator isoform g</t>
  </si>
  <si>
    <t>cDNA FLJ11695 fis, clone HEMBA1005019, highly similar to Homo sapiens SCC-112 protein (SCC-112), mRNA</t>
  </si>
  <si>
    <t>cDNA FLJ50830, highly similar to Serum albumin</t>
  </si>
  <si>
    <t>cDNA FLJ52570, highly similar to Splicing factor, arginine/serine-rich 2</t>
  </si>
  <si>
    <t>cDNA FLJ52842, highly similar to Actin, cytoplasmic 1</t>
  </si>
  <si>
    <t>cDNA FLJ53542, highly similar to Heterogeneous nuclear ribonucleoproteins C</t>
  </si>
  <si>
    <t>cDNA FLJ53910, highly similar to Keratin, type II cytoskeletal 6A</t>
  </si>
  <si>
    <t>cDNA FLJ54222, highly similar to Glycylpeptide N-tetradecanoyltransferase 1</t>
  </si>
  <si>
    <t>cDNA FLJ55159</t>
  </si>
  <si>
    <t>cDNA FLJ55805, highly similar to Keratin, type II cytoskeletal 4</t>
  </si>
  <si>
    <t>cDNA FLJ56548, highly similar to Elongation factor 2</t>
  </si>
  <si>
    <t>cDNA FLJ57599, moderately similar to Eukaryotic translation initiation factor 3 subunit 1</t>
  </si>
  <si>
    <t>cDNA FLJ57962, highly similar to Homo sapiens eukaryotic translation initiation factor (eIF) 2A (eIF2A), mRNA</t>
  </si>
  <si>
    <t>cDNA FLJ58049, highly similar to RNA-binding protein FUS</t>
  </si>
  <si>
    <t>cDNA FLJ58787, highly similar to Cleavage stimulation factor 64 kDa subunit</t>
  </si>
  <si>
    <t>cDNA FLJ58832, highly similar to Heterogeneous nuclear ribonucleoprotein A3</t>
  </si>
  <si>
    <t>cDNA FLJ59357, highly similar to Probable ATP-dependent RNA helicase DDX5</t>
  </si>
  <si>
    <t>cDNA FLJ60424, highly similar to Junction plakoglobin</t>
  </si>
  <si>
    <t>cDNA FLJ60514, highly similar to Fructosamine-3-kinase</t>
  </si>
  <si>
    <t>calc. pI</t>
  </si>
  <si>
    <t>calpastatin isoform f</t>
  </si>
  <si>
    <t>desmoglein type 1 [Homo sapiens]</t>
  </si>
  <si>
    <t>dyskerin isoform 2</t>
  </si>
  <si>
    <t>elongation factor 1-delta isoform 2 [Homo sapiens]</t>
  </si>
  <si>
    <t>eukaryotic translation initiation factor 5A, isoform CRA_e [Mus musculus]</t>
  </si>
  <si>
    <t>heat shock protein 70 kDa [Demania scaberrima]</t>
  </si>
  <si>
    <t>heterogeneous nuclear ribonucleoprotein A1 isoform b [Homo sapiens]</t>
  </si>
  <si>
    <t>heterogeneous nuclear ribonucleoprotein L, isoform CRA_a [Homo sapiens]</t>
  </si>
  <si>
    <t>heterogeneous nuclear ribonucleoprotein R isoform 4</t>
  </si>
  <si>
    <t>high mobility group nucleosomal binding domain 3, isoform CRA_c [Homo sapiens]</t>
  </si>
  <si>
    <t>keratin, type II cytoskeletal 2 epidermal [Homo sapiens]</t>
  </si>
  <si>
    <t>lactate dehydrogenase A isoform 2</t>
  </si>
  <si>
    <t>leucine-rich repeat-containing protein 47 [Homo sapiens]</t>
  </si>
  <si>
    <t>nucleolysin TIAR isoform 2 [Homo sapiens]</t>
  </si>
  <si>
    <t>p37 AUF1 [Homo sapiens]</t>
  </si>
  <si>
    <t>protein quaking isoform HQK-5 [Homo sapiens]</t>
  </si>
  <si>
    <t>radixin isoform a [Mus musculus]</t>
  </si>
  <si>
    <t>septin-9 isoform a [Homo sapiens]</t>
  </si>
  <si>
    <t>similar to protein kinase, DNA-activated, catalytic polypeptide</t>
  </si>
  <si>
    <t>splicing factor 3B subunit 2</t>
  </si>
  <si>
    <t>synaptotagmin binding, cytoplasmic RNA interacting protein isoform 5</t>
  </si>
  <si>
    <t>tRNA (cytosine-5-)-methyltransferase NSUN2</t>
  </si>
  <si>
    <t>tRNA-splicing ligase RtcB homolog [Homo sapiens]</t>
  </si>
  <si>
    <t>unnamed protein product [Homo sapiens]</t>
  </si>
  <si>
    <t>unnamed protein product [Macaca fascicularis]</t>
  </si>
  <si>
    <t>unnamed protein product [Mus musculus]</t>
  </si>
  <si>
    <t>zinc finger CCCH-type, antiviral 1, isoform CRA_b [Homo sapiens]</t>
  </si>
  <si>
    <t>Σ# PSMs</t>
  </si>
  <si>
    <t>Σ# Peptides</t>
  </si>
  <si>
    <t>Σ# Proteins</t>
  </si>
  <si>
    <t>Σ# Unique Peptides</t>
  </si>
  <si>
    <t>ΣCoverage</t>
  </si>
  <si>
    <t>low</t>
  </si>
  <si>
    <t>high</t>
  </si>
  <si>
    <t>low/high</t>
  </si>
  <si>
    <t>p-value</t>
  </si>
  <si>
    <t>HMGA1</t>
  </si>
  <si>
    <t>HDGF</t>
  </si>
  <si>
    <t>HMGN1</t>
  </si>
  <si>
    <t>CCDC72</t>
  </si>
  <si>
    <t>HMGN2</t>
  </si>
  <si>
    <t>PPIA</t>
  </si>
  <si>
    <t>EDF1</t>
  </si>
  <si>
    <t>RCC2</t>
  </si>
  <si>
    <t>SFPQ</t>
  </si>
  <si>
    <t>DDX17</t>
  </si>
  <si>
    <t>PSIP1</t>
  </si>
  <si>
    <t>CCDC124</t>
  </si>
  <si>
    <t>EWS</t>
  </si>
  <si>
    <t>SFRS3</t>
  </si>
  <si>
    <t>SNRPC</t>
  </si>
  <si>
    <t>NONO</t>
  </si>
  <si>
    <t>PTBP1</t>
  </si>
  <si>
    <t>ELAV1</t>
  </si>
  <si>
    <t>HNRNPAB</t>
  </si>
  <si>
    <t>HNRNPA2B1</t>
  </si>
  <si>
    <t>CIRBP</t>
  </si>
  <si>
    <t>RBMXL1</t>
  </si>
  <si>
    <t>DDX1</t>
  </si>
  <si>
    <t>SSB</t>
  </si>
  <si>
    <t>SFRS1</t>
  </si>
  <si>
    <t>SFRS9</t>
  </si>
  <si>
    <t>TIA1</t>
  </si>
  <si>
    <t>Gene name</t>
  </si>
  <si>
    <t>low risk (HeLa com)</t>
  </si>
  <si>
    <t>low risk (HMVEC)</t>
  </si>
  <si>
    <t>low risk (HeLa #1)</t>
  </si>
  <si>
    <t>low risk (HeLa #2)</t>
  </si>
  <si>
    <t>high risk (HMVEC)</t>
  </si>
  <si>
    <t>high risk (HeLa #1)</t>
  </si>
  <si>
    <t>high risk (HeLa #2)</t>
  </si>
  <si>
    <t>high risk (HeLa com)</t>
  </si>
  <si>
    <t>median low (8 samples)</t>
  </si>
  <si>
    <t>median high (8 samples)</t>
  </si>
  <si>
    <t>ratio low/high</t>
  </si>
  <si>
    <t>Log2 ratio</t>
  </si>
  <si>
    <t>PARP1</t>
  </si>
  <si>
    <t>Log10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</si>
</sst>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E-0"/>
    <numFmt numFmtId="165" formatCode="0.00\ "/>
    <numFmt numFmtId="166" formatCode="0.0"/>
  </numFmts>
  <fonts count="6" x14ac:knownFonts="1">
    <font>
      <sz val="10"/>
      <color rgb="FF000000"/>
      <name val="Arial"/>
      <family val="2"/>
    </font>
    <font>
      <sz val="8"/>
      <color indexed="68"/>
      <name val="Tahoma"/>
      <family val="2"/>
    </font>
    <font>
      <sz val="8"/>
      <color indexed="64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indexed="64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17"/>
      </patternFill>
    </fill>
    <fill>
      <patternFill patternType="solid">
        <fgColor indexed="9"/>
        <bgColor indexed="17"/>
      </patternFill>
    </fill>
    <fill>
      <patternFill patternType="solid">
        <fgColor indexed="11"/>
        <bgColor indexed="17"/>
      </patternFill>
    </fill>
    <fill>
      <patternFill patternType="solid">
        <fgColor indexed="12"/>
        <bgColor indexed="17"/>
      </patternFill>
    </fill>
    <fill>
      <patternFill patternType="solid">
        <fgColor indexed="13"/>
        <bgColor indexed="17"/>
      </patternFill>
    </fill>
    <fill>
      <patternFill patternType="solid">
        <fgColor indexed="14"/>
        <bgColor indexed="17"/>
      </patternFill>
    </fill>
    <fill>
      <patternFill patternType="solid">
        <fgColor indexed="15"/>
        <bgColor indexed="17"/>
      </patternFill>
    </fill>
    <fill>
      <patternFill patternType="solid">
        <fgColor indexed="16"/>
        <bgColor indexed="17"/>
      </patternFill>
    </fill>
    <fill>
      <patternFill patternType="solid">
        <fgColor theme="6" tint="0.79998168889431442"/>
        <bgColor indexed="17"/>
      </patternFill>
    </fill>
    <fill>
      <patternFill patternType="solid">
        <fgColor theme="5" tint="0.79998168889431442"/>
        <bgColor indexed="17"/>
      </patternFill>
    </fill>
    <fill>
      <patternFill patternType="solid">
        <fgColor theme="7" tint="0.59996337778862885"/>
        <bgColor indexed="17"/>
      </patternFill>
    </fill>
    <fill>
      <patternFill patternType="solid">
        <fgColor theme="7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/>
    </xf>
    <xf numFmtId="2" fontId="2" fillId="3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right" vertical="top"/>
    </xf>
    <xf numFmtId="164" fontId="2" fillId="3" borderId="2" xfId="0" applyNumberFormat="1" applyFont="1" applyFill="1" applyBorder="1" applyAlignment="1">
      <alignment horizontal="right" vertical="top"/>
    </xf>
    <xf numFmtId="165" fontId="2" fillId="4" borderId="2" xfId="0" applyNumberFormat="1" applyFont="1" applyFill="1" applyBorder="1" applyAlignment="1">
      <alignment horizontal="right" vertical="top"/>
    </xf>
    <xf numFmtId="2" fontId="2" fillId="4" borderId="2" xfId="0" applyNumberFormat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right" vertical="top"/>
    </xf>
    <xf numFmtId="165" fontId="2" fillId="5" borderId="2" xfId="0" applyNumberFormat="1" applyFont="1" applyFill="1" applyBorder="1" applyAlignment="1">
      <alignment horizontal="right" vertical="top"/>
    </xf>
    <xf numFmtId="2" fontId="2" fillId="5" borderId="2" xfId="0" applyNumberFormat="1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right" vertical="top"/>
    </xf>
    <xf numFmtId="165" fontId="2" fillId="6" borderId="2" xfId="0" applyNumberFormat="1" applyFont="1" applyFill="1" applyBorder="1" applyAlignment="1">
      <alignment horizontal="right" vertical="top"/>
    </xf>
    <xf numFmtId="2" fontId="2" fillId="6" borderId="2" xfId="0" applyNumberFormat="1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right" vertical="top"/>
    </xf>
    <xf numFmtId="165" fontId="2" fillId="7" borderId="2" xfId="0" applyNumberFormat="1" applyFont="1" applyFill="1" applyBorder="1" applyAlignment="1">
      <alignment horizontal="right" vertical="top"/>
    </xf>
    <xf numFmtId="2" fontId="2" fillId="7" borderId="2" xfId="0" applyNumberFormat="1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right" vertical="top"/>
    </xf>
    <xf numFmtId="165" fontId="2" fillId="8" borderId="2" xfId="0" applyNumberFormat="1" applyFont="1" applyFill="1" applyBorder="1" applyAlignment="1">
      <alignment horizontal="right" vertical="top"/>
    </xf>
    <xf numFmtId="2" fontId="2" fillId="8" borderId="2" xfId="0" applyNumberFormat="1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right" vertical="top"/>
    </xf>
    <xf numFmtId="165" fontId="2" fillId="9" borderId="2" xfId="0" applyNumberFormat="1" applyFont="1" applyFill="1" applyBorder="1" applyAlignment="1">
      <alignment horizontal="right" vertical="top"/>
    </xf>
    <xf numFmtId="2" fontId="2" fillId="9" borderId="2" xfId="0" applyNumberFormat="1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right" vertical="top"/>
    </xf>
    <xf numFmtId="166" fontId="2" fillId="3" borderId="2" xfId="0" applyNumberFormat="1" applyFont="1" applyFill="1" applyBorder="1" applyAlignment="1">
      <alignment horizontal="right" vertical="top"/>
    </xf>
    <xf numFmtId="2" fontId="2" fillId="3" borderId="2" xfId="0" applyNumberFormat="1" applyFont="1" applyFill="1" applyBorder="1" applyAlignment="1">
      <alignment horizontal="right" vertical="top"/>
    </xf>
    <xf numFmtId="164" fontId="0" fillId="0" borderId="0" xfId="0" applyNumberFormat="1"/>
    <xf numFmtId="164" fontId="2" fillId="10" borderId="2" xfId="0" applyNumberFormat="1" applyFont="1" applyFill="1" applyBorder="1" applyAlignment="1">
      <alignment horizontal="right" vertical="top"/>
    </xf>
    <xf numFmtId="164" fontId="2" fillId="11" borderId="2" xfId="0" applyNumberFormat="1" applyFont="1" applyFill="1" applyBorder="1" applyAlignment="1">
      <alignment horizontal="right" vertical="top"/>
    </xf>
    <xf numFmtId="0" fontId="2" fillId="12" borderId="2" xfId="0" applyFont="1" applyFill="1" applyBorder="1" applyAlignment="1">
      <alignment horizontal="left" vertical="top"/>
    </xf>
    <xf numFmtId="2" fontId="2" fillId="12" borderId="2" xfId="0" applyNumberFormat="1" applyFont="1" applyFill="1" applyBorder="1" applyAlignment="1">
      <alignment horizontal="center" vertical="top"/>
    </xf>
    <xf numFmtId="0" fontId="2" fillId="12" borderId="2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top"/>
    </xf>
    <xf numFmtId="0" fontId="2" fillId="1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/>
    <xf numFmtId="0" fontId="3" fillId="13" borderId="8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0" xfId="0" applyFill="1"/>
    <xf numFmtId="0" fontId="2" fillId="3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left" vertical="top"/>
    </xf>
    <xf numFmtId="0" fontId="3" fillId="13" borderId="13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9D8"/>
      <rgbColor rgb="00F0F8FF"/>
      <rgbColor rgb="00D3D3D3"/>
      <rgbColor rgb="00FFE8C4"/>
      <rgbColor rgb="00CCFFFF"/>
      <rgbColor rgb="00FFFFCC"/>
      <rgbColor rgb="00DEFFDE"/>
      <rgbColor rgb="00FFDEDE"/>
      <rgbColor rgb="00DEDEFF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/>
  </sheetPr>
  <dimension ref="A1:CL556"/>
  <sheetViews>
    <sheetView topLeftCell="C1" workbookViewId="0">
      <selection activeCell="H1" sqref="H1:CI1"/>
    </sheetView>
  </sheetViews>
  <sheetFormatPr baseColWidth="10" defaultColWidth="9.1640625" defaultRowHeight="12" x14ac:dyDescent="0"/>
  <cols>
    <col min="1" max="1" width="26.6640625" customWidth="1"/>
    <col min="2" max="2" width="71.5" customWidth="1"/>
    <col min="3" max="3" width="11.5" customWidth="1"/>
    <col min="4" max="4" width="10.5" customWidth="1"/>
    <col min="5" max="5" width="16" customWidth="1"/>
    <col min="6" max="6" width="10.5" customWidth="1"/>
    <col min="7" max="7" width="8.5" customWidth="1"/>
    <col min="8" max="10" width="8.33203125" customWidth="1"/>
    <col min="11" max="11" width="8.5" customWidth="1"/>
    <col min="12" max="12" width="8.33203125" customWidth="1"/>
    <col min="13" max="13" width="8.1640625" customWidth="1"/>
    <col min="14" max="15" width="8.5" customWidth="1"/>
    <col min="16" max="16" width="10.6640625" customWidth="1"/>
    <col min="17" max="17" width="8" customWidth="1"/>
    <col min="18" max="18" width="8.33203125" customWidth="1"/>
    <col min="19" max="19" width="8.1640625" customWidth="1"/>
    <col min="20" max="22" width="8.5" customWidth="1"/>
    <col min="23" max="23" width="8.33203125" customWidth="1"/>
    <col min="24" max="24" width="11.5" customWidth="1"/>
    <col min="25" max="27" width="14.33203125" customWidth="1"/>
    <col min="28" max="28" width="11.5" customWidth="1"/>
    <col min="29" max="31" width="14.33203125" customWidth="1"/>
    <col min="32" max="32" width="11.5" customWidth="1"/>
    <col min="33" max="35" width="14.33203125" customWidth="1"/>
    <col min="36" max="36" width="11.5" customWidth="1"/>
    <col min="37" max="39" width="14.33203125" customWidth="1"/>
    <col min="40" max="40" width="11.5" customWidth="1"/>
    <col min="41" max="43" width="14.33203125" customWidth="1"/>
    <col min="44" max="44" width="11.5" customWidth="1"/>
    <col min="45" max="47" width="14.33203125" customWidth="1"/>
    <col min="48" max="48" width="11.5" customWidth="1"/>
    <col min="49" max="51" width="14.33203125" customWidth="1"/>
    <col min="52" max="52" width="11.5" customWidth="1"/>
    <col min="53" max="55" width="14.33203125" customWidth="1"/>
    <col min="56" max="56" width="11.5" customWidth="1"/>
    <col min="57" max="59" width="14.33203125" customWidth="1"/>
    <col min="60" max="60" width="11.5" customWidth="1"/>
    <col min="61" max="63" width="14.33203125" customWidth="1"/>
    <col min="64" max="64" width="11.5" customWidth="1"/>
    <col min="65" max="67" width="14.33203125" customWidth="1"/>
    <col min="68" max="68" width="11.5" customWidth="1"/>
    <col min="69" max="71" width="14.33203125" customWidth="1"/>
    <col min="72" max="72" width="11.5" customWidth="1"/>
    <col min="73" max="75" width="14.33203125" customWidth="1"/>
    <col min="76" max="76" width="11.5" customWidth="1"/>
    <col min="77" max="79" width="14.33203125" customWidth="1"/>
    <col min="80" max="80" width="11.5" customWidth="1"/>
    <col min="81" max="83" width="14.33203125" customWidth="1"/>
    <col min="84" max="84" width="11.5" customWidth="1"/>
    <col min="85" max="87" width="14.33203125" customWidth="1"/>
    <col min="88" max="88" width="8.5" customWidth="1"/>
    <col min="89" max="90" width="11.5" customWidth="1"/>
  </cols>
  <sheetData>
    <row r="1" spans="1:90">
      <c r="H1" s="1" t="s">
        <v>660</v>
      </c>
      <c r="I1" s="1" t="s">
        <v>660</v>
      </c>
      <c r="J1" s="1" t="s">
        <v>661</v>
      </c>
      <c r="K1" s="1" t="s">
        <v>661</v>
      </c>
      <c r="L1" s="1" t="s">
        <v>662</v>
      </c>
      <c r="M1" s="1" t="s">
        <v>662</v>
      </c>
      <c r="N1" s="1" t="s">
        <v>659</v>
      </c>
      <c r="O1" s="1" t="s">
        <v>659</v>
      </c>
      <c r="P1" s="1" t="s">
        <v>663</v>
      </c>
      <c r="Q1" s="1" t="s">
        <v>663</v>
      </c>
      <c r="R1" s="1" t="s">
        <v>664</v>
      </c>
      <c r="S1" s="1" t="s">
        <v>664</v>
      </c>
      <c r="T1" s="1" t="s">
        <v>665</v>
      </c>
      <c r="U1" s="1" t="s">
        <v>665</v>
      </c>
      <c r="V1" s="1" t="s">
        <v>666</v>
      </c>
      <c r="W1" s="1" t="s">
        <v>666</v>
      </c>
      <c r="X1" s="52" t="s">
        <v>660</v>
      </c>
      <c r="Y1" s="53"/>
      <c r="Z1" s="53"/>
      <c r="AA1" s="54"/>
      <c r="AB1" s="52" t="s">
        <v>660</v>
      </c>
      <c r="AC1" s="53"/>
      <c r="AD1" s="53"/>
      <c r="AE1" s="54"/>
      <c r="AF1" s="52" t="s">
        <v>661</v>
      </c>
      <c r="AG1" s="53"/>
      <c r="AH1" s="53"/>
      <c r="AI1" s="54"/>
      <c r="AJ1" s="52" t="s">
        <v>661</v>
      </c>
      <c r="AK1" s="53"/>
      <c r="AL1" s="53"/>
      <c r="AM1" s="54"/>
      <c r="AN1" s="52" t="s">
        <v>662</v>
      </c>
      <c r="AO1" s="53"/>
      <c r="AP1" s="53"/>
      <c r="AQ1" s="54"/>
      <c r="AR1" s="52" t="s">
        <v>662</v>
      </c>
      <c r="AS1" s="53"/>
      <c r="AT1" s="53"/>
      <c r="AU1" s="54"/>
      <c r="AV1" s="52" t="s">
        <v>659</v>
      </c>
      <c r="AW1" s="53"/>
      <c r="AX1" s="53"/>
      <c r="AY1" s="54"/>
      <c r="AZ1" s="52" t="s">
        <v>659</v>
      </c>
      <c r="BA1" s="53"/>
      <c r="BB1" s="53"/>
      <c r="BC1" s="54"/>
      <c r="BD1" s="52" t="s">
        <v>663</v>
      </c>
      <c r="BE1" s="53"/>
      <c r="BF1" s="53"/>
      <c r="BG1" s="54"/>
      <c r="BH1" s="52" t="s">
        <v>663</v>
      </c>
      <c r="BI1" s="53"/>
      <c r="BJ1" s="53"/>
      <c r="BK1" s="54"/>
      <c r="BL1" s="52" t="s">
        <v>664</v>
      </c>
      <c r="BM1" s="53"/>
      <c r="BN1" s="53"/>
      <c r="BO1" s="54"/>
      <c r="BP1" s="52" t="s">
        <v>664</v>
      </c>
      <c r="BQ1" s="53"/>
      <c r="BR1" s="53"/>
      <c r="BS1" s="54"/>
      <c r="BT1" s="52" t="s">
        <v>665</v>
      </c>
      <c r="BU1" s="53"/>
      <c r="BV1" s="53"/>
      <c r="BW1" s="54"/>
      <c r="BX1" s="52" t="s">
        <v>665</v>
      </c>
      <c r="BY1" s="53"/>
      <c r="BZ1" s="53"/>
      <c r="CA1" s="54"/>
      <c r="CB1" s="52" t="s">
        <v>666</v>
      </c>
      <c r="CC1" s="53"/>
      <c r="CD1" s="53"/>
      <c r="CE1" s="54"/>
      <c r="CF1" s="52" t="s">
        <v>666</v>
      </c>
      <c r="CG1" s="53"/>
      <c r="CH1" s="53"/>
      <c r="CI1" s="54"/>
    </row>
    <row r="2" spans="1:90" ht="15.75" customHeight="1">
      <c r="A2" s="1" t="s">
        <v>103</v>
      </c>
      <c r="B2" s="1" t="s">
        <v>148</v>
      </c>
      <c r="C2" s="1" t="s">
        <v>626</v>
      </c>
      <c r="D2" s="1" t="s">
        <v>624</v>
      </c>
      <c r="E2" s="1" t="s">
        <v>625</v>
      </c>
      <c r="F2" s="1" t="s">
        <v>623</v>
      </c>
      <c r="G2" s="1" t="s">
        <v>622</v>
      </c>
      <c r="H2" s="1" t="s">
        <v>99</v>
      </c>
      <c r="I2" s="1" t="s">
        <v>105</v>
      </c>
      <c r="J2" s="1" t="s">
        <v>107</v>
      </c>
      <c r="K2" s="1" t="s">
        <v>145</v>
      </c>
      <c r="L2" s="1" t="s">
        <v>151</v>
      </c>
      <c r="M2" s="1" t="s">
        <v>158</v>
      </c>
      <c r="N2" s="1" t="s">
        <v>162</v>
      </c>
      <c r="O2" s="1" t="s">
        <v>166</v>
      </c>
      <c r="P2" s="1" t="s">
        <v>185</v>
      </c>
      <c r="Q2" s="1" t="s">
        <v>467</v>
      </c>
      <c r="R2" s="1" t="s">
        <v>468</v>
      </c>
      <c r="S2" s="1" t="s">
        <v>480</v>
      </c>
      <c r="T2" s="1" t="s">
        <v>482</v>
      </c>
      <c r="U2" s="1" t="s">
        <v>486</v>
      </c>
      <c r="V2" s="1" t="s">
        <v>493</v>
      </c>
      <c r="W2" s="1" t="s">
        <v>494</v>
      </c>
      <c r="X2" s="1" t="s">
        <v>536</v>
      </c>
      <c r="Y2" s="1" t="s">
        <v>127</v>
      </c>
      <c r="Z2" s="1" t="s">
        <v>17</v>
      </c>
      <c r="AA2" s="1" t="s">
        <v>1</v>
      </c>
      <c r="AB2" s="1" t="s">
        <v>537</v>
      </c>
      <c r="AC2" s="1" t="s">
        <v>128</v>
      </c>
      <c r="AD2" s="1" t="s">
        <v>18</v>
      </c>
      <c r="AE2" s="1" t="s">
        <v>2</v>
      </c>
      <c r="AF2" s="1" t="s">
        <v>538</v>
      </c>
      <c r="AG2" s="1" t="s">
        <v>129</v>
      </c>
      <c r="AH2" s="1" t="s">
        <v>19</v>
      </c>
      <c r="AI2" s="1" t="s">
        <v>3</v>
      </c>
      <c r="AJ2" s="1" t="s">
        <v>539</v>
      </c>
      <c r="AK2" s="1" t="s">
        <v>130</v>
      </c>
      <c r="AL2" s="1" t="s">
        <v>20</v>
      </c>
      <c r="AM2" s="1" t="s">
        <v>4</v>
      </c>
      <c r="AN2" s="1" t="s">
        <v>540</v>
      </c>
      <c r="AO2" s="1" t="s">
        <v>131</v>
      </c>
      <c r="AP2" s="1" t="s">
        <v>21</v>
      </c>
      <c r="AQ2" s="1" t="s">
        <v>5</v>
      </c>
      <c r="AR2" s="1" t="s">
        <v>541</v>
      </c>
      <c r="AS2" s="1" t="s">
        <v>132</v>
      </c>
      <c r="AT2" s="1" t="s">
        <v>22</v>
      </c>
      <c r="AU2" s="1" t="s">
        <v>6</v>
      </c>
      <c r="AV2" s="1" t="s">
        <v>542</v>
      </c>
      <c r="AW2" s="1" t="s">
        <v>133</v>
      </c>
      <c r="AX2" s="1" t="s">
        <v>23</v>
      </c>
      <c r="AY2" s="1" t="s">
        <v>7</v>
      </c>
      <c r="AZ2" s="1" t="s">
        <v>543</v>
      </c>
      <c r="BA2" s="1" t="s">
        <v>134</v>
      </c>
      <c r="BB2" s="1" t="s">
        <v>24</v>
      </c>
      <c r="BC2" s="1" t="s">
        <v>8</v>
      </c>
      <c r="BD2" s="1" t="s">
        <v>544</v>
      </c>
      <c r="BE2" s="1" t="s">
        <v>135</v>
      </c>
      <c r="BF2" s="1" t="s">
        <v>25</v>
      </c>
      <c r="BG2" s="1" t="s">
        <v>9</v>
      </c>
      <c r="BH2" s="1" t="s">
        <v>545</v>
      </c>
      <c r="BI2" s="1" t="s">
        <v>136</v>
      </c>
      <c r="BJ2" s="1" t="s">
        <v>26</v>
      </c>
      <c r="BK2" s="1" t="s">
        <v>10</v>
      </c>
      <c r="BL2" s="1" t="s">
        <v>546</v>
      </c>
      <c r="BM2" s="1" t="s">
        <v>137</v>
      </c>
      <c r="BN2" s="1" t="s">
        <v>27</v>
      </c>
      <c r="BO2" s="1" t="s">
        <v>11</v>
      </c>
      <c r="BP2" s="1" t="s">
        <v>547</v>
      </c>
      <c r="BQ2" s="1" t="s">
        <v>138</v>
      </c>
      <c r="BR2" s="1" t="s">
        <v>28</v>
      </c>
      <c r="BS2" s="1" t="s">
        <v>12</v>
      </c>
      <c r="BT2" s="1" t="s">
        <v>548</v>
      </c>
      <c r="BU2" s="1" t="s">
        <v>139</v>
      </c>
      <c r="BV2" s="1" t="s">
        <v>29</v>
      </c>
      <c r="BW2" s="1" t="s">
        <v>13</v>
      </c>
      <c r="BX2" s="1" t="s">
        <v>549</v>
      </c>
      <c r="BY2" s="1" t="s">
        <v>140</v>
      </c>
      <c r="BZ2" s="1" t="s">
        <v>30</v>
      </c>
      <c r="CA2" s="1" t="s">
        <v>14</v>
      </c>
      <c r="CB2" s="1" t="s">
        <v>550</v>
      </c>
      <c r="CC2" s="1" t="s">
        <v>141</v>
      </c>
      <c r="CD2" s="1" t="s">
        <v>31</v>
      </c>
      <c r="CE2" s="1" t="s">
        <v>15</v>
      </c>
      <c r="CF2" s="1" t="s">
        <v>551</v>
      </c>
      <c r="CG2" s="1" t="s">
        <v>142</v>
      </c>
      <c r="CH2" s="1" t="s">
        <v>32</v>
      </c>
      <c r="CI2" s="1" t="s">
        <v>16</v>
      </c>
      <c r="CJ2" s="1" t="s">
        <v>0</v>
      </c>
      <c r="CK2" s="1" t="s">
        <v>483</v>
      </c>
      <c r="CL2" s="1" t="s">
        <v>594</v>
      </c>
    </row>
    <row r="3" spans="1:90">
      <c r="A3" s="2" t="s">
        <v>71</v>
      </c>
      <c r="B3" s="2" t="s">
        <v>115</v>
      </c>
      <c r="C3" s="3">
        <v>100</v>
      </c>
      <c r="D3" s="4">
        <v>1</v>
      </c>
      <c r="E3" s="4">
        <v>4</v>
      </c>
      <c r="F3" s="4">
        <v>19</v>
      </c>
      <c r="G3" s="4">
        <v>350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307318575.3125</v>
      </c>
      <c r="O3" s="5">
        <v>291746587.58203101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2318933678.375</v>
      </c>
      <c r="W3" s="5">
        <v>2551958617.4583302</v>
      </c>
      <c r="X3" s="6"/>
      <c r="Y3" s="7"/>
      <c r="Z3" s="8"/>
      <c r="AA3" s="8"/>
      <c r="AB3" s="9"/>
      <c r="AC3" s="10"/>
      <c r="AD3" s="11"/>
      <c r="AE3" s="11"/>
      <c r="AF3" s="12"/>
      <c r="AG3" s="13"/>
      <c r="AH3" s="14"/>
      <c r="AI3" s="14"/>
      <c r="AJ3" s="15"/>
      <c r="AK3" s="16"/>
      <c r="AL3" s="17"/>
      <c r="AM3" s="17"/>
      <c r="AN3" s="18"/>
      <c r="AO3" s="19"/>
      <c r="AP3" s="20"/>
      <c r="AQ3" s="20"/>
      <c r="AR3" s="21"/>
      <c r="AS3" s="22"/>
      <c r="AT3" s="23"/>
      <c r="AU3" s="23"/>
      <c r="AV3" s="6">
        <v>1203.6589474308</v>
      </c>
      <c r="AW3" s="7">
        <v>75.81</v>
      </c>
      <c r="AX3" s="8">
        <v>8</v>
      </c>
      <c r="AY3" s="8">
        <v>37</v>
      </c>
      <c r="AZ3" s="9">
        <v>1315.9779177404801</v>
      </c>
      <c r="BA3" s="10">
        <v>82.26</v>
      </c>
      <c r="BB3" s="11">
        <v>11</v>
      </c>
      <c r="BC3" s="11">
        <v>44</v>
      </c>
      <c r="BD3" s="12"/>
      <c r="BE3" s="13"/>
      <c r="BF3" s="14"/>
      <c r="BG3" s="14"/>
      <c r="BH3" s="15"/>
      <c r="BI3" s="16"/>
      <c r="BJ3" s="17"/>
      <c r="BK3" s="17"/>
      <c r="BL3" s="18"/>
      <c r="BM3" s="19"/>
      <c r="BN3" s="20"/>
      <c r="BO3" s="20"/>
      <c r="BP3" s="21"/>
      <c r="BQ3" s="22"/>
      <c r="BR3" s="23"/>
      <c r="BS3" s="23"/>
      <c r="BT3" s="6"/>
      <c r="BU3" s="7"/>
      <c r="BV3" s="8"/>
      <c r="BW3" s="8"/>
      <c r="BX3" s="9"/>
      <c r="BY3" s="10"/>
      <c r="BZ3" s="11"/>
      <c r="CA3" s="11"/>
      <c r="CB3" s="12">
        <v>1872.32530112883</v>
      </c>
      <c r="CC3" s="13">
        <v>95.16</v>
      </c>
      <c r="CD3" s="14">
        <v>16</v>
      </c>
      <c r="CE3" s="14">
        <v>61</v>
      </c>
      <c r="CF3" s="15">
        <v>1664.7740808913099</v>
      </c>
      <c r="CG3" s="16">
        <v>95.16</v>
      </c>
      <c r="CH3" s="17">
        <v>17</v>
      </c>
      <c r="CI3" s="17">
        <v>60</v>
      </c>
      <c r="CJ3" s="4">
        <v>124</v>
      </c>
      <c r="CK3" s="24">
        <v>13.68230652466</v>
      </c>
      <c r="CL3" s="25">
        <v>8.11865234375</v>
      </c>
    </row>
    <row r="4" spans="1:90">
      <c r="A4" s="2" t="s">
        <v>55</v>
      </c>
      <c r="B4" s="2" t="s">
        <v>112</v>
      </c>
      <c r="C4" s="3">
        <v>100</v>
      </c>
      <c r="D4" s="4">
        <v>6</v>
      </c>
      <c r="E4" s="4">
        <v>4</v>
      </c>
      <c r="F4" s="4">
        <v>20</v>
      </c>
      <c r="G4" s="4">
        <v>341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304852542.59895802</v>
      </c>
      <c r="O4" s="5">
        <v>291194224.57161498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2318933678.375</v>
      </c>
      <c r="W4" s="5">
        <v>2551958617.4583302</v>
      </c>
      <c r="X4" s="6"/>
      <c r="Y4" s="7"/>
      <c r="Z4" s="8"/>
      <c r="AA4" s="8"/>
      <c r="AB4" s="9"/>
      <c r="AC4" s="10"/>
      <c r="AD4" s="11"/>
      <c r="AE4" s="11"/>
      <c r="AF4" s="12"/>
      <c r="AG4" s="13"/>
      <c r="AH4" s="14"/>
      <c r="AI4" s="14"/>
      <c r="AJ4" s="15"/>
      <c r="AK4" s="16"/>
      <c r="AL4" s="17"/>
      <c r="AM4" s="17"/>
      <c r="AN4" s="18"/>
      <c r="AO4" s="19"/>
      <c r="AP4" s="20"/>
      <c r="AQ4" s="20"/>
      <c r="AR4" s="21"/>
      <c r="AS4" s="22"/>
      <c r="AT4" s="23"/>
      <c r="AU4" s="23"/>
      <c r="AV4" s="6">
        <v>1091.14879314982</v>
      </c>
      <c r="AW4" s="7">
        <v>75.81</v>
      </c>
      <c r="AX4" s="8">
        <v>8</v>
      </c>
      <c r="AY4" s="8">
        <v>34</v>
      </c>
      <c r="AZ4" s="9"/>
      <c r="BA4" s="10">
        <v>0</v>
      </c>
      <c r="BB4" s="11"/>
      <c r="BC4" s="11"/>
      <c r="BD4" s="12"/>
      <c r="BE4" s="13"/>
      <c r="BF4" s="14"/>
      <c r="BG4" s="14"/>
      <c r="BH4" s="15"/>
      <c r="BI4" s="16"/>
      <c r="BJ4" s="17"/>
      <c r="BK4" s="17"/>
      <c r="BL4" s="18"/>
      <c r="BM4" s="19"/>
      <c r="BN4" s="20"/>
      <c r="BO4" s="20"/>
      <c r="BP4" s="21"/>
      <c r="BQ4" s="22"/>
      <c r="BR4" s="23"/>
      <c r="BS4" s="23"/>
      <c r="BT4" s="6"/>
      <c r="BU4" s="7"/>
      <c r="BV4" s="8"/>
      <c r="BW4" s="8"/>
      <c r="BX4" s="9"/>
      <c r="BY4" s="10"/>
      <c r="BZ4" s="11"/>
      <c r="CA4" s="11"/>
      <c r="CB4" s="12">
        <v>1807.8435583526</v>
      </c>
      <c r="CC4" s="13">
        <v>95.16</v>
      </c>
      <c r="CD4" s="14">
        <v>16</v>
      </c>
      <c r="CE4" s="14">
        <v>65</v>
      </c>
      <c r="CF4" s="15">
        <v>1559.8366753005901</v>
      </c>
      <c r="CG4" s="16">
        <v>95.16</v>
      </c>
      <c r="CH4" s="17">
        <v>17</v>
      </c>
      <c r="CI4" s="17">
        <v>57</v>
      </c>
      <c r="CJ4" s="4">
        <v>124</v>
      </c>
      <c r="CK4" s="24">
        <v>13.663227534660001</v>
      </c>
      <c r="CL4" s="25">
        <v>8.11865234375</v>
      </c>
    </row>
    <row r="5" spans="1:90">
      <c r="A5" s="2" t="s">
        <v>77</v>
      </c>
      <c r="B5" s="2" t="s">
        <v>120</v>
      </c>
      <c r="C5" s="3">
        <v>100</v>
      </c>
      <c r="D5" s="4">
        <v>3</v>
      </c>
      <c r="E5" s="4">
        <v>2</v>
      </c>
      <c r="F5" s="4">
        <v>4</v>
      </c>
      <c r="G5" s="4">
        <v>20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88336770.125</v>
      </c>
      <c r="O5" s="5">
        <v>66006365.332031302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125530474.276042</v>
      </c>
      <c r="W5" s="5">
        <v>150291339.77083299</v>
      </c>
      <c r="X5" s="6"/>
      <c r="Y5" s="7"/>
      <c r="Z5" s="8"/>
      <c r="AA5" s="8"/>
      <c r="AB5" s="9"/>
      <c r="AC5" s="10"/>
      <c r="AD5" s="11"/>
      <c r="AE5" s="11"/>
      <c r="AF5" s="12"/>
      <c r="AG5" s="13"/>
      <c r="AH5" s="14"/>
      <c r="AI5" s="14"/>
      <c r="AJ5" s="15"/>
      <c r="AK5" s="16"/>
      <c r="AL5" s="17"/>
      <c r="AM5" s="17"/>
      <c r="AN5" s="18"/>
      <c r="AO5" s="19"/>
      <c r="AP5" s="20"/>
      <c r="AQ5" s="20"/>
      <c r="AR5" s="21"/>
      <c r="AS5" s="22"/>
      <c r="AT5" s="23"/>
      <c r="AU5" s="23"/>
      <c r="AV5" s="6"/>
      <c r="AW5" s="7">
        <v>0</v>
      </c>
      <c r="AX5" s="8"/>
      <c r="AY5" s="8"/>
      <c r="AZ5" s="9">
        <v>154.76704467754101</v>
      </c>
      <c r="BA5" s="10">
        <v>66.67</v>
      </c>
      <c r="BB5" s="11">
        <v>3</v>
      </c>
      <c r="BC5" s="11">
        <v>6</v>
      </c>
      <c r="BD5" s="12"/>
      <c r="BE5" s="13"/>
      <c r="BF5" s="14"/>
      <c r="BG5" s="14"/>
      <c r="BH5" s="15"/>
      <c r="BI5" s="16"/>
      <c r="BJ5" s="17"/>
      <c r="BK5" s="17"/>
      <c r="BL5" s="18"/>
      <c r="BM5" s="19"/>
      <c r="BN5" s="20"/>
      <c r="BO5" s="20"/>
      <c r="BP5" s="21"/>
      <c r="BQ5" s="22"/>
      <c r="BR5" s="23"/>
      <c r="BS5" s="23"/>
      <c r="BT5" s="6"/>
      <c r="BU5" s="7"/>
      <c r="BV5" s="8"/>
      <c r="BW5" s="8"/>
      <c r="BX5" s="9"/>
      <c r="BY5" s="10"/>
      <c r="BZ5" s="11"/>
      <c r="CA5" s="11"/>
      <c r="CB5" s="12">
        <v>116.11410656637</v>
      </c>
      <c r="CC5" s="13">
        <v>100</v>
      </c>
      <c r="CD5" s="14">
        <v>4</v>
      </c>
      <c r="CE5" s="14">
        <v>5</v>
      </c>
      <c r="CF5" s="15">
        <v>145.338198085508</v>
      </c>
      <c r="CG5" s="16">
        <v>100</v>
      </c>
      <c r="CH5" s="17">
        <v>4</v>
      </c>
      <c r="CI5" s="17">
        <v>5</v>
      </c>
      <c r="CJ5" s="4">
        <v>15</v>
      </c>
      <c r="CK5" s="24">
        <v>1.7107628346599999</v>
      </c>
      <c r="CL5" s="25">
        <v>7.25439453125</v>
      </c>
    </row>
    <row r="6" spans="1:90">
      <c r="A6" s="2" t="s">
        <v>323</v>
      </c>
      <c r="B6" s="2" t="s">
        <v>450</v>
      </c>
      <c r="C6" s="3">
        <v>95.63</v>
      </c>
      <c r="D6" s="4">
        <v>3</v>
      </c>
      <c r="E6" s="4">
        <v>2</v>
      </c>
      <c r="F6" s="4">
        <v>48</v>
      </c>
      <c r="G6" s="4">
        <v>499</v>
      </c>
      <c r="H6" s="5">
        <v>164785264.125</v>
      </c>
      <c r="I6" s="5">
        <v>122413100.385417</v>
      </c>
      <c r="J6" s="5">
        <v>1075186938.07813</v>
      </c>
      <c r="K6" s="5">
        <v>899651911.84375</v>
      </c>
      <c r="L6" s="5">
        <v>688329423.453125</v>
      </c>
      <c r="M6" s="5">
        <v>314079657.40104198</v>
      </c>
      <c r="N6" s="5">
        <v>1328191494.1770799</v>
      </c>
      <c r="O6" s="5">
        <v>1043127914.60417</v>
      </c>
      <c r="P6" s="5">
        <v>1071970605.3125</v>
      </c>
      <c r="Q6" s="5">
        <v>1359546650.0104201</v>
      </c>
      <c r="R6" s="5">
        <v>1751178518.1041701</v>
      </c>
      <c r="S6" s="5">
        <v>1487501646.6770799</v>
      </c>
      <c r="T6" s="5">
        <v>961557553.79166698</v>
      </c>
      <c r="U6" s="5">
        <v>427831604.31510401</v>
      </c>
      <c r="V6" s="5">
        <v>4640731016.3385401</v>
      </c>
      <c r="W6" s="5">
        <v>4973069196.75</v>
      </c>
      <c r="X6" s="6">
        <v>491.07359518626902</v>
      </c>
      <c r="Y6" s="7">
        <v>38.130000000000003</v>
      </c>
      <c r="Z6" s="8">
        <v>15</v>
      </c>
      <c r="AA6" s="8">
        <v>22</v>
      </c>
      <c r="AB6" s="9">
        <v>528.30144879135003</v>
      </c>
      <c r="AC6" s="10">
        <v>41.25</v>
      </c>
      <c r="AD6" s="11">
        <v>16</v>
      </c>
      <c r="AE6" s="11">
        <v>24</v>
      </c>
      <c r="AF6" s="12">
        <v>1569.0683270201901</v>
      </c>
      <c r="AG6" s="13">
        <v>78.44</v>
      </c>
      <c r="AH6" s="14">
        <v>37</v>
      </c>
      <c r="AI6" s="14">
        <v>77</v>
      </c>
      <c r="AJ6" s="15"/>
      <c r="AK6" s="16">
        <v>0</v>
      </c>
      <c r="AL6" s="17"/>
      <c r="AM6" s="17"/>
      <c r="AN6" s="18">
        <v>1508.9761711659501</v>
      </c>
      <c r="AO6" s="19">
        <v>78.44</v>
      </c>
      <c r="AP6" s="20">
        <v>36</v>
      </c>
      <c r="AQ6" s="20">
        <v>72</v>
      </c>
      <c r="AR6" s="21">
        <v>1043.99520137783</v>
      </c>
      <c r="AS6" s="22">
        <v>78.13</v>
      </c>
      <c r="AT6" s="23">
        <v>34</v>
      </c>
      <c r="AU6" s="23">
        <v>54</v>
      </c>
      <c r="AV6" s="6"/>
      <c r="AW6" s="7">
        <v>0</v>
      </c>
      <c r="AX6" s="8"/>
      <c r="AY6" s="8"/>
      <c r="AZ6" s="9"/>
      <c r="BA6" s="10">
        <v>0</v>
      </c>
      <c r="BB6" s="11"/>
      <c r="BC6" s="11"/>
      <c r="BD6" s="12">
        <v>751.52351933885905</v>
      </c>
      <c r="BE6" s="13">
        <v>54.69</v>
      </c>
      <c r="BF6" s="14">
        <v>23</v>
      </c>
      <c r="BG6" s="14">
        <v>32</v>
      </c>
      <c r="BH6" s="15">
        <v>765.50702432291996</v>
      </c>
      <c r="BI6" s="16">
        <v>64.69</v>
      </c>
      <c r="BJ6" s="17">
        <v>25</v>
      </c>
      <c r="BK6" s="17">
        <v>39</v>
      </c>
      <c r="BL6" s="18"/>
      <c r="BM6" s="19">
        <v>0</v>
      </c>
      <c r="BN6" s="20"/>
      <c r="BO6" s="20"/>
      <c r="BP6" s="21"/>
      <c r="BQ6" s="22">
        <v>0</v>
      </c>
      <c r="BR6" s="23"/>
      <c r="BS6" s="23"/>
      <c r="BT6" s="6">
        <v>2231.46448799055</v>
      </c>
      <c r="BU6" s="7">
        <v>78.75</v>
      </c>
      <c r="BV6" s="8">
        <v>40</v>
      </c>
      <c r="BW6" s="8">
        <v>95</v>
      </c>
      <c r="BX6" s="9"/>
      <c r="BY6" s="10">
        <v>0</v>
      </c>
      <c r="BZ6" s="11"/>
      <c r="CA6" s="11"/>
      <c r="CB6" s="12"/>
      <c r="CC6" s="13">
        <v>0</v>
      </c>
      <c r="CD6" s="14"/>
      <c r="CE6" s="14"/>
      <c r="CF6" s="15">
        <v>1519.1683669341701</v>
      </c>
      <c r="CG6" s="16">
        <v>76.88</v>
      </c>
      <c r="CH6" s="17">
        <v>26</v>
      </c>
      <c r="CI6" s="17">
        <v>43</v>
      </c>
      <c r="CJ6" s="4">
        <v>320</v>
      </c>
      <c r="CK6" s="24">
        <v>34.175255694660002</v>
      </c>
      <c r="CL6" s="25">
        <v>9.23193359375</v>
      </c>
    </row>
    <row r="7" spans="1:90">
      <c r="A7" s="2" t="s">
        <v>354</v>
      </c>
      <c r="B7" s="2" t="s">
        <v>69</v>
      </c>
      <c r="C7" s="3">
        <v>94.95</v>
      </c>
      <c r="D7" s="4">
        <v>19</v>
      </c>
      <c r="E7" s="4">
        <v>10</v>
      </c>
      <c r="F7" s="4">
        <v>10</v>
      </c>
      <c r="G7" s="4">
        <v>58</v>
      </c>
      <c r="H7" s="5">
        <v>0</v>
      </c>
      <c r="I7" s="5">
        <v>0</v>
      </c>
      <c r="J7" s="5">
        <v>35472032.473958299</v>
      </c>
      <c r="K7" s="5">
        <v>30502123.6529948</v>
      </c>
      <c r="L7" s="5">
        <v>0</v>
      </c>
      <c r="M7" s="5">
        <v>2374040.62890625</v>
      </c>
      <c r="N7" s="5">
        <v>0</v>
      </c>
      <c r="O7" s="5">
        <v>0</v>
      </c>
      <c r="P7" s="5">
        <v>0</v>
      </c>
      <c r="Q7" s="5">
        <v>0</v>
      </c>
      <c r="R7" s="5">
        <v>23186765.736979201</v>
      </c>
      <c r="S7" s="5">
        <v>26015948.497395799</v>
      </c>
      <c r="T7" s="5">
        <v>2785157.875</v>
      </c>
      <c r="U7" s="5">
        <v>0</v>
      </c>
      <c r="V7" s="5">
        <v>0</v>
      </c>
      <c r="W7" s="5">
        <v>0</v>
      </c>
      <c r="X7" s="6"/>
      <c r="Y7" s="7"/>
      <c r="Z7" s="8"/>
      <c r="AA7" s="8"/>
      <c r="AB7" s="9"/>
      <c r="AC7" s="10"/>
      <c r="AD7" s="11"/>
      <c r="AE7" s="11"/>
      <c r="AF7" s="12">
        <v>364.49407645849197</v>
      </c>
      <c r="AG7" s="13">
        <v>94.95</v>
      </c>
      <c r="AH7" s="14">
        <v>10</v>
      </c>
      <c r="AI7" s="14">
        <v>20</v>
      </c>
      <c r="AJ7" s="15">
        <v>254.004525035424</v>
      </c>
      <c r="AK7" s="16">
        <v>94.95</v>
      </c>
      <c r="AL7" s="17">
        <v>9</v>
      </c>
      <c r="AM7" s="17">
        <v>17</v>
      </c>
      <c r="AN7" s="18"/>
      <c r="AO7" s="19"/>
      <c r="AP7" s="20"/>
      <c r="AQ7" s="20"/>
      <c r="AR7" s="21"/>
      <c r="AS7" s="22">
        <v>0</v>
      </c>
      <c r="AT7" s="23"/>
      <c r="AU7" s="23"/>
      <c r="AV7" s="6"/>
      <c r="AW7" s="7"/>
      <c r="AX7" s="8"/>
      <c r="AY7" s="8"/>
      <c r="AZ7" s="9"/>
      <c r="BA7" s="10"/>
      <c r="BB7" s="11"/>
      <c r="BC7" s="11"/>
      <c r="BD7" s="12"/>
      <c r="BE7" s="13"/>
      <c r="BF7" s="14"/>
      <c r="BG7" s="14"/>
      <c r="BH7" s="15"/>
      <c r="BI7" s="16"/>
      <c r="BJ7" s="17"/>
      <c r="BK7" s="17"/>
      <c r="BL7" s="18">
        <v>161.28175657289799</v>
      </c>
      <c r="BM7" s="19">
        <v>85.32</v>
      </c>
      <c r="BN7" s="20">
        <v>7</v>
      </c>
      <c r="BO7" s="20">
        <v>11</v>
      </c>
      <c r="BP7" s="21">
        <v>143.332278242434</v>
      </c>
      <c r="BQ7" s="22">
        <v>74.31</v>
      </c>
      <c r="BR7" s="23">
        <v>7</v>
      </c>
      <c r="BS7" s="23">
        <v>10</v>
      </c>
      <c r="BT7" s="6"/>
      <c r="BU7" s="7">
        <v>0</v>
      </c>
      <c r="BV7" s="8"/>
      <c r="BW7" s="8"/>
      <c r="BX7" s="9"/>
      <c r="BY7" s="10"/>
      <c r="BZ7" s="11"/>
      <c r="CA7" s="11"/>
      <c r="CB7" s="12"/>
      <c r="CC7" s="13"/>
      <c r="CD7" s="14"/>
      <c r="CE7" s="14"/>
      <c r="CF7" s="15"/>
      <c r="CG7" s="16"/>
      <c r="CH7" s="17"/>
      <c r="CI7" s="17"/>
      <c r="CJ7" s="4">
        <v>218</v>
      </c>
      <c r="CK7" s="24">
        <v>24.52812142466</v>
      </c>
      <c r="CL7" s="25">
        <v>6.12548828125</v>
      </c>
    </row>
    <row r="8" spans="1:90">
      <c r="A8" s="2" t="s">
        <v>315</v>
      </c>
      <c r="B8" s="2" t="s">
        <v>508</v>
      </c>
      <c r="C8" s="3">
        <v>87.27</v>
      </c>
      <c r="D8" s="4">
        <v>45</v>
      </c>
      <c r="E8" s="4">
        <v>16</v>
      </c>
      <c r="F8" s="4">
        <v>16</v>
      </c>
      <c r="G8" s="4">
        <v>99</v>
      </c>
      <c r="H8" s="5">
        <v>0</v>
      </c>
      <c r="I8" s="5">
        <v>0</v>
      </c>
      <c r="J8" s="5">
        <v>67296177.899739593</v>
      </c>
      <c r="K8" s="5">
        <v>63977198.515625</v>
      </c>
      <c r="L8" s="5">
        <v>6655945.4375</v>
      </c>
      <c r="M8" s="5">
        <v>4289023.2607421903</v>
      </c>
      <c r="N8" s="5">
        <v>62277657.4375</v>
      </c>
      <c r="O8" s="5">
        <v>56775181.612630203</v>
      </c>
      <c r="P8" s="5">
        <v>0</v>
      </c>
      <c r="Q8" s="5">
        <v>0</v>
      </c>
      <c r="R8" s="5">
        <v>24290250.807291701</v>
      </c>
      <c r="S8" s="5">
        <v>21770315.013020799</v>
      </c>
      <c r="T8" s="5">
        <v>5642873.4661458302</v>
      </c>
      <c r="U8" s="5">
        <v>2738063.89453125</v>
      </c>
      <c r="V8" s="5">
        <v>39433571.494791701</v>
      </c>
      <c r="W8" s="5">
        <v>45867659.609375</v>
      </c>
      <c r="X8" s="6"/>
      <c r="Y8" s="7"/>
      <c r="Z8" s="8"/>
      <c r="AA8" s="8"/>
      <c r="AB8" s="9"/>
      <c r="AC8" s="10"/>
      <c r="AD8" s="11"/>
      <c r="AE8" s="11"/>
      <c r="AF8" s="12">
        <v>293.45007122492001</v>
      </c>
      <c r="AG8" s="13">
        <v>74.55</v>
      </c>
      <c r="AH8" s="14">
        <v>13</v>
      </c>
      <c r="AI8" s="14">
        <v>19</v>
      </c>
      <c r="AJ8" s="15">
        <v>269.34442011780902</v>
      </c>
      <c r="AK8" s="16">
        <v>58.18</v>
      </c>
      <c r="AL8" s="17">
        <v>13</v>
      </c>
      <c r="AM8" s="17">
        <v>17</v>
      </c>
      <c r="AN8" s="18">
        <v>111.812845924136</v>
      </c>
      <c r="AO8" s="19">
        <v>27.88</v>
      </c>
      <c r="AP8" s="20">
        <v>4</v>
      </c>
      <c r="AQ8" s="20">
        <v>4</v>
      </c>
      <c r="AR8" s="21"/>
      <c r="AS8" s="22">
        <v>0</v>
      </c>
      <c r="AT8" s="23"/>
      <c r="AU8" s="23"/>
      <c r="AV8" s="6">
        <v>245.84131858911601</v>
      </c>
      <c r="AW8" s="7">
        <v>39.39</v>
      </c>
      <c r="AX8" s="8">
        <v>8</v>
      </c>
      <c r="AY8" s="8">
        <v>9</v>
      </c>
      <c r="AZ8" s="9">
        <v>111.629462561767</v>
      </c>
      <c r="BA8" s="10">
        <v>21.82</v>
      </c>
      <c r="BB8" s="11">
        <v>4</v>
      </c>
      <c r="BC8" s="11">
        <v>5</v>
      </c>
      <c r="BD8" s="12"/>
      <c r="BE8" s="13"/>
      <c r="BF8" s="14"/>
      <c r="BG8" s="14"/>
      <c r="BH8" s="15"/>
      <c r="BI8" s="16"/>
      <c r="BJ8" s="17"/>
      <c r="BK8" s="17"/>
      <c r="BL8" s="18">
        <v>292.67315914206802</v>
      </c>
      <c r="BM8" s="19">
        <v>70.91</v>
      </c>
      <c r="BN8" s="20">
        <v>12</v>
      </c>
      <c r="BO8" s="20">
        <v>16</v>
      </c>
      <c r="BP8" s="21">
        <v>209.652118654834</v>
      </c>
      <c r="BQ8" s="22">
        <v>62.42</v>
      </c>
      <c r="BR8" s="23">
        <v>9</v>
      </c>
      <c r="BS8" s="23">
        <v>10</v>
      </c>
      <c r="BT8" s="6">
        <v>114.094246973114</v>
      </c>
      <c r="BU8" s="7">
        <v>30.3</v>
      </c>
      <c r="BV8" s="8">
        <v>5</v>
      </c>
      <c r="BW8" s="8">
        <v>6</v>
      </c>
      <c r="BX8" s="9"/>
      <c r="BY8" s="10">
        <v>0</v>
      </c>
      <c r="BZ8" s="11"/>
      <c r="CA8" s="11"/>
      <c r="CB8" s="12">
        <v>170.634509196333</v>
      </c>
      <c r="CC8" s="13">
        <v>30.91</v>
      </c>
      <c r="CD8" s="14">
        <v>6</v>
      </c>
      <c r="CE8" s="14">
        <v>7</v>
      </c>
      <c r="CF8" s="15">
        <v>88.576397947550106</v>
      </c>
      <c r="CG8" s="16">
        <v>25.45</v>
      </c>
      <c r="CH8" s="17">
        <v>3</v>
      </c>
      <c r="CI8" s="17">
        <v>3</v>
      </c>
      <c r="CJ8" s="4">
        <v>165</v>
      </c>
      <c r="CK8" s="24">
        <v>18.000886184660001</v>
      </c>
      <c r="CL8" s="25">
        <v>7.81103515625</v>
      </c>
    </row>
    <row r="9" spans="1:90">
      <c r="A9" s="2" t="s">
        <v>277</v>
      </c>
      <c r="B9" s="2" t="s">
        <v>104</v>
      </c>
      <c r="C9" s="3">
        <v>86.61</v>
      </c>
      <c r="D9" s="4">
        <v>13</v>
      </c>
      <c r="E9" s="4">
        <v>29</v>
      </c>
      <c r="F9" s="4">
        <v>29</v>
      </c>
      <c r="G9" s="4">
        <v>349</v>
      </c>
      <c r="H9" s="5">
        <v>36975506.971354201</v>
      </c>
      <c r="I9" s="5">
        <v>44845099.411458299</v>
      </c>
      <c r="J9" s="5">
        <v>10090638.701822899</v>
      </c>
      <c r="K9" s="5">
        <v>9857203.1432291698</v>
      </c>
      <c r="L9" s="5">
        <v>86361947.697916701</v>
      </c>
      <c r="M9" s="5">
        <v>48705920.559895799</v>
      </c>
      <c r="N9" s="5">
        <v>3251951.9609375</v>
      </c>
      <c r="O9" s="5">
        <v>3018535.42578125</v>
      </c>
      <c r="P9" s="5">
        <v>134529199.02604201</v>
      </c>
      <c r="Q9" s="5">
        <v>128012102.145833</v>
      </c>
      <c r="R9" s="5">
        <v>7318782.1979166698</v>
      </c>
      <c r="S9" s="5">
        <v>9643568.5625</v>
      </c>
      <c r="T9" s="5">
        <v>105734016.102865</v>
      </c>
      <c r="U9" s="5">
        <v>57529613.072916701</v>
      </c>
      <c r="V9" s="5">
        <v>11223702.540364601</v>
      </c>
      <c r="W9" s="5">
        <v>9792346.6888020802</v>
      </c>
      <c r="X9" s="6">
        <v>643.75451689236002</v>
      </c>
      <c r="Y9" s="7">
        <v>62.99</v>
      </c>
      <c r="Z9" s="8">
        <v>17</v>
      </c>
      <c r="AA9" s="8">
        <v>26</v>
      </c>
      <c r="AB9" s="9">
        <v>666.46019043318404</v>
      </c>
      <c r="AC9" s="10">
        <v>56.69</v>
      </c>
      <c r="AD9" s="11">
        <v>18</v>
      </c>
      <c r="AE9" s="11">
        <v>28</v>
      </c>
      <c r="AF9" s="12">
        <v>194.92792588114099</v>
      </c>
      <c r="AG9" s="13">
        <v>51.97</v>
      </c>
      <c r="AH9" s="14">
        <v>8</v>
      </c>
      <c r="AI9" s="14">
        <v>10</v>
      </c>
      <c r="AJ9" s="15">
        <v>154.005349793432</v>
      </c>
      <c r="AK9" s="16">
        <v>40.94</v>
      </c>
      <c r="AL9" s="17">
        <v>7</v>
      </c>
      <c r="AM9" s="17">
        <v>9</v>
      </c>
      <c r="AN9" s="18">
        <v>858.03293839157902</v>
      </c>
      <c r="AO9" s="19">
        <v>85.04</v>
      </c>
      <c r="AP9" s="20">
        <v>20</v>
      </c>
      <c r="AQ9" s="20">
        <v>29</v>
      </c>
      <c r="AR9" s="21">
        <v>627.700243441525</v>
      </c>
      <c r="AS9" s="22">
        <v>77.95</v>
      </c>
      <c r="AT9" s="23">
        <v>17</v>
      </c>
      <c r="AU9" s="23">
        <v>27</v>
      </c>
      <c r="AV9" s="6"/>
      <c r="AW9" s="7">
        <v>0</v>
      </c>
      <c r="AX9" s="8"/>
      <c r="AY9" s="8"/>
      <c r="AZ9" s="9"/>
      <c r="BA9" s="10">
        <v>0</v>
      </c>
      <c r="BB9" s="11"/>
      <c r="BC9" s="11"/>
      <c r="BD9" s="12">
        <v>719.46230589793595</v>
      </c>
      <c r="BE9" s="13">
        <v>77.95</v>
      </c>
      <c r="BF9" s="14">
        <v>17</v>
      </c>
      <c r="BG9" s="14">
        <v>27</v>
      </c>
      <c r="BH9" s="15">
        <v>772.11486009415898</v>
      </c>
      <c r="BI9" s="16">
        <v>80.31</v>
      </c>
      <c r="BJ9" s="17">
        <v>18</v>
      </c>
      <c r="BK9" s="17">
        <v>26</v>
      </c>
      <c r="BL9" s="18">
        <v>106.043159332184</v>
      </c>
      <c r="BM9" s="19">
        <v>33.86</v>
      </c>
      <c r="BN9" s="20">
        <v>6</v>
      </c>
      <c r="BO9" s="20">
        <v>7</v>
      </c>
      <c r="BP9" s="21">
        <v>98.2039371768048</v>
      </c>
      <c r="BQ9" s="22">
        <v>55.12</v>
      </c>
      <c r="BR9" s="23">
        <v>8</v>
      </c>
      <c r="BS9" s="23">
        <v>9</v>
      </c>
      <c r="BT9" s="6">
        <v>884.33194665142196</v>
      </c>
      <c r="BU9" s="7">
        <v>77.95</v>
      </c>
      <c r="BV9" s="8">
        <v>19</v>
      </c>
      <c r="BW9" s="8">
        <v>29</v>
      </c>
      <c r="BX9" s="9">
        <v>457.27265825299799</v>
      </c>
      <c r="BY9" s="10">
        <v>83.46</v>
      </c>
      <c r="BZ9" s="11">
        <v>16</v>
      </c>
      <c r="CA9" s="11">
        <v>24</v>
      </c>
      <c r="CB9" s="12">
        <v>118.092197690994</v>
      </c>
      <c r="CC9" s="13">
        <v>37.799999999999997</v>
      </c>
      <c r="CD9" s="14">
        <v>4</v>
      </c>
      <c r="CE9" s="14">
        <v>4</v>
      </c>
      <c r="CF9" s="15">
        <v>127.45739923033101</v>
      </c>
      <c r="CG9" s="16">
        <v>31.5</v>
      </c>
      <c r="CH9" s="17">
        <v>4</v>
      </c>
      <c r="CI9" s="17">
        <v>4</v>
      </c>
      <c r="CJ9" s="4">
        <v>127</v>
      </c>
      <c r="CK9" s="24">
        <v>14.386410874659999</v>
      </c>
      <c r="CL9" s="25">
        <v>9.59814453125</v>
      </c>
    </row>
    <row r="10" spans="1:90">
      <c r="A10" s="2" t="s">
        <v>251</v>
      </c>
      <c r="B10" s="2" t="s">
        <v>458</v>
      </c>
      <c r="C10" s="3">
        <v>85.05</v>
      </c>
      <c r="D10" s="4">
        <v>6</v>
      </c>
      <c r="E10" s="4">
        <v>5</v>
      </c>
      <c r="F10" s="4">
        <v>20</v>
      </c>
      <c r="G10" s="4">
        <v>286</v>
      </c>
      <c r="H10" s="5">
        <v>16652248.4016927</v>
      </c>
      <c r="I10" s="5">
        <v>21189337.341145799</v>
      </c>
      <c r="J10" s="5">
        <v>38447905.432291701</v>
      </c>
      <c r="K10" s="5">
        <v>34157824.40625</v>
      </c>
      <c r="L10" s="5">
        <v>38446877.229166701</v>
      </c>
      <c r="M10" s="5">
        <v>22903999.259114601</v>
      </c>
      <c r="N10" s="5">
        <v>25551687.264322899</v>
      </c>
      <c r="O10" s="5">
        <v>36364968.5859375</v>
      </c>
      <c r="P10" s="5">
        <v>54305570.114583299</v>
      </c>
      <c r="Q10" s="5">
        <v>57620161.255208299</v>
      </c>
      <c r="R10" s="5">
        <v>6047461.3359375</v>
      </c>
      <c r="S10" s="5">
        <v>9102514.9375</v>
      </c>
      <c r="T10" s="5">
        <v>11739357.4140625</v>
      </c>
      <c r="U10" s="5">
        <v>3685879.609375</v>
      </c>
      <c r="V10" s="5">
        <v>0</v>
      </c>
      <c r="W10" s="5">
        <v>6094421.25</v>
      </c>
      <c r="X10" s="6">
        <v>245.528842660766</v>
      </c>
      <c r="Y10" s="7">
        <v>62.62</v>
      </c>
      <c r="Z10" s="8">
        <v>7</v>
      </c>
      <c r="AA10" s="8">
        <v>10</v>
      </c>
      <c r="AB10" s="9">
        <v>235.36720185129499</v>
      </c>
      <c r="AC10" s="10">
        <v>62.62</v>
      </c>
      <c r="AD10" s="11">
        <v>5</v>
      </c>
      <c r="AE10" s="11">
        <v>9</v>
      </c>
      <c r="AF10" s="12">
        <v>205.73392983121599</v>
      </c>
      <c r="AG10" s="13">
        <v>57.01</v>
      </c>
      <c r="AH10" s="14">
        <v>3</v>
      </c>
      <c r="AI10" s="14">
        <v>8</v>
      </c>
      <c r="AJ10" s="15">
        <v>130.64801825504901</v>
      </c>
      <c r="AK10" s="16">
        <v>57.01</v>
      </c>
      <c r="AL10" s="17">
        <v>3</v>
      </c>
      <c r="AM10" s="17">
        <v>5</v>
      </c>
      <c r="AN10" s="18">
        <v>232.12747864257</v>
      </c>
      <c r="AO10" s="19">
        <v>57.01</v>
      </c>
      <c r="AP10" s="20">
        <v>3</v>
      </c>
      <c r="AQ10" s="20">
        <v>8</v>
      </c>
      <c r="AR10" s="21">
        <v>145.587654723794</v>
      </c>
      <c r="AS10" s="22">
        <v>57.01</v>
      </c>
      <c r="AT10" s="23">
        <v>3</v>
      </c>
      <c r="AU10" s="23">
        <v>6</v>
      </c>
      <c r="AV10" s="6">
        <v>159.89402334127601</v>
      </c>
      <c r="AW10" s="7">
        <v>57.01</v>
      </c>
      <c r="AX10" s="8">
        <v>3</v>
      </c>
      <c r="AY10" s="8">
        <v>5</v>
      </c>
      <c r="AZ10" s="9"/>
      <c r="BA10" s="10">
        <v>0</v>
      </c>
      <c r="BB10" s="11"/>
      <c r="BC10" s="11"/>
      <c r="BD10" s="12">
        <v>196.86853522806399</v>
      </c>
      <c r="BE10" s="13">
        <v>57.01</v>
      </c>
      <c r="BF10" s="14">
        <v>3</v>
      </c>
      <c r="BG10" s="14">
        <v>5</v>
      </c>
      <c r="BH10" s="15">
        <v>205.376807398685</v>
      </c>
      <c r="BI10" s="16">
        <v>57.01</v>
      </c>
      <c r="BJ10" s="17">
        <v>3</v>
      </c>
      <c r="BK10" s="17">
        <v>6</v>
      </c>
      <c r="BL10" s="18"/>
      <c r="BM10" s="19">
        <v>0</v>
      </c>
      <c r="BN10" s="20"/>
      <c r="BO10" s="20"/>
      <c r="BP10" s="21"/>
      <c r="BQ10" s="22">
        <v>0</v>
      </c>
      <c r="BR10" s="23"/>
      <c r="BS10" s="23"/>
      <c r="BT10" s="6"/>
      <c r="BU10" s="7">
        <v>0</v>
      </c>
      <c r="BV10" s="8"/>
      <c r="BW10" s="8"/>
      <c r="BX10" s="9"/>
      <c r="BY10" s="10">
        <v>0</v>
      </c>
      <c r="BZ10" s="11"/>
      <c r="CA10" s="11"/>
      <c r="CB10" s="12"/>
      <c r="CC10" s="13">
        <v>0</v>
      </c>
      <c r="CD10" s="14"/>
      <c r="CE10" s="14"/>
      <c r="CF10" s="15"/>
      <c r="CG10" s="16">
        <v>0</v>
      </c>
      <c r="CH10" s="17"/>
      <c r="CI10" s="17"/>
      <c r="CJ10" s="4">
        <v>107</v>
      </c>
      <c r="CK10" s="24">
        <v>11.66914272466</v>
      </c>
      <c r="CL10" s="25">
        <v>10.31591796875</v>
      </c>
    </row>
    <row r="11" spans="1:90">
      <c r="A11" s="2" t="s">
        <v>47</v>
      </c>
      <c r="B11" s="2" t="s">
        <v>531</v>
      </c>
      <c r="C11" s="3">
        <v>84.68</v>
      </c>
      <c r="D11" s="4">
        <v>1</v>
      </c>
      <c r="E11" s="4">
        <v>3</v>
      </c>
      <c r="F11" s="4">
        <v>9</v>
      </c>
      <c r="G11" s="4">
        <v>49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21974815.5514323</v>
      </c>
      <c r="O11" s="5">
        <v>23316681.622395799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724351496.421875</v>
      </c>
      <c r="W11" s="5">
        <v>716599839.89583302</v>
      </c>
      <c r="X11" s="6"/>
      <c r="Y11" s="7"/>
      <c r="Z11" s="8"/>
      <c r="AA11" s="8"/>
      <c r="AB11" s="9"/>
      <c r="AC11" s="10"/>
      <c r="AD11" s="11"/>
      <c r="AE11" s="11"/>
      <c r="AF11" s="12"/>
      <c r="AG11" s="13"/>
      <c r="AH11" s="14"/>
      <c r="AI11" s="14"/>
      <c r="AJ11" s="15"/>
      <c r="AK11" s="16"/>
      <c r="AL11" s="17"/>
      <c r="AM11" s="17"/>
      <c r="AN11" s="18"/>
      <c r="AO11" s="19"/>
      <c r="AP11" s="20"/>
      <c r="AQ11" s="20"/>
      <c r="AR11" s="21"/>
      <c r="AS11" s="22"/>
      <c r="AT11" s="23"/>
      <c r="AU11" s="23"/>
      <c r="AV11" s="6"/>
      <c r="AW11" s="7">
        <v>0</v>
      </c>
      <c r="AX11" s="8"/>
      <c r="AY11" s="8"/>
      <c r="AZ11" s="9"/>
      <c r="BA11" s="10">
        <v>0</v>
      </c>
      <c r="BB11" s="11"/>
      <c r="BC11" s="11"/>
      <c r="BD11" s="12"/>
      <c r="BE11" s="13"/>
      <c r="BF11" s="14"/>
      <c r="BG11" s="14"/>
      <c r="BH11" s="15"/>
      <c r="BI11" s="16"/>
      <c r="BJ11" s="17"/>
      <c r="BK11" s="17"/>
      <c r="BL11" s="18"/>
      <c r="BM11" s="19"/>
      <c r="BN11" s="20"/>
      <c r="BO11" s="20"/>
      <c r="BP11" s="21"/>
      <c r="BQ11" s="22"/>
      <c r="BR11" s="23"/>
      <c r="BS11" s="23"/>
      <c r="BT11" s="6"/>
      <c r="BU11" s="7"/>
      <c r="BV11" s="8"/>
      <c r="BW11" s="8"/>
      <c r="BX11" s="9"/>
      <c r="BY11" s="10"/>
      <c r="BZ11" s="11"/>
      <c r="CA11" s="11"/>
      <c r="CB11" s="12"/>
      <c r="CC11" s="13">
        <v>0</v>
      </c>
      <c r="CD11" s="14"/>
      <c r="CE11" s="14"/>
      <c r="CF11" s="15">
        <v>513.37316114559098</v>
      </c>
      <c r="CG11" s="16">
        <v>84.68</v>
      </c>
      <c r="CH11" s="17">
        <v>8</v>
      </c>
      <c r="CI11" s="17">
        <v>21</v>
      </c>
      <c r="CJ11" s="4">
        <v>124</v>
      </c>
      <c r="CK11" s="24">
        <v>13.75381047466</v>
      </c>
      <c r="CL11" s="25">
        <v>8.47021484375</v>
      </c>
    </row>
    <row r="12" spans="1:90">
      <c r="A12" s="2" t="s">
        <v>54</v>
      </c>
      <c r="B12" s="2" t="s">
        <v>113</v>
      </c>
      <c r="C12" s="3">
        <v>84.48</v>
      </c>
      <c r="D12" s="4">
        <v>10</v>
      </c>
      <c r="E12" s="4">
        <v>6</v>
      </c>
      <c r="F12" s="4">
        <v>7</v>
      </c>
      <c r="G12" s="4">
        <v>97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94286070.1484375</v>
      </c>
      <c r="O12" s="5">
        <v>96975200.1328125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333798592.765625</v>
      </c>
      <c r="W12" s="5">
        <v>297055705.50260401</v>
      </c>
      <c r="X12" s="6"/>
      <c r="Y12" s="7"/>
      <c r="Z12" s="8"/>
      <c r="AA12" s="8"/>
      <c r="AB12" s="9"/>
      <c r="AC12" s="10"/>
      <c r="AD12" s="11"/>
      <c r="AE12" s="11"/>
      <c r="AF12" s="12"/>
      <c r="AG12" s="13"/>
      <c r="AH12" s="14"/>
      <c r="AI12" s="14"/>
      <c r="AJ12" s="15"/>
      <c r="AK12" s="16"/>
      <c r="AL12" s="17"/>
      <c r="AM12" s="17"/>
      <c r="AN12" s="18"/>
      <c r="AO12" s="19"/>
      <c r="AP12" s="20"/>
      <c r="AQ12" s="20"/>
      <c r="AR12" s="21"/>
      <c r="AS12" s="22"/>
      <c r="AT12" s="23"/>
      <c r="AU12" s="23"/>
      <c r="AV12" s="6">
        <v>246.20660644784601</v>
      </c>
      <c r="AW12" s="7">
        <v>75.86</v>
      </c>
      <c r="AX12" s="8">
        <v>4</v>
      </c>
      <c r="AY12" s="8">
        <v>8</v>
      </c>
      <c r="AZ12" s="9">
        <v>250.545427047706</v>
      </c>
      <c r="BA12" s="10">
        <v>67.239999999999995</v>
      </c>
      <c r="BB12" s="11">
        <v>3</v>
      </c>
      <c r="BC12" s="11">
        <v>8</v>
      </c>
      <c r="BD12" s="12"/>
      <c r="BE12" s="13"/>
      <c r="BF12" s="14"/>
      <c r="BG12" s="14"/>
      <c r="BH12" s="15"/>
      <c r="BI12" s="16"/>
      <c r="BJ12" s="17"/>
      <c r="BK12" s="17"/>
      <c r="BL12" s="18"/>
      <c r="BM12" s="19"/>
      <c r="BN12" s="20"/>
      <c r="BO12" s="20"/>
      <c r="BP12" s="21"/>
      <c r="BQ12" s="22"/>
      <c r="BR12" s="23"/>
      <c r="BS12" s="23"/>
      <c r="BT12" s="6"/>
      <c r="BU12" s="7"/>
      <c r="BV12" s="8"/>
      <c r="BW12" s="8"/>
      <c r="BX12" s="9"/>
      <c r="BY12" s="10"/>
      <c r="BZ12" s="11"/>
      <c r="CA12" s="11"/>
      <c r="CB12" s="12">
        <v>331.30629556684897</v>
      </c>
      <c r="CC12" s="13">
        <v>72.41</v>
      </c>
      <c r="CD12" s="14">
        <v>5</v>
      </c>
      <c r="CE12" s="14">
        <v>11</v>
      </c>
      <c r="CF12" s="15">
        <v>394.20741029160899</v>
      </c>
      <c r="CG12" s="16">
        <v>75.86</v>
      </c>
      <c r="CH12" s="17">
        <v>6</v>
      </c>
      <c r="CI12" s="17">
        <v>13</v>
      </c>
      <c r="CJ12" s="4">
        <v>58</v>
      </c>
      <c r="CK12" s="24">
        <v>6.4210624246599997</v>
      </c>
      <c r="CL12" s="25">
        <v>8.96826171875</v>
      </c>
    </row>
    <row r="13" spans="1:90">
      <c r="A13" s="2" t="s">
        <v>306</v>
      </c>
      <c r="B13" s="2" t="s">
        <v>454</v>
      </c>
      <c r="C13" s="3">
        <v>83.29</v>
      </c>
      <c r="D13" s="4">
        <v>6</v>
      </c>
      <c r="E13" s="4">
        <v>48</v>
      </c>
      <c r="F13" s="4">
        <v>52</v>
      </c>
      <c r="G13" s="4">
        <v>1209</v>
      </c>
      <c r="H13" s="5">
        <v>349890390.30338502</v>
      </c>
      <c r="I13" s="5">
        <v>361675834.81901002</v>
      </c>
      <c r="J13" s="5">
        <v>256464989.64583299</v>
      </c>
      <c r="K13" s="5">
        <v>138298490.84114599</v>
      </c>
      <c r="L13" s="5">
        <v>370779613.61979198</v>
      </c>
      <c r="M13" s="5">
        <v>197154169.96875</v>
      </c>
      <c r="N13" s="5">
        <v>252631427.63541701</v>
      </c>
      <c r="O13" s="5">
        <v>212181823.125</v>
      </c>
      <c r="P13" s="5">
        <v>1502823830.34375</v>
      </c>
      <c r="Q13" s="5">
        <v>1322839651.1458299</v>
      </c>
      <c r="R13" s="5">
        <v>279237584.19531298</v>
      </c>
      <c r="S13" s="5">
        <v>290185791.05208302</v>
      </c>
      <c r="T13" s="5">
        <v>1036138733.36458</v>
      </c>
      <c r="U13" s="5">
        <v>404960520.27083302</v>
      </c>
      <c r="V13" s="5">
        <v>1505421994.0546899</v>
      </c>
      <c r="W13" s="5">
        <v>1465847441.2291701</v>
      </c>
      <c r="X13" s="6">
        <v>576.65311227627797</v>
      </c>
      <c r="Y13" s="7">
        <v>39.659999999999997</v>
      </c>
      <c r="Z13" s="8">
        <v>18</v>
      </c>
      <c r="AA13" s="8">
        <v>37</v>
      </c>
      <c r="AB13" s="9">
        <v>655.77643925684697</v>
      </c>
      <c r="AC13" s="10">
        <v>37.39</v>
      </c>
      <c r="AD13" s="11">
        <v>19</v>
      </c>
      <c r="AE13" s="11">
        <v>35</v>
      </c>
      <c r="AF13" s="12">
        <v>1356.4755071396701</v>
      </c>
      <c r="AG13" s="13">
        <v>62.89</v>
      </c>
      <c r="AH13" s="14">
        <v>33</v>
      </c>
      <c r="AI13" s="14">
        <v>63</v>
      </c>
      <c r="AJ13" s="15">
        <v>1178.27966993424</v>
      </c>
      <c r="AK13" s="16">
        <v>70.25</v>
      </c>
      <c r="AL13" s="17">
        <v>33</v>
      </c>
      <c r="AM13" s="17">
        <v>57</v>
      </c>
      <c r="AN13" s="18">
        <v>1863.58611634563</v>
      </c>
      <c r="AO13" s="19">
        <v>64.87</v>
      </c>
      <c r="AP13" s="20">
        <v>33</v>
      </c>
      <c r="AQ13" s="20">
        <v>77</v>
      </c>
      <c r="AR13" s="21">
        <v>1258.8720039053801</v>
      </c>
      <c r="AS13" s="22">
        <v>63.74</v>
      </c>
      <c r="AT13" s="23">
        <v>34</v>
      </c>
      <c r="AU13" s="23">
        <v>67</v>
      </c>
      <c r="AV13" s="6">
        <v>944.92693458162398</v>
      </c>
      <c r="AW13" s="7">
        <v>41.08</v>
      </c>
      <c r="AX13" s="8">
        <v>10</v>
      </c>
      <c r="AY13" s="8">
        <v>21</v>
      </c>
      <c r="AZ13" s="9">
        <v>1043.3141958430899</v>
      </c>
      <c r="BA13" s="10">
        <v>40.79</v>
      </c>
      <c r="BB13" s="11">
        <v>11</v>
      </c>
      <c r="BC13" s="11">
        <v>23</v>
      </c>
      <c r="BD13" s="12">
        <v>1169.1763742447199</v>
      </c>
      <c r="BE13" s="13">
        <v>61.47</v>
      </c>
      <c r="BF13" s="14">
        <v>31</v>
      </c>
      <c r="BG13" s="14">
        <v>62</v>
      </c>
      <c r="BH13" s="15">
        <v>1250.94890540196</v>
      </c>
      <c r="BI13" s="16">
        <v>54.96</v>
      </c>
      <c r="BJ13" s="17">
        <v>27</v>
      </c>
      <c r="BK13" s="17">
        <v>57</v>
      </c>
      <c r="BL13" s="18">
        <v>1567.31113156223</v>
      </c>
      <c r="BM13" s="19">
        <v>69.69</v>
      </c>
      <c r="BN13" s="20">
        <v>33</v>
      </c>
      <c r="BO13" s="20">
        <v>66</v>
      </c>
      <c r="BP13" s="21">
        <v>1309.4751420131399</v>
      </c>
      <c r="BQ13" s="22">
        <v>68.27</v>
      </c>
      <c r="BR13" s="23">
        <v>31</v>
      </c>
      <c r="BS13" s="23">
        <v>59</v>
      </c>
      <c r="BT13" s="6">
        <v>2308.4696652324201</v>
      </c>
      <c r="BU13" s="7">
        <v>70.540000000000006</v>
      </c>
      <c r="BV13" s="8">
        <v>39</v>
      </c>
      <c r="BW13" s="8">
        <v>90</v>
      </c>
      <c r="BX13" s="9">
        <v>1939.4242051086201</v>
      </c>
      <c r="BY13" s="10">
        <v>65.72</v>
      </c>
      <c r="BZ13" s="11">
        <v>37</v>
      </c>
      <c r="CA13" s="11">
        <v>82</v>
      </c>
      <c r="CB13" s="12">
        <v>1853.09126184518</v>
      </c>
      <c r="CC13" s="13">
        <v>80.739999999999995</v>
      </c>
      <c r="CD13" s="14">
        <v>33</v>
      </c>
      <c r="CE13" s="14">
        <v>56</v>
      </c>
      <c r="CF13" s="15">
        <v>1776.2757738206001</v>
      </c>
      <c r="CG13" s="16">
        <v>77.34</v>
      </c>
      <c r="CH13" s="17">
        <v>32</v>
      </c>
      <c r="CI13" s="17">
        <v>52</v>
      </c>
      <c r="CJ13" s="4">
        <v>353</v>
      </c>
      <c r="CK13" s="24">
        <v>37.406728464659999</v>
      </c>
      <c r="CL13" s="25">
        <v>8.95361328125</v>
      </c>
    </row>
    <row r="14" spans="1:90">
      <c r="A14" s="2" t="s">
        <v>34</v>
      </c>
      <c r="B14" s="2" t="s">
        <v>117</v>
      </c>
      <c r="C14" s="3">
        <v>82.8</v>
      </c>
      <c r="D14" s="4">
        <v>97</v>
      </c>
      <c r="E14" s="4">
        <v>7</v>
      </c>
      <c r="F14" s="4">
        <v>7</v>
      </c>
      <c r="G14" s="4">
        <v>25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52047491.015625</v>
      </c>
      <c r="O14" s="5">
        <v>30379240.34375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45529324.865885399</v>
      </c>
      <c r="W14" s="5">
        <v>42867064.9765625</v>
      </c>
      <c r="X14" s="6"/>
      <c r="Y14" s="7"/>
      <c r="Z14" s="8"/>
      <c r="AA14" s="8"/>
      <c r="AB14" s="9"/>
      <c r="AC14" s="10"/>
      <c r="AD14" s="11"/>
      <c r="AE14" s="11"/>
      <c r="AF14" s="12"/>
      <c r="AG14" s="13"/>
      <c r="AH14" s="14"/>
      <c r="AI14" s="14"/>
      <c r="AJ14" s="15"/>
      <c r="AK14" s="16"/>
      <c r="AL14" s="17"/>
      <c r="AM14" s="17"/>
      <c r="AN14" s="18"/>
      <c r="AO14" s="19"/>
      <c r="AP14" s="20"/>
      <c r="AQ14" s="20"/>
      <c r="AR14" s="21"/>
      <c r="AS14" s="22"/>
      <c r="AT14" s="23"/>
      <c r="AU14" s="23"/>
      <c r="AV14" s="6"/>
      <c r="AW14" s="7">
        <v>0</v>
      </c>
      <c r="AX14" s="8"/>
      <c r="AY14" s="8"/>
      <c r="AZ14" s="9"/>
      <c r="BA14" s="10">
        <v>0</v>
      </c>
      <c r="BB14" s="11"/>
      <c r="BC14" s="11"/>
      <c r="BD14" s="12"/>
      <c r="BE14" s="13"/>
      <c r="BF14" s="14"/>
      <c r="BG14" s="14"/>
      <c r="BH14" s="15"/>
      <c r="BI14" s="16"/>
      <c r="BJ14" s="17"/>
      <c r="BK14" s="17"/>
      <c r="BL14" s="18"/>
      <c r="BM14" s="19"/>
      <c r="BN14" s="20"/>
      <c r="BO14" s="20"/>
      <c r="BP14" s="21"/>
      <c r="BQ14" s="22"/>
      <c r="BR14" s="23"/>
      <c r="BS14" s="23"/>
      <c r="BT14" s="6"/>
      <c r="BU14" s="7"/>
      <c r="BV14" s="8"/>
      <c r="BW14" s="8"/>
      <c r="BX14" s="9"/>
      <c r="BY14" s="10"/>
      <c r="BZ14" s="11"/>
      <c r="CA14" s="11"/>
      <c r="CB14" s="12">
        <v>105.122197690994</v>
      </c>
      <c r="CC14" s="13">
        <v>59.14</v>
      </c>
      <c r="CD14" s="14">
        <v>3</v>
      </c>
      <c r="CE14" s="14">
        <v>4</v>
      </c>
      <c r="CF14" s="15">
        <v>121.018372220693</v>
      </c>
      <c r="CG14" s="16">
        <v>59.14</v>
      </c>
      <c r="CH14" s="17">
        <v>3</v>
      </c>
      <c r="CI14" s="17">
        <v>3</v>
      </c>
      <c r="CJ14" s="4">
        <v>93</v>
      </c>
      <c r="CK14" s="24">
        <v>10.60223209466</v>
      </c>
      <c r="CL14" s="25">
        <v>5.50341796875</v>
      </c>
    </row>
    <row r="15" spans="1:90">
      <c r="A15" s="2" t="s">
        <v>240</v>
      </c>
      <c r="B15" s="2" t="s">
        <v>442</v>
      </c>
      <c r="C15" s="3">
        <v>82.38</v>
      </c>
      <c r="D15" s="4">
        <v>6</v>
      </c>
      <c r="E15" s="4">
        <v>34</v>
      </c>
      <c r="F15" s="4">
        <v>51</v>
      </c>
      <c r="G15" s="4">
        <v>884</v>
      </c>
      <c r="H15" s="5">
        <v>6704187.0416666698</v>
      </c>
      <c r="I15" s="5">
        <v>8387206.0052083302</v>
      </c>
      <c r="J15" s="5">
        <v>423361987.58593798</v>
      </c>
      <c r="K15" s="5">
        <v>423009009.74479198</v>
      </c>
      <c r="L15" s="5">
        <v>289604519.453125</v>
      </c>
      <c r="M15" s="5">
        <v>156872255.890625</v>
      </c>
      <c r="N15" s="5">
        <v>183038634.74479201</v>
      </c>
      <c r="O15" s="5">
        <v>163763696.05599001</v>
      </c>
      <c r="P15" s="5">
        <v>154940825.03645799</v>
      </c>
      <c r="Q15" s="5">
        <v>145681597.57291701</v>
      </c>
      <c r="R15" s="5">
        <v>776178081.68359399</v>
      </c>
      <c r="S15" s="5">
        <v>865289288.00520802</v>
      </c>
      <c r="T15" s="5">
        <v>407128155.55729198</v>
      </c>
      <c r="U15" s="5">
        <v>221454045.26302099</v>
      </c>
      <c r="V15" s="5">
        <v>1685213002.3958299</v>
      </c>
      <c r="W15" s="5">
        <v>1623151052.92448</v>
      </c>
      <c r="X15" s="6"/>
      <c r="Y15" s="7">
        <v>0</v>
      </c>
      <c r="Z15" s="8"/>
      <c r="AA15" s="8"/>
      <c r="AB15" s="9">
        <v>102.868088983075</v>
      </c>
      <c r="AC15" s="10">
        <v>18.850000000000001</v>
      </c>
      <c r="AD15" s="11">
        <v>5</v>
      </c>
      <c r="AE15" s="11">
        <v>6</v>
      </c>
      <c r="AF15" s="12">
        <v>1524.0777592839199</v>
      </c>
      <c r="AG15" s="13">
        <v>63.93</v>
      </c>
      <c r="AH15" s="14">
        <v>32</v>
      </c>
      <c r="AI15" s="14">
        <v>68</v>
      </c>
      <c r="AJ15" s="15">
        <v>1338.75265212933</v>
      </c>
      <c r="AK15" s="16">
        <v>61.89</v>
      </c>
      <c r="AL15" s="17">
        <v>33</v>
      </c>
      <c r="AM15" s="17">
        <v>69</v>
      </c>
      <c r="AN15" s="18">
        <v>1227.6393120315099</v>
      </c>
      <c r="AO15" s="19">
        <v>66.8</v>
      </c>
      <c r="AP15" s="20">
        <v>29</v>
      </c>
      <c r="AQ15" s="20">
        <v>58</v>
      </c>
      <c r="AR15" s="21">
        <v>644.47129692862802</v>
      </c>
      <c r="AS15" s="22">
        <v>57.38</v>
      </c>
      <c r="AT15" s="23">
        <v>21</v>
      </c>
      <c r="AU15" s="23">
        <v>37</v>
      </c>
      <c r="AV15" s="6">
        <v>944.95488892133596</v>
      </c>
      <c r="AW15" s="7">
        <v>45.08</v>
      </c>
      <c r="AX15" s="8">
        <v>13</v>
      </c>
      <c r="AY15" s="8">
        <v>30</v>
      </c>
      <c r="AZ15" s="9">
        <v>887.38068305577599</v>
      </c>
      <c r="BA15" s="10">
        <v>26.64</v>
      </c>
      <c r="BB15" s="11">
        <v>9</v>
      </c>
      <c r="BC15" s="11">
        <v>23</v>
      </c>
      <c r="BD15" s="12">
        <v>218.13243507772299</v>
      </c>
      <c r="BE15" s="13">
        <v>33.61</v>
      </c>
      <c r="BF15" s="14">
        <v>10</v>
      </c>
      <c r="BG15" s="14">
        <v>13</v>
      </c>
      <c r="BH15" s="15">
        <v>337.82279686893003</v>
      </c>
      <c r="BI15" s="16">
        <v>34.43</v>
      </c>
      <c r="BJ15" s="17">
        <v>11</v>
      </c>
      <c r="BK15" s="17">
        <v>15</v>
      </c>
      <c r="BL15" s="18">
        <v>2038.0471812698399</v>
      </c>
      <c r="BM15" s="19">
        <v>66.39</v>
      </c>
      <c r="BN15" s="20">
        <v>38</v>
      </c>
      <c r="BO15" s="20">
        <v>92</v>
      </c>
      <c r="BP15" s="21">
        <v>1756.0867389207599</v>
      </c>
      <c r="BQ15" s="22">
        <v>64.34</v>
      </c>
      <c r="BR15" s="23">
        <v>35</v>
      </c>
      <c r="BS15" s="23">
        <v>91</v>
      </c>
      <c r="BT15" s="6">
        <v>1594.4779697834199</v>
      </c>
      <c r="BU15" s="7">
        <v>63.93</v>
      </c>
      <c r="BV15" s="8">
        <v>32</v>
      </c>
      <c r="BW15" s="8">
        <v>62</v>
      </c>
      <c r="BX15" s="9">
        <v>706.90016566419399</v>
      </c>
      <c r="BY15" s="10">
        <v>62.3</v>
      </c>
      <c r="BZ15" s="11">
        <v>25</v>
      </c>
      <c r="CA15" s="11">
        <v>43</v>
      </c>
      <c r="CB15" s="12">
        <v>1532.23112080279</v>
      </c>
      <c r="CC15" s="13">
        <v>68.44</v>
      </c>
      <c r="CD15" s="14">
        <v>24</v>
      </c>
      <c r="CE15" s="14">
        <v>43</v>
      </c>
      <c r="CF15" s="15">
        <v>1532.52922607659</v>
      </c>
      <c r="CG15" s="16">
        <v>64.75</v>
      </c>
      <c r="CH15" s="17">
        <v>30</v>
      </c>
      <c r="CI15" s="17">
        <v>48</v>
      </c>
      <c r="CJ15" s="4">
        <v>244</v>
      </c>
      <c r="CK15" s="24">
        <v>27.174619974660001</v>
      </c>
      <c r="CL15" s="25">
        <v>8.64599609375</v>
      </c>
    </row>
    <row r="16" spans="1:90">
      <c r="A16" s="2" t="s">
        <v>268</v>
      </c>
      <c r="B16" s="2" t="s">
        <v>430</v>
      </c>
      <c r="C16" s="3">
        <v>82.18</v>
      </c>
      <c r="D16" s="4">
        <v>5</v>
      </c>
      <c r="E16" s="4">
        <v>9</v>
      </c>
      <c r="F16" s="4">
        <v>20</v>
      </c>
      <c r="G16" s="4">
        <v>157</v>
      </c>
      <c r="H16" s="5">
        <v>5572129.8339843797</v>
      </c>
      <c r="I16" s="5">
        <v>5486409.8268229198</v>
      </c>
      <c r="J16" s="5">
        <v>3488506.4765625</v>
      </c>
      <c r="K16" s="5">
        <v>2964711.5</v>
      </c>
      <c r="L16" s="5">
        <v>57762606.158854201</v>
      </c>
      <c r="M16" s="5">
        <v>33435144.734375</v>
      </c>
      <c r="N16" s="5">
        <v>0</v>
      </c>
      <c r="O16" s="5">
        <v>291643.984375</v>
      </c>
      <c r="P16" s="5">
        <v>57984979.916666701</v>
      </c>
      <c r="Q16" s="5">
        <v>56595605.330729201</v>
      </c>
      <c r="R16" s="5">
        <v>8070870.71875</v>
      </c>
      <c r="S16" s="5">
        <v>7062376.9166666698</v>
      </c>
      <c r="T16" s="5">
        <v>94264381.09375</v>
      </c>
      <c r="U16" s="5">
        <v>50483113.5625</v>
      </c>
      <c r="V16" s="5">
        <v>6811959.140625</v>
      </c>
      <c r="W16" s="5">
        <v>3518948.25</v>
      </c>
      <c r="X16" s="6"/>
      <c r="Y16" s="7">
        <v>0</v>
      </c>
      <c r="Z16" s="8"/>
      <c r="AA16" s="8"/>
      <c r="AB16" s="9"/>
      <c r="AC16" s="10">
        <v>0</v>
      </c>
      <c r="AD16" s="11"/>
      <c r="AE16" s="11"/>
      <c r="AF16" s="12">
        <v>114.604334550049</v>
      </c>
      <c r="AG16" s="13">
        <v>28.71</v>
      </c>
      <c r="AH16" s="14">
        <v>4</v>
      </c>
      <c r="AI16" s="14">
        <v>4</v>
      </c>
      <c r="AJ16" s="15"/>
      <c r="AK16" s="16">
        <v>0</v>
      </c>
      <c r="AL16" s="17"/>
      <c r="AM16" s="17"/>
      <c r="AN16" s="18">
        <v>472.972530478978</v>
      </c>
      <c r="AO16" s="19">
        <v>76.569999999999993</v>
      </c>
      <c r="AP16" s="20">
        <v>14</v>
      </c>
      <c r="AQ16" s="20">
        <v>18</v>
      </c>
      <c r="AR16" s="21">
        <v>350.41340804335402</v>
      </c>
      <c r="AS16" s="22">
        <v>49.5</v>
      </c>
      <c r="AT16" s="23">
        <v>10</v>
      </c>
      <c r="AU16" s="23">
        <v>14</v>
      </c>
      <c r="AV16" s="6"/>
      <c r="AW16" s="7">
        <v>0</v>
      </c>
      <c r="AX16" s="8"/>
      <c r="AY16" s="8"/>
      <c r="AZ16" s="9"/>
      <c r="BA16" s="10">
        <v>0</v>
      </c>
      <c r="BB16" s="11"/>
      <c r="BC16" s="11"/>
      <c r="BD16" s="12">
        <v>262.47744837654102</v>
      </c>
      <c r="BE16" s="13">
        <v>47.85</v>
      </c>
      <c r="BF16" s="14">
        <v>9</v>
      </c>
      <c r="BG16" s="14">
        <v>11</v>
      </c>
      <c r="BH16" s="15">
        <v>303.63709584456598</v>
      </c>
      <c r="BI16" s="16">
        <v>41.58</v>
      </c>
      <c r="BJ16" s="17">
        <v>10</v>
      </c>
      <c r="BK16" s="17">
        <v>12</v>
      </c>
      <c r="BL16" s="18">
        <v>93.947272461956501</v>
      </c>
      <c r="BM16" s="19">
        <v>28.38</v>
      </c>
      <c r="BN16" s="20">
        <v>4</v>
      </c>
      <c r="BO16" s="20">
        <v>4</v>
      </c>
      <c r="BP16" s="21">
        <v>138.65503552027201</v>
      </c>
      <c r="BQ16" s="22">
        <v>28.05</v>
      </c>
      <c r="BR16" s="23">
        <v>4</v>
      </c>
      <c r="BS16" s="23">
        <v>5</v>
      </c>
      <c r="BT16" s="6">
        <v>594.28487518762495</v>
      </c>
      <c r="BU16" s="7">
        <v>76.569999999999993</v>
      </c>
      <c r="BV16" s="8">
        <v>15</v>
      </c>
      <c r="BW16" s="8">
        <v>20</v>
      </c>
      <c r="BX16" s="9">
        <v>412.25138872803302</v>
      </c>
      <c r="BY16" s="10">
        <v>49.5</v>
      </c>
      <c r="BZ16" s="11">
        <v>12</v>
      </c>
      <c r="CA16" s="11">
        <v>18</v>
      </c>
      <c r="CB16" s="12"/>
      <c r="CC16" s="13">
        <v>0</v>
      </c>
      <c r="CD16" s="14"/>
      <c r="CE16" s="14"/>
      <c r="CF16" s="15"/>
      <c r="CG16" s="16">
        <v>0</v>
      </c>
      <c r="CH16" s="17"/>
      <c r="CI16" s="17"/>
      <c r="CJ16" s="4">
        <v>303</v>
      </c>
      <c r="CK16" s="24">
        <v>31.9280301846599</v>
      </c>
      <c r="CL16" s="25">
        <v>9.65673828125</v>
      </c>
    </row>
    <row r="17" spans="1:90">
      <c r="A17" s="2" t="s">
        <v>220</v>
      </c>
      <c r="B17" s="2" t="s">
        <v>85</v>
      </c>
      <c r="C17" s="3">
        <v>79.52</v>
      </c>
      <c r="D17" s="4">
        <v>25</v>
      </c>
      <c r="E17" s="4">
        <v>8</v>
      </c>
      <c r="F17" s="4">
        <v>8</v>
      </c>
      <c r="G17" s="4">
        <v>53</v>
      </c>
      <c r="H17" s="5">
        <v>0</v>
      </c>
      <c r="I17" s="5">
        <v>0</v>
      </c>
      <c r="J17" s="5">
        <v>1212739.59765625</v>
      </c>
      <c r="K17" s="5">
        <v>995807.90104166698</v>
      </c>
      <c r="L17" s="5">
        <v>2389764.7630208302</v>
      </c>
      <c r="M17" s="5">
        <v>1891638.4375</v>
      </c>
      <c r="N17" s="5">
        <v>3477250.0540364599</v>
      </c>
      <c r="O17" s="5">
        <v>3307217.2916666698</v>
      </c>
      <c r="P17" s="5">
        <v>0</v>
      </c>
      <c r="Q17" s="5">
        <v>0</v>
      </c>
      <c r="R17" s="5">
        <v>2448503.9453125</v>
      </c>
      <c r="S17" s="5">
        <v>1436613.6015625</v>
      </c>
      <c r="T17" s="5">
        <v>2569130.1796875</v>
      </c>
      <c r="U17" s="5">
        <v>1385298.41015625</v>
      </c>
      <c r="V17" s="5">
        <v>9687884.1380208302</v>
      </c>
      <c r="W17" s="5">
        <v>9942405.5</v>
      </c>
      <c r="X17" s="6"/>
      <c r="Y17" s="7"/>
      <c r="Z17" s="8"/>
      <c r="AA17" s="8"/>
      <c r="AB17" s="9"/>
      <c r="AC17" s="10"/>
      <c r="AD17" s="11"/>
      <c r="AE17" s="11"/>
      <c r="AF17" s="12">
        <v>85.484995289300699</v>
      </c>
      <c r="AG17" s="13">
        <v>32.53</v>
      </c>
      <c r="AH17" s="14">
        <v>3</v>
      </c>
      <c r="AI17" s="14">
        <v>3</v>
      </c>
      <c r="AJ17" s="15">
        <v>111.88872692138899</v>
      </c>
      <c r="AK17" s="16">
        <v>32.53</v>
      </c>
      <c r="AL17" s="17">
        <v>3</v>
      </c>
      <c r="AM17" s="17">
        <v>4</v>
      </c>
      <c r="AN17" s="18">
        <v>96.237275720126206</v>
      </c>
      <c r="AO17" s="19">
        <v>43.37</v>
      </c>
      <c r="AP17" s="20">
        <v>3</v>
      </c>
      <c r="AQ17" s="20">
        <v>4</v>
      </c>
      <c r="AR17" s="21"/>
      <c r="AS17" s="22">
        <v>0</v>
      </c>
      <c r="AT17" s="23"/>
      <c r="AU17" s="23"/>
      <c r="AV17" s="6">
        <v>163.78583954343901</v>
      </c>
      <c r="AW17" s="7">
        <v>45.78</v>
      </c>
      <c r="AX17" s="8">
        <v>5</v>
      </c>
      <c r="AY17" s="8">
        <v>5</v>
      </c>
      <c r="AZ17" s="9">
        <v>176.74291786793799</v>
      </c>
      <c r="BA17" s="10">
        <v>42.17</v>
      </c>
      <c r="BB17" s="11">
        <v>4</v>
      </c>
      <c r="BC17" s="11">
        <v>4</v>
      </c>
      <c r="BD17" s="12"/>
      <c r="BE17" s="13"/>
      <c r="BF17" s="14"/>
      <c r="BG17" s="14"/>
      <c r="BH17" s="15"/>
      <c r="BI17" s="16"/>
      <c r="BJ17" s="17"/>
      <c r="BK17" s="17"/>
      <c r="BL17" s="18">
        <v>129.867284175869</v>
      </c>
      <c r="BM17" s="19">
        <v>43.37</v>
      </c>
      <c r="BN17" s="20">
        <v>4</v>
      </c>
      <c r="BO17" s="20">
        <v>5</v>
      </c>
      <c r="BP17" s="21">
        <v>99.961851329332504</v>
      </c>
      <c r="BQ17" s="22">
        <v>34.94</v>
      </c>
      <c r="BR17" s="23">
        <v>3</v>
      </c>
      <c r="BS17" s="23">
        <v>3</v>
      </c>
      <c r="BT17" s="6">
        <v>133.88348284125701</v>
      </c>
      <c r="BU17" s="7">
        <v>43.37</v>
      </c>
      <c r="BV17" s="8">
        <v>4</v>
      </c>
      <c r="BW17" s="8">
        <v>5</v>
      </c>
      <c r="BX17" s="9"/>
      <c r="BY17" s="10">
        <v>0</v>
      </c>
      <c r="BZ17" s="11"/>
      <c r="CA17" s="11"/>
      <c r="CB17" s="12">
        <v>133.746705840228</v>
      </c>
      <c r="CC17" s="13">
        <v>32.53</v>
      </c>
      <c r="CD17" s="14">
        <v>4</v>
      </c>
      <c r="CE17" s="14">
        <v>5</v>
      </c>
      <c r="CF17" s="15">
        <v>127.341570049414</v>
      </c>
      <c r="CG17" s="16">
        <v>46.99</v>
      </c>
      <c r="CH17" s="17">
        <v>4</v>
      </c>
      <c r="CI17" s="17">
        <v>5</v>
      </c>
      <c r="CJ17" s="4">
        <v>83</v>
      </c>
      <c r="CK17" s="24">
        <v>9.1055689546600007</v>
      </c>
      <c r="CL17" s="25">
        <v>8.49951171875</v>
      </c>
    </row>
    <row r="18" spans="1:90">
      <c r="A18" s="2" t="s">
        <v>329</v>
      </c>
      <c r="B18" s="2" t="s">
        <v>469</v>
      </c>
      <c r="C18" s="3">
        <v>79.319999999999993</v>
      </c>
      <c r="D18" s="4">
        <v>6</v>
      </c>
      <c r="E18" s="4">
        <v>59</v>
      </c>
      <c r="F18" s="4">
        <v>67</v>
      </c>
      <c r="G18" s="4">
        <v>1343</v>
      </c>
      <c r="H18" s="5">
        <v>33128026.416015599</v>
      </c>
      <c r="I18" s="5">
        <v>39277708.305989601</v>
      </c>
      <c r="J18" s="5">
        <v>290930917.890625</v>
      </c>
      <c r="K18" s="5">
        <v>283753758.37109399</v>
      </c>
      <c r="L18" s="5">
        <v>303788192.63541698</v>
      </c>
      <c r="M18" s="5">
        <v>169733454.36979201</v>
      </c>
      <c r="N18" s="5">
        <v>316161502.67447901</v>
      </c>
      <c r="O18" s="5">
        <v>305389380.21875</v>
      </c>
      <c r="P18" s="5">
        <v>371634318.22916698</v>
      </c>
      <c r="Q18" s="5">
        <v>296832695.59375</v>
      </c>
      <c r="R18" s="5">
        <v>480619246.67708302</v>
      </c>
      <c r="S18" s="5">
        <v>421318593.16666698</v>
      </c>
      <c r="T18" s="5">
        <v>354298975.73958302</v>
      </c>
      <c r="U18" s="5">
        <v>179668972.921875</v>
      </c>
      <c r="V18" s="5">
        <v>1623560741.28125</v>
      </c>
      <c r="W18" s="5">
        <v>1603921431.07813</v>
      </c>
      <c r="X18" s="6">
        <v>289.88998672390898</v>
      </c>
      <c r="Y18" s="7">
        <v>25.6</v>
      </c>
      <c r="Z18" s="8">
        <v>14</v>
      </c>
      <c r="AA18" s="8">
        <v>15</v>
      </c>
      <c r="AB18" s="9">
        <v>322.93871562832402</v>
      </c>
      <c r="AC18" s="10">
        <v>29.54</v>
      </c>
      <c r="AD18" s="11">
        <v>15</v>
      </c>
      <c r="AE18" s="11">
        <v>18</v>
      </c>
      <c r="AF18" s="12">
        <v>1926.99230063819</v>
      </c>
      <c r="AG18" s="13">
        <v>62.73</v>
      </c>
      <c r="AH18" s="14">
        <v>42</v>
      </c>
      <c r="AI18" s="14">
        <v>80</v>
      </c>
      <c r="AJ18" s="15">
        <v>1432.6658667567101</v>
      </c>
      <c r="AK18" s="16">
        <v>54.43</v>
      </c>
      <c r="AL18" s="17">
        <v>38</v>
      </c>
      <c r="AM18" s="17">
        <v>70</v>
      </c>
      <c r="AN18" s="18">
        <v>2028.27441040146</v>
      </c>
      <c r="AO18" s="19">
        <v>60.48</v>
      </c>
      <c r="AP18" s="20">
        <v>39</v>
      </c>
      <c r="AQ18" s="20">
        <v>72</v>
      </c>
      <c r="AR18" s="21">
        <v>1563.5884664186301</v>
      </c>
      <c r="AS18" s="22">
        <v>53.59</v>
      </c>
      <c r="AT18" s="23">
        <v>38</v>
      </c>
      <c r="AU18" s="23">
        <v>65</v>
      </c>
      <c r="AV18" s="6">
        <v>1409.59885074505</v>
      </c>
      <c r="AW18" s="7">
        <v>42.48</v>
      </c>
      <c r="AX18" s="8">
        <v>27</v>
      </c>
      <c r="AY18" s="8">
        <v>48</v>
      </c>
      <c r="AZ18" s="9">
        <v>1308.0523323892501</v>
      </c>
      <c r="BA18" s="10">
        <v>46.13</v>
      </c>
      <c r="BB18" s="11">
        <v>25</v>
      </c>
      <c r="BC18" s="11">
        <v>39</v>
      </c>
      <c r="BD18" s="12">
        <v>862.823226593546</v>
      </c>
      <c r="BE18" s="13">
        <v>40.79</v>
      </c>
      <c r="BF18" s="14">
        <v>27</v>
      </c>
      <c r="BG18" s="14">
        <v>42</v>
      </c>
      <c r="BH18" s="15">
        <v>878.24925650704404</v>
      </c>
      <c r="BI18" s="16">
        <v>45.71</v>
      </c>
      <c r="BJ18" s="17">
        <v>30</v>
      </c>
      <c r="BK18" s="17">
        <v>44</v>
      </c>
      <c r="BL18" s="18">
        <v>2296.1316529798601</v>
      </c>
      <c r="BM18" s="19">
        <v>75.95</v>
      </c>
      <c r="BN18" s="20">
        <v>49</v>
      </c>
      <c r="BO18" s="20">
        <v>101</v>
      </c>
      <c r="BP18" s="21">
        <v>2241.0819397933001</v>
      </c>
      <c r="BQ18" s="22">
        <v>57.95</v>
      </c>
      <c r="BR18" s="23">
        <v>41</v>
      </c>
      <c r="BS18" s="23">
        <v>87</v>
      </c>
      <c r="BT18" s="6">
        <v>2291.2083366225102</v>
      </c>
      <c r="BU18" s="7">
        <v>58.51</v>
      </c>
      <c r="BV18" s="8">
        <v>42</v>
      </c>
      <c r="BW18" s="8">
        <v>79</v>
      </c>
      <c r="BX18" s="9">
        <v>1441.5752973306301</v>
      </c>
      <c r="BY18" s="10">
        <v>51.34</v>
      </c>
      <c r="BZ18" s="11">
        <v>36</v>
      </c>
      <c r="CA18" s="11">
        <v>62</v>
      </c>
      <c r="CB18" s="12">
        <v>2213.0998721860201</v>
      </c>
      <c r="CC18" s="13">
        <v>57.81</v>
      </c>
      <c r="CD18" s="14">
        <v>37</v>
      </c>
      <c r="CE18" s="14">
        <v>69</v>
      </c>
      <c r="CF18" s="15">
        <v>2273.0045517588701</v>
      </c>
      <c r="CG18" s="16">
        <v>54.57</v>
      </c>
      <c r="CH18" s="17">
        <v>40</v>
      </c>
      <c r="CI18" s="17">
        <v>68</v>
      </c>
      <c r="CJ18" s="4">
        <v>711</v>
      </c>
      <c r="CK18" s="24">
        <v>73.070027764659997</v>
      </c>
      <c r="CL18" s="25">
        <v>7.29833984375</v>
      </c>
    </row>
    <row r="19" spans="1:90">
      <c r="A19" s="2" t="s">
        <v>238</v>
      </c>
      <c r="B19" s="2" t="s">
        <v>490</v>
      </c>
      <c r="C19" s="3">
        <v>79.319999999999993</v>
      </c>
      <c r="D19" s="4">
        <v>51</v>
      </c>
      <c r="E19" s="4">
        <v>14</v>
      </c>
      <c r="F19" s="4">
        <v>25</v>
      </c>
      <c r="G19" s="4">
        <v>204</v>
      </c>
      <c r="H19" s="5">
        <v>17529816.817708299</v>
      </c>
      <c r="I19" s="5">
        <v>18805394.2109375</v>
      </c>
      <c r="J19" s="5">
        <v>2696366.5885416698</v>
      </c>
      <c r="K19" s="5">
        <v>3571028.859375</v>
      </c>
      <c r="L19" s="5">
        <v>173006668.05729201</v>
      </c>
      <c r="M19" s="5">
        <v>57363328.354166701</v>
      </c>
      <c r="N19" s="5">
        <v>102879.69921875</v>
      </c>
      <c r="O19" s="5">
        <v>0</v>
      </c>
      <c r="P19" s="5">
        <v>93565656.645833299</v>
      </c>
      <c r="Q19" s="5">
        <v>88370858.260416701</v>
      </c>
      <c r="R19" s="5">
        <v>12544974.1927083</v>
      </c>
      <c r="S19" s="5">
        <v>10264431.5885417</v>
      </c>
      <c r="T19" s="5">
        <v>143612179.40625</v>
      </c>
      <c r="U19" s="5">
        <v>65996872.864583299</v>
      </c>
      <c r="V19" s="5">
        <v>9400744.5</v>
      </c>
      <c r="W19" s="5">
        <v>2249025.1145833302</v>
      </c>
      <c r="X19" s="6">
        <v>168.673546117716</v>
      </c>
      <c r="Y19" s="7">
        <v>23.46</v>
      </c>
      <c r="Z19" s="8">
        <v>4</v>
      </c>
      <c r="AA19" s="8">
        <v>6</v>
      </c>
      <c r="AB19" s="9">
        <v>280.33197460824101</v>
      </c>
      <c r="AC19" s="10">
        <v>33.33</v>
      </c>
      <c r="AD19" s="11">
        <v>7</v>
      </c>
      <c r="AE19" s="11">
        <v>10</v>
      </c>
      <c r="AF19" s="12">
        <v>163.77324848824699</v>
      </c>
      <c r="AG19" s="13">
        <v>17.28</v>
      </c>
      <c r="AH19" s="14">
        <v>3</v>
      </c>
      <c r="AI19" s="14">
        <v>3</v>
      </c>
      <c r="AJ19" s="15"/>
      <c r="AK19" s="16">
        <v>0</v>
      </c>
      <c r="AL19" s="17"/>
      <c r="AM19" s="17"/>
      <c r="AN19" s="18">
        <v>582.75453554351702</v>
      </c>
      <c r="AO19" s="19">
        <v>56.17</v>
      </c>
      <c r="AP19" s="20">
        <v>13</v>
      </c>
      <c r="AQ19" s="20">
        <v>19</v>
      </c>
      <c r="AR19" s="21">
        <v>415.64633484475303</v>
      </c>
      <c r="AS19" s="22">
        <v>60.8</v>
      </c>
      <c r="AT19" s="23">
        <v>12</v>
      </c>
      <c r="AU19" s="23">
        <v>16</v>
      </c>
      <c r="AV19" s="6"/>
      <c r="AW19" s="7">
        <v>0</v>
      </c>
      <c r="AX19" s="8"/>
      <c r="AY19" s="8"/>
      <c r="AZ19" s="9"/>
      <c r="BA19" s="10"/>
      <c r="BB19" s="11"/>
      <c r="BC19" s="11"/>
      <c r="BD19" s="12">
        <v>401.75726219921398</v>
      </c>
      <c r="BE19" s="13">
        <v>50.31</v>
      </c>
      <c r="BF19" s="14">
        <v>10</v>
      </c>
      <c r="BG19" s="14">
        <v>12</v>
      </c>
      <c r="BH19" s="15">
        <v>501.89412507819901</v>
      </c>
      <c r="BI19" s="16">
        <v>66.98</v>
      </c>
      <c r="BJ19" s="17">
        <v>14</v>
      </c>
      <c r="BK19" s="17">
        <v>18</v>
      </c>
      <c r="BL19" s="18">
        <v>270.316898462263</v>
      </c>
      <c r="BM19" s="19">
        <v>35.19</v>
      </c>
      <c r="BN19" s="20">
        <v>5</v>
      </c>
      <c r="BO19" s="20">
        <v>8</v>
      </c>
      <c r="BP19" s="21">
        <v>220.41296874543499</v>
      </c>
      <c r="BQ19" s="22">
        <v>34.880000000000003</v>
      </c>
      <c r="BR19" s="23">
        <v>5</v>
      </c>
      <c r="BS19" s="23">
        <v>7</v>
      </c>
      <c r="BT19" s="6">
        <v>751.03241617206402</v>
      </c>
      <c r="BU19" s="7">
        <v>58.64</v>
      </c>
      <c r="BV19" s="8">
        <v>14</v>
      </c>
      <c r="BW19" s="8">
        <v>22</v>
      </c>
      <c r="BX19" s="9">
        <v>460.09282911551003</v>
      </c>
      <c r="BY19" s="10">
        <v>33.64</v>
      </c>
      <c r="BZ19" s="11">
        <v>12</v>
      </c>
      <c r="CA19" s="11">
        <v>17</v>
      </c>
      <c r="CB19" s="12"/>
      <c r="CC19" s="13">
        <v>0</v>
      </c>
      <c r="CD19" s="14"/>
      <c r="CE19" s="14"/>
      <c r="CF19" s="15">
        <v>162.94982085392201</v>
      </c>
      <c r="CG19" s="16">
        <v>11.11</v>
      </c>
      <c r="CH19" s="17">
        <v>3</v>
      </c>
      <c r="CI19" s="17">
        <v>3</v>
      </c>
      <c r="CJ19" s="4">
        <v>324</v>
      </c>
      <c r="CK19" s="24">
        <v>35.902677224660003</v>
      </c>
      <c r="CL19" s="25">
        <v>9.87646484375</v>
      </c>
    </row>
    <row r="20" spans="1:90">
      <c r="A20" s="2" t="s">
        <v>250</v>
      </c>
      <c r="B20" s="2" t="s">
        <v>459</v>
      </c>
      <c r="C20" s="3">
        <v>79.17</v>
      </c>
      <c r="D20" s="4">
        <v>1</v>
      </c>
      <c r="E20" s="4">
        <v>3</v>
      </c>
      <c r="F20" s="4">
        <v>18</v>
      </c>
      <c r="G20" s="4">
        <v>207</v>
      </c>
      <c r="H20" s="5">
        <v>19189519.365885399</v>
      </c>
      <c r="I20" s="5">
        <v>14104610.4023438</v>
      </c>
      <c r="J20" s="5">
        <v>13463801.2760417</v>
      </c>
      <c r="K20" s="5">
        <v>11432741.25</v>
      </c>
      <c r="L20" s="5">
        <v>19063940.354166701</v>
      </c>
      <c r="M20" s="5">
        <v>9293535.0091145802</v>
      </c>
      <c r="N20" s="5">
        <v>4258194.3190104198</v>
      </c>
      <c r="O20" s="5">
        <v>10905293.390625</v>
      </c>
      <c r="P20" s="5">
        <v>28576309.046875</v>
      </c>
      <c r="Q20" s="5">
        <v>37234797.421875</v>
      </c>
      <c r="R20" s="5">
        <v>4798151.0729166698</v>
      </c>
      <c r="S20" s="5">
        <v>9102514.9375</v>
      </c>
      <c r="T20" s="5">
        <v>6193867.453125</v>
      </c>
      <c r="U20" s="5">
        <v>3685879.609375</v>
      </c>
      <c r="V20" s="5">
        <v>0</v>
      </c>
      <c r="W20" s="5">
        <v>6094421.25</v>
      </c>
      <c r="X20" s="6"/>
      <c r="Y20" s="7">
        <v>0</v>
      </c>
      <c r="Z20" s="8"/>
      <c r="AA20" s="8"/>
      <c r="AB20" s="9"/>
      <c r="AC20" s="10">
        <v>0</v>
      </c>
      <c r="AD20" s="11"/>
      <c r="AE20" s="11"/>
      <c r="AF20" s="12"/>
      <c r="AG20" s="13">
        <v>0</v>
      </c>
      <c r="AH20" s="14"/>
      <c r="AI20" s="14"/>
      <c r="AJ20" s="15"/>
      <c r="AK20" s="16">
        <v>0</v>
      </c>
      <c r="AL20" s="17"/>
      <c r="AM20" s="17"/>
      <c r="AN20" s="18"/>
      <c r="AO20" s="19">
        <v>0</v>
      </c>
      <c r="AP20" s="20"/>
      <c r="AQ20" s="20"/>
      <c r="AR20" s="21"/>
      <c r="AS20" s="22">
        <v>0</v>
      </c>
      <c r="AT20" s="23"/>
      <c r="AU20" s="23"/>
      <c r="AV20" s="6"/>
      <c r="AW20" s="7">
        <v>0</v>
      </c>
      <c r="AX20" s="8"/>
      <c r="AY20" s="8"/>
      <c r="AZ20" s="9"/>
      <c r="BA20" s="10">
        <v>0</v>
      </c>
      <c r="BB20" s="11"/>
      <c r="BC20" s="11"/>
      <c r="BD20" s="12"/>
      <c r="BE20" s="13">
        <v>0</v>
      </c>
      <c r="BF20" s="14"/>
      <c r="BG20" s="14"/>
      <c r="BH20" s="15"/>
      <c r="BI20" s="16">
        <v>0</v>
      </c>
      <c r="BJ20" s="17"/>
      <c r="BK20" s="17"/>
      <c r="BL20" s="18">
        <v>61.860662617306403</v>
      </c>
      <c r="BM20" s="19">
        <v>52.08</v>
      </c>
      <c r="BN20" s="20">
        <v>3</v>
      </c>
      <c r="BO20" s="20">
        <v>3</v>
      </c>
      <c r="BP20" s="21"/>
      <c r="BQ20" s="22">
        <v>0</v>
      </c>
      <c r="BR20" s="23"/>
      <c r="BS20" s="23"/>
      <c r="BT20" s="6"/>
      <c r="BU20" s="7">
        <v>0</v>
      </c>
      <c r="BV20" s="8"/>
      <c r="BW20" s="8"/>
      <c r="BX20" s="9"/>
      <c r="BY20" s="10">
        <v>0</v>
      </c>
      <c r="BZ20" s="11"/>
      <c r="CA20" s="11"/>
      <c r="CB20" s="12"/>
      <c r="CC20" s="13">
        <v>0</v>
      </c>
      <c r="CD20" s="14"/>
      <c r="CE20" s="14"/>
      <c r="CF20" s="15"/>
      <c r="CG20" s="16">
        <v>0</v>
      </c>
      <c r="CH20" s="17"/>
      <c r="CI20" s="17"/>
      <c r="CJ20" s="4">
        <v>96</v>
      </c>
      <c r="CK20" s="24">
        <v>10.67261866466</v>
      </c>
      <c r="CL20" s="25">
        <v>10.31591796875</v>
      </c>
    </row>
    <row r="21" spans="1:90">
      <c r="A21" s="2" t="s">
        <v>257</v>
      </c>
      <c r="B21" s="2" t="s">
        <v>451</v>
      </c>
      <c r="C21" s="3">
        <v>78.489999999999995</v>
      </c>
      <c r="D21" s="4">
        <v>2</v>
      </c>
      <c r="E21" s="4">
        <v>3</v>
      </c>
      <c r="F21" s="4">
        <v>51</v>
      </c>
      <c r="G21" s="4">
        <v>852</v>
      </c>
      <c r="H21" s="5">
        <v>164785264.125</v>
      </c>
      <c r="I21" s="5">
        <v>122413100.385417</v>
      </c>
      <c r="J21" s="5">
        <v>1075186938.07813</v>
      </c>
      <c r="K21" s="5">
        <v>899651911.84375</v>
      </c>
      <c r="L21" s="5">
        <v>688329423.453125</v>
      </c>
      <c r="M21" s="5">
        <v>314079657.40104198</v>
      </c>
      <c r="N21" s="5">
        <v>0</v>
      </c>
      <c r="O21" s="5">
        <v>0</v>
      </c>
      <c r="P21" s="5">
        <v>1071970605.3125</v>
      </c>
      <c r="Q21" s="5">
        <v>1359546650.0104201</v>
      </c>
      <c r="R21" s="5">
        <v>1751178518.1041701</v>
      </c>
      <c r="S21" s="5">
        <v>1487501646.6770799</v>
      </c>
      <c r="T21" s="5">
        <v>961557553.79166698</v>
      </c>
      <c r="U21" s="5">
        <v>427831604.31510401</v>
      </c>
      <c r="V21" s="5">
        <v>0</v>
      </c>
      <c r="W21" s="5">
        <v>0</v>
      </c>
      <c r="X21" s="6">
        <v>491.07359518626902</v>
      </c>
      <c r="Y21" s="7">
        <v>32.799999999999997</v>
      </c>
      <c r="Z21" s="8">
        <v>15</v>
      </c>
      <c r="AA21" s="8">
        <v>22</v>
      </c>
      <c r="AB21" s="9">
        <v>528.30144879135003</v>
      </c>
      <c r="AC21" s="10">
        <v>35.479999999999997</v>
      </c>
      <c r="AD21" s="11">
        <v>16</v>
      </c>
      <c r="AE21" s="11">
        <v>24</v>
      </c>
      <c r="AF21" s="12">
        <v>1569.0683270201901</v>
      </c>
      <c r="AG21" s="13">
        <v>67.47</v>
      </c>
      <c r="AH21" s="14">
        <v>37</v>
      </c>
      <c r="AI21" s="14">
        <v>77</v>
      </c>
      <c r="AJ21" s="15">
        <v>1395.20823874242</v>
      </c>
      <c r="AK21" s="16">
        <v>75.27</v>
      </c>
      <c r="AL21" s="17">
        <v>35</v>
      </c>
      <c r="AM21" s="17">
        <v>69</v>
      </c>
      <c r="AN21" s="18">
        <v>1508.9761711659501</v>
      </c>
      <c r="AO21" s="19">
        <v>67.47</v>
      </c>
      <c r="AP21" s="20">
        <v>36</v>
      </c>
      <c r="AQ21" s="20">
        <v>72</v>
      </c>
      <c r="AR21" s="21">
        <v>1043.99520137783</v>
      </c>
      <c r="AS21" s="22">
        <v>67.2</v>
      </c>
      <c r="AT21" s="23">
        <v>34</v>
      </c>
      <c r="AU21" s="23">
        <v>54</v>
      </c>
      <c r="AV21" s="6"/>
      <c r="AW21" s="7"/>
      <c r="AX21" s="8"/>
      <c r="AY21" s="8"/>
      <c r="AZ21" s="9"/>
      <c r="BA21" s="10"/>
      <c r="BB21" s="11"/>
      <c r="BC21" s="11"/>
      <c r="BD21" s="12">
        <v>751.52351933885905</v>
      </c>
      <c r="BE21" s="13">
        <v>47.04</v>
      </c>
      <c r="BF21" s="14">
        <v>23</v>
      </c>
      <c r="BG21" s="14">
        <v>32</v>
      </c>
      <c r="BH21" s="15">
        <v>765.50702432291996</v>
      </c>
      <c r="BI21" s="16">
        <v>55.65</v>
      </c>
      <c r="BJ21" s="17">
        <v>25</v>
      </c>
      <c r="BK21" s="17">
        <v>39</v>
      </c>
      <c r="BL21" s="18">
        <v>2151.9076926581702</v>
      </c>
      <c r="BM21" s="19">
        <v>76.61</v>
      </c>
      <c r="BN21" s="20">
        <v>43</v>
      </c>
      <c r="BO21" s="20">
        <v>100</v>
      </c>
      <c r="BP21" s="21">
        <v>1970.78974311095</v>
      </c>
      <c r="BQ21" s="22">
        <v>75</v>
      </c>
      <c r="BR21" s="23">
        <v>41</v>
      </c>
      <c r="BS21" s="23">
        <v>94</v>
      </c>
      <c r="BT21" s="6">
        <v>2231.46448799055</v>
      </c>
      <c r="BU21" s="7">
        <v>67.739999999999995</v>
      </c>
      <c r="BV21" s="8">
        <v>40</v>
      </c>
      <c r="BW21" s="8">
        <v>95</v>
      </c>
      <c r="BX21" s="9">
        <v>1634.1262626892999</v>
      </c>
      <c r="BY21" s="10">
        <v>75.81</v>
      </c>
      <c r="BZ21" s="11">
        <v>40</v>
      </c>
      <c r="CA21" s="11">
        <v>73</v>
      </c>
      <c r="CB21" s="12"/>
      <c r="CC21" s="13"/>
      <c r="CD21" s="14"/>
      <c r="CE21" s="14"/>
      <c r="CF21" s="15"/>
      <c r="CG21" s="16"/>
      <c r="CH21" s="17"/>
      <c r="CI21" s="17"/>
      <c r="CJ21" s="4">
        <v>372</v>
      </c>
      <c r="CK21" s="24">
        <v>38.822131194660003</v>
      </c>
      <c r="CL21" s="25">
        <v>9.23193359375</v>
      </c>
    </row>
    <row r="22" spans="1:90">
      <c r="A22" s="2" t="s">
        <v>395</v>
      </c>
      <c r="B22" s="2" t="s">
        <v>81</v>
      </c>
      <c r="C22" s="3">
        <v>78.3</v>
      </c>
      <c r="D22" s="4">
        <v>21</v>
      </c>
      <c r="E22" s="4">
        <v>37</v>
      </c>
      <c r="F22" s="4">
        <v>51</v>
      </c>
      <c r="G22" s="4">
        <v>571</v>
      </c>
      <c r="H22" s="5">
        <v>12424653.407552101</v>
      </c>
      <c r="I22" s="5">
        <v>32517398.133138001</v>
      </c>
      <c r="J22" s="5">
        <v>79457197.96875</v>
      </c>
      <c r="K22" s="5">
        <v>29982927.526041701</v>
      </c>
      <c r="L22" s="5">
        <v>126177520.072917</v>
      </c>
      <c r="M22" s="5">
        <v>70387864.494791701</v>
      </c>
      <c r="N22" s="5">
        <v>4023232.33203125</v>
      </c>
      <c r="O22" s="5">
        <v>3709639.6328125</v>
      </c>
      <c r="P22" s="5">
        <v>223292373.375</v>
      </c>
      <c r="Q22" s="5">
        <v>264161766.02864599</v>
      </c>
      <c r="R22" s="5">
        <v>71586028.197916701</v>
      </c>
      <c r="S22" s="5">
        <v>91879272.408854201</v>
      </c>
      <c r="T22" s="5">
        <v>385703174.03125</v>
      </c>
      <c r="U22" s="5">
        <v>85167324.408854201</v>
      </c>
      <c r="V22" s="5">
        <v>379836917.4375</v>
      </c>
      <c r="W22" s="5">
        <v>86229598.677083299</v>
      </c>
      <c r="X22" s="6">
        <v>281.458186285789</v>
      </c>
      <c r="Y22" s="7">
        <v>24.21</v>
      </c>
      <c r="Z22" s="8">
        <v>7</v>
      </c>
      <c r="AA22" s="8">
        <v>8</v>
      </c>
      <c r="AB22" s="9">
        <v>298.21503202713001</v>
      </c>
      <c r="AC22" s="10">
        <v>32.08</v>
      </c>
      <c r="AD22" s="11">
        <v>10</v>
      </c>
      <c r="AE22" s="11">
        <v>11</v>
      </c>
      <c r="AF22" s="12">
        <v>408.71232775230999</v>
      </c>
      <c r="AG22" s="13">
        <v>43.71</v>
      </c>
      <c r="AH22" s="14">
        <v>18</v>
      </c>
      <c r="AI22" s="14">
        <v>27</v>
      </c>
      <c r="AJ22" s="15">
        <v>386.96755231788302</v>
      </c>
      <c r="AK22" s="16">
        <v>46.86</v>
      </c>
      <c r="AL22" s="17">
        <v>20</v>
      </c>
      <c r="AM22" s="17">
        <v>24</v>
      </c>
      <c r="AN22" s="18">
        <v>881.61336587860399</v>
      </c>
      <c r="AO22" s="19">
        <v>57.55</v>
      </c>
      <c r="AP22" s="20">
        <v>29</v>
      </c>
      <c r="AQ22" s="20">
        <v>52</v>
      </c>
      <c r="AR22" s="21">
        <v>739.76192715317404</v>
      </c>
      <c r="AS22" s="22">
        <v>60.06</v>
      </c>
      <c r="AT22" s="23">
        <v>31</v>
      </c>
      <c r="AU22" s="23">
        <v>45</v>
      </c>
      <c r="AV22" s="6"/>
      <c r="AW22" s="7">
        <v>0</v>
      </c>
      <c r="AX22" s="8"/>
      <c r="AY22" s="8"/>
      <c r="AZ22" s="9"/>
      <c r="BA22" s="10">
        <v>0</v>
      </c>
      <c r="BB22" s="11"/>
      <c r="BC22" s="11"/>
      <c r="BD22" s="12">
        <v>499.02727243808698</v>
      </c>
      <c r="BE22" s="13">
        <v>45.28</v>
      </c>
      <c r="BF22" s="14">
        <v>19</v>
      </c>
      <c r="BG22" s="14">
        <v>25</v>
      </c>
      <c r="BH22" s="15">
        <v>435.008968713461</v>
      </c>
      <c r="BI22" s="16">
        <v>33.020000000000003</v>
      </c>
      <c r="BJ22" s="17">
        <v>15</v>
      </c>
      <c r="BK22" s="17">
        <v>21</v>
      </c>
      <c r="BL22" s="18">
        <v>628.24016071046105</v>
      </c>
      <c r="BM22" s="19">
        <v>57.86</v>
      </c>
      <c r="BN22" s="20">
        <v>26</v>
      </c>
      <c r="BO22" s="20">
        <v>37</v>
      </c>
      <c r="BP22" s="21">
        <v>529.860701234629</v>
      </c>
      <c r="BQ22" s="22">
        <v>64.47</v>
      </c>
      <c r="BR22" s="23">
        <v>24</v>
      </c>
      <c r="BS22" s="23">
        <v>35</v>
      </c>
      <c r="BT22" s="6">
        <v>1190.2427849107</v>
      </c>
      <c r="BU22" s="7">
        <v>73.58</v>
      </c>
      <c r="BV22" s="8">
        <v>39</v>
      </c>
      <c r="BW22" s="8">
        <v>71</v>
      </c>
      <c r="BX22" s="9">
        <v>819.56147524830703</v>
      </c>
      <c r="BY22" s="10">
        <v>59.43</v>
      </c>
      <c r="BZ22" s="11">
        <v>28</v>
      </c>
      <c r="CA22" s="11">
        <v>52</v>
      </c>
      <c r="CB22" s="12">
        <v>741.37521190579901</v>
      </c>
      <c r="CC22" s="13">
        <v>53.46</v>
      </c>
      <c r="CD22" s="14">
        <v>20</v>
      </c>
      <c r="CE22" s="14">
        <v>25</v>
      </c>
      <c r="CF22" s="15">
        <v>774.13183576389304</v>
      </c>
      <c r="CG22" s="16">
        <v>58.49</v>
      </c>
      <c r="CH22" s="17">
        <v>23</v>
      </c>
      <c r="CI22" s="17">
        <v>29</v>
      </c>
      <c r="CJ22" s="4">
        <v>318</v>
      </c>
      <c r="CK22" s="24">
        <v>34.45453867466</v>
      </c>
      <c r="CL22" s="25">
        <v>9.10009765625</v>
      </c>
    </row>
    <row r="23" spans="1:90">
      <c r="A23" s="2" t="s">
        <v>193</v>
      </c>
      <c r="B23" s="2" t="s">
        <v>181</v>
      </c>
      <c r="C23" s="3">
        <v>77.98</v>
      </c>
      <c r="D23" s="4">
        <v>1</v>
      </c>
      <c r="E23" s="4">
        <v>10</v>
      </c>
      <c r="F23" s="4">
        <v>10</v>
      </c>
      <c r="G23" s="4">
        <v>46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6"/>
      <c r="Y23" s="7"/>
      <c r="Z23" s="8"/>
      <c r="AA23" s="8"/>
      <c r="AB23" s="9"/>
      <c r="AC23" s="10"/>
      <c r="AD23" s="11"/>
      <c r="AE23" s="11"/>
      <c r="AF23" s="12"/>
      <c r="AG23" s="13"/>
      <c r="AH23" s="14"/>
      <c r="AI23" s="14"/>
      <c r="AJ23" s="15"/>
      <c r="AK23" s="16"/>
      <c r="AL23" s="17"/>
      <c r="AM23" s="17"/>
      <c r="AN23" s="18"/>
      <c r="AO23" s="19"/>
      <c r="AP23" s="20"/>
      <c r="AQ23" s="20"/>
      <c r="AR23" s="21"/>
      <c r="AS23" s="22"/>
      <c r="AT23" s="23"/>
      <c r="AU23" s="23"/>
      <c r="AV23" s="6"/>
      <c r="AW23" s="7"/>
      <c r="AX23" s="8"/>
      <c r="AY23" s="8"/>
      <c r="AZ23" s="9"/>
      <c r="BA23" s="10"/>
      <c r="BB23" s="11"/>
      <c r="BC23" s="11"/>
      <c r="BD23" s="12"/>
      <c r="BE23" s="13"/>
      <c r="BF23" s="14"/>
      <c r="BG23" s="14"/>
      <c r="BH23" s="15"/>
      <c r="BI23" s="16"/>
      <c r="BJ23" s="17"/>
      <c r="BK23" s="17"/>
      <c r="BL23" s="18"/>
      <c r="BM23" s="19"/>
      <c r="BN23" s="20"/>
      <c r="BO23" s="20"/>
      <c r="BP23" s="21"/>
      <c r="BQ23" s="22"/>
      <c r="BR23" s="23"/>
      <c r="BS23" s="23"/>
      <c r="BT23" s="6"/>
      <c r="BU23" s="7"/>
      <c r="BV23" s="8"/>
      <c r="BW23" s="8"/>
      <c r="BX23" s="9"/>
      <c r="BY23" s="10"/>
      <c r="BZ23" s="11"/>
      <c r="CA23" s="11"/>
      <c r="CB23" s="12"/>
      <c r="CC23" s="13"/>
      <c r="CD23" s="14"/>
      <c r="CE23" s="14"/>
      <c r="CF23" s="15"/>
      <c r="CG23" s="16"/>
      <c r="CH23" s="17"/>
      <c r="CI23" s="17"/>
      <c r="CJ23" s="4">
        <v>109</v>
      </c>
      <c r="CK23" s="24">
        <v>11.82508975466</v>
      </c>
      <c r="CL23" s="25">
        <v>10.62353515625</v>
      </c>
    </row>
    <row r="24" spans="1:90">
      <c r="A24" s="2" t="s">
        <v>280</v>
      </c>
      <c r="B24" s="2" t="s">
        <v>416</v>
      </c>
      <c r="C24" s="3">
        <v>76.97</v>
      </c>
      <c r="D24" s="4">
        <v>28</v>
      </c>
      <c r="E24" s="4">
        <v>15</v>
      </c>
      <c r="F24" s="4">
        <v>15</v>
      </c>
      <c r="G24" s="4">
        <v>78</v>
      </c>
      <c r="H24" s="5">
        <v>0</v>
      </c>
      <c r="I24" s="5">
        <v>0</v>
      </c>
      <c r="J24" s="5">
        <v>8758219.6666666698</v>
      </c>
      <c r="K24" s="5">
        <v>8220546.15625</v>
      </c>
      <c r="L24" s="5">
        <v>0</v>
      </c>
      <c r="M24" s="5">
        <v>680499.46875</v>
      </c>
      <c r="N24" s="5">
        <v>7087985.57421875</v>
      </c>
      <c r="O24" s="5">
        <v>4913105.0755208302</v>
      </c>
      <c r="P24" s="5">
        <v>0</v>
      </c>
      <c r="Q24" s="5">
        <v>0</v>
      </c>
      <c r="R24" s="5">
        <v>11321075.9791667</v>
      </c>
      <c r="S24" s="5">
        <v>8231260.1015625</v>
      </c>
      <c r="T24" s="5">
        <v>0</v>
      </c>
      <c r="U24" s="5">
        <v>0</v>
      </c>
      <c r="V24" s="5">
        <v>15177818.1822917</v>
      </c>
      <c r="W24" s="5">
        <v>12901860.0625</v>
      </c>
      <c r="X24" s="6"/>
      <c r="Y24" s="7"/>
      <c r="Z24" s="8"/>
      <c r="AA24" s="8"/>
      <c r="AB24" s="9"/>
      <c r="AC24" s="10"/>
      <c r="AD24" s="11"/>
      <c r="AE24" s="11"/>
      <c r="AF24" s="12">
        <v>266.40101551669102</v>
      </c>
      <c r="AG24" s="13">
        <v>53.37</v>
      </c>
      <c r="AH24" s="14">
        <v>9</v>
      </c>
      <c r="AI24" s="14">
        <v>12</v>
      </c>
      <c r="AJ24" s="15">
        <v>153.05026861091</v>
      </c>
      <c r="AK24" s="16">
        <v>60.11</v>
      </c>
      <c r="AL24" s="17">
        <v>10</v>
      </c>
      <c r="AM24" s="17">
        <v>11</v>
      </c>
      <c r="AN24" s="18"/>
      <c r="AO24" s="19"/>
      <c r="AP24" s="20"/>
      <c r="AQ24" s="20"/>
      <c r="AR24" s="21"/>
      <c r="AS24" s="22">
        <v>0</v>
      </c>
      <c r="AT24" s="23"/>
      <c r="AU24" s="23"/>
      <c r="AV24" s="6">
        <v>152.26300719391401</v>
      </c>
      <c r="AW24" s="7">
        <v>34.83</v>
      </c>
      <c r="AX24" s="8">
        <v>7</v>
      </c>
      <c r="AY24" s="8">
        <v>7</v>
      </c>
      <c r="AZ24" s="9">
        <v>94.956487520588993</v>
      </c>
      <c r="BA24" s="10">
        <v>24.72</v>
      </c>
      <c r="BB24" s="11">
        <v>3</v>
      </c>
      <c r="BC24" s="11">
        <v>3</v>
      </c>
      <c r="BD24" s="12"/>
      <c r="BE24" s="13"/>
      <c r="BF24" s="14"/>
      <c r="BG24" s="14"/>
      <c r="BH24" s="15"/>
      <c r="BI24" s="16"/>
      <c r="BJ24" s="17"/>
      <c r="BK24" s="17"/>
      <c r="BL24" s="18">
        <v>126.93285713009899</v>
      </c>
      <c r="BM24" s="19">
        <v>51.12</v>
      </c>
      <c r="BN24" s="20">
        <v>8</v>
      </c>
      <c r="BO24" s="20">
        <v>9</v>
      </c>
      <c r="BP24" s="21">
        <v>151.35049545478699</v>
      </c>
      <c r="BQ24" s="22">
        <v>31.46</v>
      </c>
      <c r="BR24" s="23">
        <v>5</v>
      </c>
      <c r="BS24" s="23">
        <v>6</v>
      </c>
      <c r="BT24" s="6"/>
      <c r="BU24" s="7"/>
      <c r="BV24" s="8"/>
      <c r="BW24" s="8"/>
      <c r="BX24" s="9"/>
      <c r="BY24" s="10"/>
      <c r="BZ24" s="11"/>
      <c r="CA24" s="11"/>
      <c r="CB24" s="12">
        <v>109.80219769099401</v>
      </c>
      <c r="CC24" s="13">
        <v>29.21</v>
      </c>
      <c r="CD24" s="14">
        <v>4</v>
      </c>
      <c r="CE24" s="14">
        <v>4</v>
      </c>
      <c r="CF24" s="15">
        <v>129.36219769099401</v>
      </c>
      <c r="CG24" s="16">
        <v>34.270000000000003</v>
      </c>
      <c r="CH24" s="17">
        <v>4</v>
      </c>
      <c r="CI24" s="17">
        <v>4</v>
      </c>
      <c r="CJ24" s="4">
        <v>178</v>
      </c>
      <c r="CK24" s="24">
        <v>18.91340080466</v>
      </c>
      <c r="CL24" s="25">
        <v>7.48876953125</v>
      </c>
    </row>
    <row r="25" spans="1:90">
      <c r="A25" s="2" t="s">
        <v>309</v>
      </c>
      <c r="B25" s="2" t="s">
        <v>522</v>
      </c>
      <c r="C25" s="3">
        <v>76.38</v>
      </c>
      <c r="D25" s="4">
        <v>1</v>
      </c>
      <c r="E25" s="4">
        <v>4</v>
      </c>
      <c r="F25" s="4">
        <v>26</v>
      </c>
      <c r="G25" s="4">
        <v>74</v>
      </c>
      <c r="H25" s="5">
        <v>24249657.895833299</v>
      </c>
      <c r="I25" s="5">
        <v>42391026.8203125</v>
      </c>
      <c r="J25" s="5">
        <v>146582513.375</v>
      </c>
      <c r="K25" s="5">
        <v>160375103.40625</v>
      </c>
      <c r="L25" s="5">
        <v>135232209.296875</v>
      </c>
      <c r="M25" s="5">
        <v>59708815.213541701</v>
      </c>
      <c r="N25" s="5">
        <v>0</v>
      </c>
      <c r="O25" s="5">
        <v>0</v>
      </c>
      <c r="P25" s="5">
        <v>164802853.71875</v>
      </c>
      <c r="Q25" s="5">
        <v>159288561.10416701</v>
      </c>
      <c r="R25" s="5">
        <v>392189709.9375</v>
      </c>
      <c r="S25" s="5">
        <v>215695257.875</v>
      </c>
      <c r="T25" s="5">
        <v>328808789.39583302</v>
      </c>
      <c r="U25" s="5">
        <v>76615739.541666701</v>
      </c>
      <c r="V25" s="5">
        <v>0</v>
      </c>
      <c r="W25" s="5">
        <v>0</v>
      </c>
      <c r="X25" s="6"/>
      <c r="Y25" s="7">
        <v>0</v>
      </c>
      <c r="Z25" s="8"/>
      <c r="AA25" s="8"/>
      <c r="AB25" s="9"/>
      <c r="AC25" s="10">
        <v>0</v>
      </c>
      <c r="AD25" s="11"/>
      <c r="AE25" s="11"/>
      <c r="AF25" s="12"/>
      <c r="AG25" s="13">
        <v>0</v>
      </c>
      <c r="AH25" s="14"/>
      <c r="AI25" s="14"/>
      <c r="AJ25" s="15"/>
      <c r="AK25" s="16">
        <v>0</v>
      </c>
      <c r="AL25" s="17"/>
      <c r="AM25" s="17"/>
      <c r="AN25" s="18"/>
      <c r="AO25" s="19">
        <v>0</v>
      </c>
      <c r="AP25" s="20"/>
      <c r="AQ25" s="20"/>
      <c r="AR25" s="21"/>
      <c r="AS25" s="22">
        <v>0</v>
      </c>
      <c r="AT25" s="23"/>
      <c r="AU25" s="23"/>
      <c r="AV25" s="6"/>
      <c r="AW25" s="7"/>
      <c r="AX25" s="8"/>
      <c r="AY25" s="8"/>
      <c r="AZ25" s="9"/>
      <c r="BA25" s="10"/>
      <c r="BB25" s="11"/>
      <c r="BC25" s="11"/>
      <c r="BD25" s="12"/>
      <c r="BE25" s="13">
        <v>0</v>
      </c>
      <c r="BF25" s="14"/>
      <c r="BG25" s="14"/>
      <c r="BH25" s="15"/>
      <c r="BI25" s="16">
        <v>0</v>
      </c>
      <c r="BJ25" s="17"/>
      <c r="BK25" s="17"/>
      <c r="BL25" s="18">
        <v>830.54991903825703</v>
      </c>
      <c r="BM25" s="19">
        <v>71.36</v>
      </c>
      <c r="BN25" s="20">
        <v>23</v>
      </c>
      <c r="BO25" s="20">
        <v>37</v>
      </c>
      <c r="BP25" s="21">
        <v>821.97091004334197</v>
      </c>
      <c r="BQ25" s="22">
        <v>68.84</v>
      </c>
      <c r="BR25" s="23">
        <v>21</v>
      </c>
      <c r="BS25" s="23">
        <v>37</v>
      </c>
      <c r="BT25" s="6"/>
      <c r="BU25" s="7">
        <v>0</v>
      </c>
      <c r="BV25" s="8"/>
      <c r="BW25" s="8"/>
      <c r="BX25" s="9"/>
      <c r="BY25" s="10">
        <v>0</v>
      </c>
      <c r="BZ25" s="11"/>
      <c r="CA25" s="11"/>
      <c r="CB25" s="12"/>
      <c r="CC25" s="13"/>
      <c r="CD25" s="14"/>
      <c r="CE25" s="14"/>
      <c r="CF25" s="15"/>
      <c r="CG25" s="16"/>
      <c r="CH25" s="17"/>
      <c r="CI25" s="17"/>
      <c r="CJ25" s="4">
        <v>199</v>
      </c>
      <c r="CK25" s="24">
        <v>21.522416554660001</v>
      </c>
      <c r="CL25" s="25">
        <v>9.55419921875</v>
      </c>
    </row>
    <row r="26" spans="1:90">
      <c r="A26" s="2" t="s">
        <v>296</v>
      </c>
      <c r="B26" s="2" t="s">
        <v>410</v>
      </c>
      <c r="C26" s="3">
        <v>75.62</v>
      </c>
      <c r="D26" s="4">
        <v>2</v>
      </c>
      <c r="E26" s="4">
        <v>6</v>
      </c>
      <c r="F26" s="4">
        <v>68</v>
      </c>
      <c r="G26" s="4">
        <v>986</v>
      </c>
      <c r="H26" s="5">
        <v>16629778.84375</v>
      </c>
      <c r="I26" s="5">
        <v>18882697.986979201</v>
      </c>
      <c r="J26" s="5">
        <v>261918017.60416701</v>
      </c>
      <c r="K26" s="5">
        <v>261747440.55859399</v>
      </c>
      <c r="L26" s="5">
        <v>287068492.984375</v>
      </c>
      <c r="M26" s="5">
        <v>155522778.62760401</v>
      </c>
      <c r="N26" s="5">
        <v>304642553.23697901</v>
      </c>
      <c r="O26" s="5">
        <v>299912577.078125</v>
      </c>
      <c r="P26" s="5">
        <v>256456078.66145799</v>
      </c>
      <c r="Q26" s="5">
        <v>243095474.70572901</v>
      </c>
      <c r="R26" s="5">
        <v>554022131.125</v>
      </c>
      <c r="S26" s="5">
        <v>700503554.80208302</v>
      </c>
      <c r="T26" s="5">
        <v>500291898.92708302</v>
      </c>
      <c r="U26" s="5">
        <v>249269675.75520799</v>
      </c>
      <c r="V26" s="5">
        <v>1560611882.1302099</v>
      </c>
      <c r="W26" s="5">
        <v>1542183371.0833299</v>
      </c>
      <c r="X26" s="6">
        <v>317.64176113165098</v>
      </c>
      <c r="Y26" s="7">
        <v>28.57</v>
      </c>
      <c r="Z26" s="8">
        <v>16</v>
      </c>
      <c r="AA26" s="8">
        <v>19</v>
      </c>
      <c r="AB26" s="9">
        <v>338.58686644171001</v>
      </c>
      <c r="AC26" s="10">
        <v>32.14</v>
      </c>
      <c r="AD26" s="11">
        <v>18</v>
      </c>
      <c r="AE26" s="11">
        <v>22</v>
      </c>
      <c r="AF26" s="12">
        <v>1598.2730786048501</v>
      </c>
      <c r="AG26" s="13">
        <v>62.58</v>
      </c>
      <c r="AH26" s="14">
        <v>40</v>
      </c>
      <c r="AI26" s="14">
        <v>81</v>
      </c>
      <c r="AJ26" s="15">
        <v>1290.22224114285</v>
      </c>
      <c r="AK26" s="16">
        <v>62.73</v>
      </c>
      <c r="AL26" s="17">
        <v>35</v>
      </c>
      <c r="AM26" s="17">
        <v>69</v>
      </c>
      <c r="AN26" s="18">
        <v>1955.33332674399</v>
      </c>
      <c r="AO26" s="19">
        <v>66.930000000000007</v>
      </c>
      <c r="AP26" s="20">
        <v>43</v>
      </c>
      <c r="AQ26" s="20">
        <v>76</v>
      </c>
      <c r="AR26" s="21">
        <v>1382.78894214606</v>
      </c>
      <c r="AS26" s="22">
        <v>60.71</v>
      </c>
      <c r="AT26" s="23">
        <v>37</v>
      </c>
      <c r="AU26" s="23">
        <v>68</v>
      </c>
      <c r="AV26" s="6"/>
      <c r="AW26" s="7">
        <v>0</v>
      </c>
      <c r="AX26" s="8"/>
      <c r="AY26" s="8"/>
      <c r="AZ26" s="9"/>
      <c r="BA26" s="10">
        <v>0</v>
      </c>
      <c r="BB26" s="11"/>
      <c r="BC26" s="11"/>
      <c r="BD26" s="12">
        <v>893.60466909736795</v>
      </c>
      <c r="BE26" s="13">
        <v>47.2</v>
      </c>
      <c r="BF26" s="14">
        <v>29</v>
      </c>
      <c r="BG26" s="14">
        <v>39</v>
      </c>
      <c r="BH26" s="15"/>
      <c r="BI26" s="16">
        <v>0</v>
      </c>
      <c r="BJ26" s="17"/>
      <c r="BK26" s="17"/>
      <c r="BL26" s="18">
        <v>2181.1886090892499</v>
      </c>
      <c r="BM26" s="19">
        <v>71.739999999999995</v>
      </c>
      <c r="BN26" s="20">
        <v>47</v>
      </c>
      <c r="BO26" s="20">
        <v>112</v>
      </c>
      <c r="BP26" s="21">
        <v>2070.1463372376702</v>
      </c>
      <c r="BQ26" s="22">
        <v>61.18</v>
      </c>
      <c r="BR26" s="23">
        <v>40</v>
      </c>
      <c r="BS26" s="23">
        <v>106</v>
      </c>
      <c r="BT26" s="6">
        <v>2512.9736776764698</v>
      </c>
      <c r="BU26" s="7">
        <v>66.61</v>
      </c>
      <c r="BV26" s="8">
        <v>43</v>
      </c>
      <c r="BW26" s="8">
        <v>94</v>
      </c>
      <c r="BX26" s="9">
        <v>1647.8498715716901</v>
      </c>
      <c r="BY26" s="10">
        <v>62.42</v>
      </c>
      <c r="BZ26" s="11">
        <v>43</v>
      </c>
      <c r="CA26" s="11">
        <v>79</v>
      </c>
      <c r="CB26" s="12"/>
      <c r="CC26" s="13">
        <v>0</v>
      </c>
      <c r="CD26" s="14"/>
      <c r="CE26" s="14"/>
      <c r="CF26" s="15"/>
      <c r="CG26" s="16">
        <v>0</v>
      </c>
      <c r="CH26" s="17"/>
      <c r="CI26" s="17"/>
      <c r="CJ26" s="4">
        <v>644</v>
      </c>
      <c r="CK26" s="24">
        <v>67.5184747846601</v>
      </c>
      <c r="CL26" s="25">
        <v>7.60595703125</v>
      </c>
    </row>
    <row r="27" spans="1:90">
      <c r="A27" s="2" t="s">
        <v>253</v>
      </c>
      <c r="B27" s="2" t="s">
        <v>125</v>
      </c>
      <c r="C27" s="3">
        <v>75</v>
      </c>
      <c r="D27" s="4">
        <v>6</v>
      </c>
      <c r="E27" s="4">
        <v>17</v>
      </c>
      <c r="F27" s="4">
        <v>17</v>
      </c>
      <c r="G27" s="4">
        <v>182</v>
      </c>
      <c r="H27" s="5">
        <v>1937739.5546875</v>
      </c>
      <c r="I27" s="5">
        <v>1430029.3828125</v>
      </c>
      <c r="J27" s="5">
        <v>64665984.265625</v>
      </c>
      <c r="K27" s="5">
        <v>59309307.9140625</v>
      </c>
      <c r="L27" s="5">
        <v>11987868.8671875</v>
      </c>
      <c r="M27" s="5">
        <v>6786963.8958333302</v>
      </c>
      <c r="N27" s="5">
        <v>4173405.0279947901</v>
      </c>
      <c r="O27" s="5">
        <v>3564413.71875</v>
      </c>
      <c r="P27" s="5">
        <v>29029492.989583299</v>
      </c>
      <c r="Q27" s="5">
        <v>27079193.705729201</v>
      </c>
      <c r="R27" s="5">
        <v>78432010.473958299</v>
      </c>
      <c r="S27" s="5">
        <v>77583352.072916701</v>
      </c>
      <c r="T27" s="5">
        <v>24521955.678385399</v>
      </c>
      <c r="U27" s="5">
        <v>11516917.7213542</v>
      </c>
      <c r="V27" s="5">
        <v>48011913.307291701</v>
      </c>
      <c r="W27" s="5">
        <v>47268330.817708299</v>
      </c>
      <c r="X27" s="6"/>
      <c r="Y27" s="7">
        <v>0</v>
      </c>
      <c r="Z27" s="8"/>
      <c r="AA27" s="8"/>
      <c r="AB27" s="9"/>
      <c r="AC27" s="10">
        <v>0</v>
      </c>
      <c r="AD27" s="11"/>
      <c r="AE27" s="11"/>
      <c r="AF27" s="12">
        <v>244.49182902346899</v>
      </c>
      <c r="AG27" s="13">
        <v>41.86</v>
      </c>
      <c r="AH27" s="14">
        <v>7</v>
      </c>
      <c r="AI27" s="14">
        <v>11</v>
      </c>
      <c r="AJ27" s="15">
        <v>260.23718627573299</v>
      </c>
      <c r="AK27" s="16">
        <v>36.630000000000003</v>
      </c>
      <c r="AL27" s="17">
        <v>7</v>
      </c>
      <c r="AM27" s="17">
        <v>11</v>
      </c>
      <c r="AN27" s="18">
        <v>165.882544555235</v>
      </c>
      <c r="AO27" s="19">
        <v>28.49</v>
      </c>
      <c r="AP27" s="20">
        <v>5</v>
      </c>
      <c r="AQ27" s="20">
        <v>8</v>
      </c>
      <c r="AR27" s="21">
        <v>119.001624995367</v>
      </c>
      <c r="AS27" s="22">
        <v>20.350000000000001</v>
      </c>
      <c r="AT27" s="23">
        <v>4</v>
      </c>
      <c r="AU27" s="23">
        <v>6</v>
      </c>
      <c r="AV27" s="6">
        <v>102.39567893202801</v>
      </c>
      <c r="AW27" s="7">
        <v>23.84</v>
      </c>
      <c r="AX27" s="8">
        <v>3</v>
      </c>
      <c r="AY27" s="8">
        <v>4</v>
      </c>
      <c r="AZ27" s="9"/>
      <c r="BA27" s="10">
        <v>0</v>
      </c>
      <c r="BB27" s="11"/>
      <c r="BC27" s="11"/>
      <c r="BD27" s="12">
        <v>174.30916033907599</v>
      </c>
      <c r="BE27" s="13">
        <v>28.49</v>
      </c>
      <c r="BF27" s="14">
        <v>5</v>
      </c>
      <c r="BG27" s="14">
        <v>8</v>
      </c>
      <c r="BH27" s="15">
        <v>158.11232285922799</v>
      </c>
      <c r="BI27" s="16">
        <v>28.49</v>
      </c>
      <c r="BJ27" s="17">
        <v>5</v>
      </c>
      <c r="BK27" s="17">
        <v>8</v>
      </c>
      <c r="BL27" s="18">
        <v>335.46534813828998</v>
      </c>
      <c r="BM27" s="19">
        <v>41.86</v>
      </c>
      <c r="BN27" s="20">
        <v>7</v>
      </c>
      <c r="BO27" s="20">
        <v>13</v>
      </c>
      <c r="BP27" s="21">
        <v>266.64704331836202</v>
      </c>
      <c r="BQ27" s="22">
        <v>37.79</v>
      </c>
      <c r="BR27" s="23">
        <v>7</v>
      </c>
      <c r="BS27" s="23">
        <v>13</v>
      </c>
      <c r="BT27" s="6">
        <v>154.010439060658</v>
      </c>
      <c r="BU27" s="7">
        <v>28.49</v>
      </c>
      <c r="BV27" s="8">
        <v>5</v>
      </c>
      <c r="BW27" s="8">
        <v>7</v>
      </c>
      <c r="BX27" s="9">
        <v>69.103334979062097</v>
      </c>
      <c r="BY27" s="10">
        <v>28.49</v>
      </c>
      <c r="BZ27" s="11">
        <v>5</v>
      </c>
      <c r="CA27" s="11">
        <v>5</v>
      </c>
      <c r="CB27" s="12">
        <v>606.95349493596905</v>
      </c>
      <c r="CC27" s="13">
        <v>51.16</v>
      </c>
      <c r="CD27" s="14">
        <v>11</v>
      </c>
      <c r="CE27" s="14">
        <v>18</v>
      </c>
      <c r="CF27" s="15">
        <v>414.23617401495301</v>
      </c>
      <c r="CG27" s="16">
        <v>58.14</v>
      </c>
      <c r="CH27" s="17">
        <v>9</v>
      </c>
      <c r="CI27" s="17">
        <v>13</v>
      </c>
      <c r="CJ27" s="4">
        <v>172</v>
      </c>
      <c r="CK27" s="24">
        <v>18.636729444659998</v>
      </c>
      <c r="CL27" s="25">
        <v>9.51025390625</v>
      </c>
    </row>
    <row r="28" spans="1:90">
      <c r="A28" s="2" t="s">
        <v>59</v>
      </c>
      <c r="B28" s="2" t="s">
        <v>618</v>
      </c>
      <c r="C28" s="3">
        <v>72.34</v>
      </c>
      <c r="D28" s="4">
        <v>2</v>
      </c>
      <c r="E28" s="4">
        <v>5</v>
      </c>
      <c r="F28" s="4">
        <v>54</v>
      </c>
      <c r="G28" s="4">
        <v>469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304642553.23697901</v>
      </c>
      <c r="O28" s="5">
        <v>299912577.078125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1560611882.1302099</v>
      </c>
      <c r="W28" s="5">
        <v>1542183371.0833299</v>
      </c>
      <c r="X28" s="6"/>
      <c r="Y28" s="7"/>
      <c r="Z28" s="8"/>
      <c r="AA28" s="8"/>
      <c r="AB28" s="9"/>
      <c r="AC28" s="10"/>
      <c r="AD28" s="11"/>
      <c r="AE28" s="11"/>
      <c r="AF28" s="12"/>
      <c r="AG28" s="13"/>
      <c r="AH28" s="14"/>
      <c r="AI28" s="14"/>
      <c r="AJ28" s="15"/>
      <c r="AK28" s="16"/>
      <c r="AL28" s="17"/>
      <c r="AM28" s="17"/>
      <c r="AN28" s="18"/>
      <c r="AO28" s="19"/>
      <c r="AP28" s="20"/>
      <c r="AQ28" s="20"/>
      <c r="AR28" s="21"/>
      <c r="AS28" s="22"/>
      <c r="AT28" s="23"/>
      <c r="AU28" s="23"/>
      <c r="AV28" s="6">
        <v>1498.5807607127599</v>
      </c>
      <c r="AW28" s="7">
        <v>54.05</v>
      </c>
      <c r="AX28" s="8">
        <v>27</v>
      </c>
      <c r="AY28" s="8">
        <v>45</v>
      </c>
      <c r="AZ28" s="9">
        <v>1669.7520981549601</v>
      </c>
      <c r="BA28" s="10">
        <v>53.74</v>
      </c>
      <c r="BB28" s="11">
        <v>28</v>
      </c>
      <c r="BC28" s="11">
        <v>48</v>
      </c>
      <c r="BD28" s="12"/>
      <c r="BE28" s="13"/>
      <c r="BF28" s="14"/>
      <c r="BG28" s="14"/>
      <c r="BH28" s="15"/>
      <c r="BI28" s="16"/>
      <c r="BJ28" s="17"/>
      <c r="BK28" s="17"/>
      <c r="BL28" s="18"/>
      <c r="BM28" s="19"/>
      <c r="BN28" s="20"/>
      <c r="BO28" s="20"/>
      <c r="BP28" s="21"/>
      <c r="BQ28" s="22"/>
      <c r="BR28" s="23"/>
      <c r="BS28" s="23"/>
      <c r="BT28" s="6"/>
      <c r="BU28" s="7"/>
      <c r="BV28" s="8"/>
      <c r="BW28" s="8"/>
      <c r="BX28" s="9"/>
      <c r="BY28" s="10"/>
      <c r="BZ28" s="11"/>
      <c r="CA28" s="11"/>
      <c r="CB28" s="12">
        <v>2557.2431343991302</v>
      </c>
      <c r="CC28" s="13">
        <v>62.96</v>
      </c>
      <c r="CD28" s="14">
        <v>41</v>
      </c>
      <c r="CE28" s="14">
        <v>80</v>
      </c>
      <c r="CF28" s="15">
        <v>2474.87073762518</v>
      </c>
      <c r="CG28" s="16">
        <v>65.180000000000007</v>
      </c>
      <c r="CH28" s="17">
        <v>40</v>
      </c>
      <c r="CI28" s="17">
        <v>75</v>
      </c>
      <c r="CJ28" s="4">
        <v>629</v>
      </c>
      <c r="CK28" s="24">
        <v>66.190832544660097</v>
      </c>
      <c r="CL28" s="25">
        <v>7.56201171875</v>
      </c>
    </row>
    <row r="29" spans="1:90">
      <c r="A29" s="2" t="s">
        <v>262</v>
      </c>
      <c r="B29" s="2" t="s">
        <v>180</v>
      </c>
      <c r="C29" s="3">
        <v>72</v>
      </c>
      <c r="D29" s="4">
        <v>4</v>
      </c>
      <c r="E29" s="4">
        <v>16</v>
      </c>
      <c r="F29" s="4">
        <v>16</v>
      </c>
      <c r="G29" s="4">
        <v>55</v>
      </c>
      <c r="H29" s="5">
        <v>1397931.3203125</v>
      </c>
      <c r="I29" s="5">
        <v>4707436.7919921903</v>
      </c>
      <c r="J29" s="5">
        <v>9221701.5670572892</v>
      </c>
      <c r="K29" s="5">
        <v>5233078.7734375</v>
      </c>
      <c r="L29" s="5">
        <v>19743341.045572899</v>
      </c>
      <c r="M29" s="5">
        <v>7739529.0677083302</v>
      </c>
      <c r="N29" s="5">
        <v>2733594.0136718801</v>
      </c>
      <c r="O29" s="5">
        <v>2948858.19140625</v>
      </c>
      <c r="P29" s="5">
        <v>18843623.453125</v>
      </c>
      <c r="Q29" s="5">
        <v>16311504.1510417</v>
      </c>
      <c r="R29" s="5">
        <v>3470120.671875</v>
      </c>
      <c r="S29" s="5">
        <v>2119849.7832031301</v>
      </c>
      <c r="T29" s="5">
        <v>6441575.6197916698</v>
      </c>
      <c r="U29" s="5">
        <v>3246508.9192708302</v>
      </c>
      <c r="V29" s="5">
        <v>0</v>
      </c>
      <c r="W29" s="5">
        <v>0</v>
      </c>
      <c r="X29" s="6"/>
      <c r="Y29" s="7">
        <v>0</v>
      </c>
      <c r="Z29" s="8"/>
      <c r="AA29" s="8"/>
      <c r="AB29" s="9"/>
      <c r="AC29" s="10">
        <v>0</v>
      </c>
      <c r="AD29" s="11"/>
      <c r="AE29" s="11"/>
      <c r="AF29" s="12">
        <v>215.07394633721901</v>
      </c>
      <c r="AG29" s="13">
        <v>53.5</v>
      </c>
      <c r="AH29" s="14">
        <v>8</v>
      </c>
      <c r="AI29" s="14">
        <v>8</v>
      </c>
      <c r="AJ29" s="15">
        <v>39.246383826433998</v>
      </c>
      <c r="AK29" s="16">
        <v>20.5</v>
      </c>
      <c r="AL29" s="17">
        <v>3</v>
      </c>
      <c r="AM29" s="17">
        <v>3</v>
      </c>
      <c r="AN29" s="18">
        <v>295.537735281133</v>
      </c>
      <c r="AO29" s="19">
        <v>46</v>
      </c>
      <c r="AP29" s="20">
        <v>10</v>
      </c>
      <c r="AQ29" s="20">
        <v>13</v>
      </c>
      <c r="AR29" s="21">
        <v>130.05138191039401</v>
      </c>
      <c r="AS29" s="22">
        <v>39</v>
      </c>
      <c r="AT29" s="23">
        <v>6</v>
      </c>
      <c r="AU29" s="23">
        <v>8</v>
      </c>
      <c r="AV29" s="6"/>
      <c r="AW29" s="7">
        <v>0</v>
      </c>
      <c r="AX29" s="8"/>
      <c r="AY29" s="8"/>
      <c r="AZ29" s="9"/>
      <c r="BA29" s="10">
        <v>0</v>
      </c>
      <c r="BB29" s="11"/>
      <c r="BC29" s="11"/>
      <c r="BD29" s="12"/>
      <c r="BE29" s="13">
        <v>0</v>
      </c>
      <c r="BF29" s="14"/>
      <c r="BG29" s="14"/>
      <c r="BH29" s="15">
        <v>65.911411927297294</v>
      </c>
      <c r="BI29" s="16">
        <v>19</v>
      </c>
      <c r="BJ29" s="17">
        <v>4</v>
      </c>
      <c r="BK29" s="17">
        <v>4</v>
      </c>
      <c r="BL29" s="18"/>
      <c r="BM29" s="19">
        <v>0</v>
      </c>
      <c r="BN29" s="20"/>
      <c r="BO29" s="20"/>
      <c r="BP29" s="21"/>
      <c r="BQ29" s="22">
        <v>0</v>
      </c>
      <c r="BR29" s="23"/>
      <c r="BS29" s="23"/>
      <c r="BT29" s="6">
        <v>130.09636996648899</v>
      </c>
      <c r="BU29" s="7">
        <v>38.5</v>
      </c>
      <c r="BV29" s="8">
        <v>6</v>
      </c>
      <c r="BW29" s="8">
        <v>6</v>
      </c>
      <c r="BX29" s="9">
        <v>139.456361227299</v>
      </c>
      <c r="BY29" s="10">
        <v>25.5</v>
      </c>
      <c r="BZ29" s="11">
        <v>3</v>
      </c>
      <c r="CA29" s="11">
        <v>3</v>
      </c>
      <c r="CB29" s="12"/>
      <c r="CC29" s="13"/>
      <c r="CD29" s="14"/>
      <c r="CE29" s="14"/>
      <c r="CF29" s="15"/>
      <c r="CG29" s="16"/>
      <c r="CH29" s="17"/>
      <c r="CI29" s="17"/>
      <c r="CJ29" s="4">
        <v>200</v>
      </c>
      <c r="CK29" s="24">
        <v>22.965442954659999</v>
      </c>
      <c r="CL29" s="25">
        <v>8.36767578125</v>
      </c>
    </row>
    <row r="30" spans="1:90">
      <c r="A30" s="2" t="s">
        <v>231</v>
      </c>
      <c r="B30" s="2" t="s">
        <v>518</v>
      </c>
      <c r="C30" s="3">
        <v>70.7</v>
      </c>
      <c r="D30" s="4">
        <v>3</v>
      </c>
      <c r="E30" s="4">
        <v>9</v>
      </c>
      <c r="F30" s="4">
        <v>9</v>
      </c>
      <c r="G30" s="4">
        <v>206</v>
      </c>
      <c r="H30" s="5">
        <v>13312644.765625</v>
      </c>
      <c r="I30" s="5">
        <v>7786013.609375</v>
      </c>
      <c r="J30" s="5">
        <v>160727701.51041701</v>
      </c>
      <c r="K30" s="5">
        <v>141650772.02604201</v>
      </c>
      <c r="L30" s="5">
        <v>53179083.502604201</v>
      </c>
      <c r="M30" s="5">
        <v>15168276.6210938</v>
      </c>
      <c r="N30" s="5">
        <v>12105029.889322899</v>
      </c>
      <c r="O30" s="5">
        <v>5898773.6302083302</v>
      </c>
      <c r="P30" s="5">
        <v>32026170.578125</v>
      </c>
      <c r="Q30" s="5">
        <v>32477479.415364601</v>
      </c>
      <c r="R30" s="5">
        <v>279252052.375</v>
      </c>
      <c r="S30" s="5">
        <v>231138927.58072901</v>
      </c>
      <c r="T30" s="5">
        <v>114121293.15625</v>
      </c>
      <c r="U30" s="5">
        <v>28151209.795572899</v>
      </c>
      <c r="V30" s="5">
        <v>928190104.92447901</v>
      </c>
      <c r="W30" s="5">
        <v>893834811.45833302</v>
      </c>
      <c r="X30" s="6"/>
      <c r="Y30" s="7">
        <v>0</v>
      </c>
      <c r="Z30" s="8"/>
      <c r="AA30" s="8"/>
      <c r="AB30" s="9"/>
      <c r="AC30" s="10">
        <v>0</v>
      </c>
      <c r="AD30" s="11"/>
      <c r="AE30" s="11"/>
      <c r="AF30" s="12">
        <v>420.012965642425</v>
      </c>
      <c r="AG30" s="13">
        <v>42.68</v>
      </c>
      <c r="AH30" s="14">
        <v>7</v>
      </c>
      <c r="AI30" s="14">
        <v>18</v>
      </c>
      <c r="AJ30" s="15">
        <v>354.88605999501101</v>
      </c>
      <c r="AK30" s="16">
        <v>42.68</v>
      </c>
      <c r="AL30" s="17">
        <v>7</v>
      </c>
      <c r="AM30" s="17">
        <v>18</v>
      </c>
      <c r="AN30" s="18">
        <v>292.21813249777199</v>
      </c>
      <c r="AO30" s="19">
        <v>22.29</v>
      </c>
      <c r="AP30" s="20">
        <v>3</v>
      </c>
      <c r="AQ30" s="20">
        <v>12</v>
      </c>
      <c r="AR30" s="21">
        <v>165.54270070847099</v>
      </c>
      <c r="AS30" s="22">
        <v>28.66</v>
      </c>
      <c r="AT30" s="23">
        <v>4</v>
      </c>
      <c r="AU30" s="23">
        <v>8</v>
      </c>
      <c r="AV30" s="6">
        <v>101.165646882446</v>
      </c>
      <c r="AW30" s="7">
        <v>28.03</v>
      </c>
      <c r="AX30" s="8">
        <v>3</v>
      </c>
      <c r="AY30" s="8">
        <v>4</v>
      </c>
      <c r="AZ30" s="9">
        <v>183.49790646020401</v>
      </c>
      <c r="BA30" s="10">
        <v>39.49</v>
      </c>
      <c r="BB30" s="11">
        <v>4</v>
      </c>
      <c r="BC30" s="11">
        <v>4</v>
      </c>
      <c r="BD30" s="12">
        <v>73.520255733810998</v>
      </c>
      <c r="BE30" s="13">
        <v>39.49</v>
      </c>
      <c r="BF30" s="14">
        <v>4</v>
      </c>
      <c r="BG30" s="14">
        <v>5</v>
      </c>
      <c r="BH30" s="15">
        <v>148.37979410058699</v>
      </c>
      <c r="BI30" s="16">
        <v>27.39</v>
      </c>
      <c r="BJ30" s="17">
        <v>3</v>
      </c>
      <c r="BK30" s="17">
        <v>7</v>
      </c>
      <c r="BL30" s="18">
        <v>341.01321044672602</v>
      </c>
      <c r="BM30" s="19">
        <v>40.76</v>
      </c>
      <c r="BN30" s="20">
        <v>6</v>
      </c>
      <c r="BO30" s="20">
        <v>18</v>
      </c>
      <c r="BP30" s="21">
        <v>326.03149661588998</v>
      </c>
      <c r="BQ30" s="22">
        <v>34.39</v>
      </c>
      <c r="BR30" s="23">
        <v>5</v>
      </c>
      <c r="BS30" s="23">
        <v>16</v>
      </c>
      <c r="BT30" s="6">
        <v>369.07186222299498</v>
      </c>
      <c r="BU30" s="7">
        <v>22.29</v>
      </c>
      <c r="BV30" s="8">
        <v>3</v>
      </c>
      <c r="BW30" s="8">
        <v>13</v>
      </c>
      <c r="BX30" s="9">
        <v>270.86099932872099</v>
      </c>
      <c r="BY30" s="10">
        <v>28.66</v>
      </c>
      <c r="BZ30" s="11">
        <v>4</v>
      </c>
      <c r="CA30" s="11">
        <v>11</v>
      </c>
      <c r="CB30" s="12">
        <v>433.79162506863003</v>
      </c>
      <c r="CC30" s="13">
        <v>22.29</v>
      </c>
      <c r="CD30" s="14">
        <v>3</v>
      </c>
      <c r="CE30" s="14">
        <v>9</v>
      </c>
      <c r="CF30" s="15">
        <v>380.53718062418602</v>
      </c>
      <c r="CG30" s="16">
        <v>22.29</v>
      </c>
      <c r="CH30" s="17">
        <v>3</v>
      </c>
      <c r="CI30" s="17">
        <v>9</v>
      </c>
      <c r="CJ30" s="4">
        <v>157</v>
      </c>
      <c r="CK30" s="24">
        <v>17.159987964660001</v>
      </c>
      <c r="CL30" s="25">
        <v>8.90966796875</v>
      </c>
    </row>
    <row r="31" spans="1:90">
      <c r="A31" s="2" t="s">
        <v>49</v>
      </c>
      <c r="B31" s="2" t="s">
        <v>601</v>
      </c>
      <c r="C31" s="3">
        <v>69.89</v>
      </c>
      <c r="D31" s="4">
        <v>3</v>
      </c>
      <c r="E31" s="4">
        <v>6</v>
      </c>
      <c r="F31" s="4">
        <v>34</v>
      </c>
      <c r="G31" s="4">
        <v>183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1328191494.1770799</v>
      </c>
      <c r="O31" s="5">
        <v>1043127914.60417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4640731016.3385401</v>
      </c>
      <c r="W31" s="5">
        <v>4973069196.75</v>
      </c>
      <c r="X31" s="6"/>
      <c r="Y31" s="7"/>
      <c r="Z31" s="8"/>
      <c r="AA31" s="8"/>
      <c r="AB31" s="9"/>
      <c r="AC31" s="10"/>
      <c r="AD31" s="11"/>
      <c r="AE31" s="11"/>
      <c r="AF31" s="12"/>
      <c r="AG31" s="13"/>
      <c r="AH31" s="14"/>
      <c r="AI31" s="14"/>
      <c r="AJ31" s="15"/>
      <c r="AK31" s="16"/>
      <c r="AL31" s="17"/>
      <c r="AM31" s="17"/>
      <c r="AN31" s="18"/>
      <c r="AO31" s="19"/>
      <c r="AP31" s="20"/>
      <c r="AQ31" s="20"/>
      <c r="AR31" s="21"/>
      <c r="AS31" s="22"/>
      <c r="AT31" s="23"/>
      <c r="AU31" s="23"/>
      <c r="AV31" s="6">
        <v>713.17291050505503</v>
      </c>
      <c r="AW31" s="7">
        <v>39.78</v>
      </c>
      <c r="AX31" s="8">
        <v>14</v>
      </c>
      <c r="AY31" s="8">
        <v>18</v>
      </c>
      <c r="AZ31" s="9">
        <v>672.07609320746303</v>
      </c>
      <c r="BA31" s="10">
        <v>40.590000000000003</v>
      </c>
      <c r="BB31" s="11">
        <v>12</v>
      </c>
      <c r="BC31" s="11">
        <v>16</v>
      </c>
      <c r="BD31" s="12"/>
      <c r="BE31" s="13"/>
      <c r="BF31" s="14"/>
      <c r="BG31" s="14"/>
      <c r="BH31" s="15"/>
      <c r="BI31" s="16"/>
      <c r="BJ31" s="17"/>
      <c r="BK31" s="17"/>
      <c r="BL31" s="18"/>
      <c r="BM31" s="19"/>
      <c r="BN31" s="20"/>
      <c r="BO31" s="20"/>
      <c r="BP31" s="21"/>
      <c r="BQ31" s="22"/>
      <c r="BR31" s="23"/>
      <c r="BS31" s="23"/>
      <c r="BT31" s="6"/>
      <c r="BU31" s="7"/>
      <c r="BV31" s="8"/>
      <c r="BW31" s="8"/>
      <c r="BX31" s="9"/>
      <c r="BY31" s="10"/>
      <c r="BZ31" s="11"/>
      <c r="CA31" s="11"/>
      <c r="CB31" s="12">
        <v>1364.5837491027501</v>
      </c>
      <c r="CC31" s="13">
        <v>65.319999999999993</v>
      </c>
      <c r="CD31" s="14">
        <v>27</v>
      </c>
      <c r="CE31" s="14">
        <v>43</v>
      </c>
      <c r="CF31" s="15"/>
      <c r="CG31" s="16">
        <v>0</v>
      </c>
      <c r="CH31" s="17"/>
      <c r="CI31" s="17"/>
      <c r="CJ31" s="4">
        <v>372</v>
      </c>
      <c r="CK31" s="24">
        <v>38.723051544660002</v>
      </c>
      <c r="CL31" s="25">
        <v>9.12939453125</v>
      </c>
    </row>
    <row r="32" spans="1:90">
      <c r="A32" s="2" t="s">
        <v>273</v>
      </c>
      <c r="B32" s="2" t="s">
        <v>443</v>
      </c>
      <c r="C32" s="3">
        <v>68.3</v>
      </c>
      <c r="D32" s="4">
        <v>31</v>
      </c>
      <c r="E32" s="4">
        <v>6</v>
      </c>
      <c r="F32" s="4">
        <v>48</v>
      </c>
      <c r="G32" s="4">
        <v>670</v>
      </c>
      <c r="H32" s="5">
        <v>32151516.855794299</v>
      </c>
      <c r="I32" s="5">
        <v>42565876.015625</v>
      </c>
      <c r="J32" s="5">
        <v>532140671.36197901</v>
      </c>
      <c r="K32" s="5">
        <v>471762031.483073</v>
      </c>
      <c r="L32" s="5">
        <v>765397342.4375</v>
      </c>
      <c r="M32" s="5">
        <v>366525366.8125</v>
      </c>
      <c r="N32" s="5">
        <v>110360519.733724</v>
      </c>
      <c r="O32" s="5">
        <v>108012173.207031</v>
      </c>
      <c r="P32" s="5">
        <v>505966084.07291698</v>
      </c>
      <c r="Q32" s="5">
        <v>476779656.61848998</v>
      </c>
      <c r="R32" s="5">
        <v>976676192.390625</v>
      </c>
      <c r="S32" s="5">
        <v>1123003305.2460899</v>
      </c>
      <c r="T32" s="5">
        <v>1198636454.57813</v>
      </c>
      <c r="U32" s="5">
        <v>500628993.92968798</v>
      </c>
      <c r="V32" s="5">
        <v>441607462.60677099</v>
      </c>
      <c r="W32" s="5">
        <v>392489059.32552099</v>
      </c>
      <c r="X32" s="6">
        <v>181.39787191433399</v>
      </c>
      <c r="Y32" s="7">
        <v>31.05</v>
      </c>
      <c r="Z32" s="8">
        <v>12</v>
      </c>
      <c r="AA32" s="8">
        <v>14</v>
      </c>
      <c r="AB32" s="9">
        <v>268.80805234293098</v>
      </c>
      <c r="AC32" s="10">
        <v>27.78</v>
      </c>
      <c r="AD32" s="11">
        <v>12</v>
      </c>
      <c r="AE32" s="11">
        <v>14</v>
      </c>
      <c r="AF32" s="12">
        <v>1052.5424689749</v>
      </c>
      <c r="AG32" s="13">
        <v>62.09</v>
      </c>
      <c r="AH32" s="14">
        <v>33</v>
      </c>
      <c r="AI32" s="14">
        <v>54</v>
      </c>
      <c r="AJ32" s="15">
        <v>935.00587969176297</v>
      </c>
      <c r="AK32" s="16">
        <v>62.09</v>
      </c>
      <c r="AL32" s="17">
        <v>34</v>
      </c>
      <c r="AM32" s="17">
        <v>52</v>
      </c>
      <c r="AN32" s="18">
        <v>1158.3101060409299</v>
      </c>
      <c r="AO32" s="19">
        <v>65.03</v>
      </c>
      <c r="AP32" s="20">
        <v>32</v>
      </c>
      <c r="AQ32" s="20">
        <v>61</v>
      </c>
      <c r="AR32" s="21">
        <v>878.23667236454799</v>
      </c>
      <c r="AS32" s="22">
        <v>61.76</v>
      </c>
      <c r="AT32" s="23">
        <v>29</v>
      </c>
      <c r="AU32" s="23">
        <v>51</v>
      </c>
      <c r="AV32" s="6">
        <v>280.79208342358601</v>
      </c>
      <c r="AW32" s="7">
        <v>26.8</v>
      </c>
      <c r="AX32" s="8">
        <v>7</v>
      </c>
      <c r="AY32" s="8">
        <v>11</v>
      </c>
      <c r="AZ32" s="9">
        <v>213.36551345558399</v>
      </c>
      <c r="BA32" s="10">
        <v>14.05</v>
      </c>
      <c r="BB32" s="11">
        <v>4</v>
      </c>
      <c r="BC32" s="11">
        <v>7</v>
      </c>
      <c r="BD32" s="12">
        <v>604.50901163910305</v>
      </c>
      <c r="BE32" s="13">
        <v>50.33</v>
      </c>
      <c r="BF32" s="14">
        <v>21</v>
      </c>
      <c r="BG32" s="14">
        <v>30</v>
      </c>
      <c r="BH32" s="15">
        <v>559.30990618283101</v>
      </c>
      <c r="BI32" s="16">
        <v>52.29</v>
      </c>
      <c r="BJ32" s="17">
        <v>23</v>
      </c>
      <c r="BK32" s="17">
        <v>31</v>
      </c>
      <c r="BL32" s="18">
        <v>1429.4333401839699</v>
      </c>
      <c r="BM32" s="19">
        <v>62.09</v>
      </c>
      <c r="BN32" s="20">
        <v>35</v>
      </c>
      <c r="BO32" s="20">
        <v>68</v>
      </c>
      <c r="BP32" s="21"/>
      <c r="BQ32" s="22">
        <v>0</v>
      </c>
      <c r="BR32" s="23"/>
      <c r="BS32" s="23"/>
      <c r="BT32" s="6">
        <v>1512.1793176630799</v>
      </c>
      <c r="BU32" s="7">
        <v>65.03</v>
      </c>
      <c r="BV32" s="8">
        <v>42</v>
      </c>
      <c r="BW32" s="8">
        <v>72</v>
      </c>
      <c r="BX32" s="9">
        <v>1004.13346668897</v>
      </c>
      <c r="BY32" s="10">
        <v>62.09</v>
      </c>
      <c r="BZ32" s="11">
        <v>33</v>
      </c>
      <c r="CA32" s="11">
        <v>56</v>
      </c>
      <c r="CB32" s="12"/>
      <c r="CC32" s="13">
        <v>0</v>
      </c>
      <c r="CD32" s="14"/>
      <c r="CE32" s="14"/>
      <c r="CF32" s="15">
        <v>671.68705925075005</v>
      </c>
      <c r="CG32" s="16">
        <v>46.73</v>
      </c>
      <c r="CH32" s="17">
        <v>21</v>
      </c>
      <c r="CI32" s="17">
        <v>26</v>
      </c>
      <c r="CJ32" s="4">
        <v>306</v>
      </c>
      <c r="CK32" s="24">
        <v>32.814103844659897</v>
      </c>
      <c r="CL32" s="25">
        <v>8.16259765625</v>
      </c>
    </row>
    <row r="33" spans="1:90">
      <c r="A33" s="2" t="s">
        <v>295</v>
      </c>
      <c r="B33" s="2" t="s">
        <v>441</v>
      </c>
      <c r="C33" s="3">
        <v>68.069999999999993</v>
      </c>
      <c r="D33" s="4">
        <v>17</v>
      </c>
      <c r="E33" s="4">
        <v>46</v>
      </c>
      <c r="F33" s="4">
        <v>48</v>
      </c>
      <c r="G33" s="4">
        <v>752</v>
      </c>
      <c r="H33" s="5">
        <v>19181392.424479201</v>
      </c>
      <c r="I33" s="5">
        <v>20124023.119791701</v>
      </c>
      <c r="J33" s="5">
        <v>245437654.91406301</v>
      </c>
      <c r="K33" s="5">
        <v>250485869.64974001</v>
      </c>
      <c r="L33" s="5">
        <v>172805195.78125</v>
      </c>
      <c r="M33" s="5">
        <v>100734557.25</v>
      </c>
      <c r="N33" s="5">
        <v>49497404.966145799</v>
      </c>
      <c r="O33" s="5">
        <v>53149316.894531302</v>
      </c>
      <c r="P33" s="5">
        <v>151387232.40104201</v>
      </c>
      <c r="Q33" s="5">
        <v>160623342.95833299</v>
      </c>
      <c r="R33" s="5">
        <v>673866730.48697901</v>
      </c>
      <c r="S33" s="5">
        <v>776401876.98697901</v>
      </c>
      <c r="T33" s="5">
        <v>326110386.29166698</v>
      </c>
      <c r="U33" s="5">
        <v>177000530.063802</v>
      </c>
      <c r="V33" s="5">
        <v>261107261.77604201</v>
      </c>
      <c r="W33" s="5">
        <v>217282730.83854201</v>
      </c>
      <c r="X33" s="6">
        <v>168.58228184645699</v>
      </c>
      <c r="Y33" s="7">
        <v>15.44</v>
      </c>
      <c r="Z33" s="8">
        <v>7</v>
      </c>
      <c r="AA33" s="8">
        <v>9</v>
      </c>
      <c r="AB33" s="9">
        <v>189.88613937448599</v>
      </c>
      <c r="AC33" s="10">
        <v>20</v>
      </c>
      <c r="AD33" s="11">
        <v>6</v>
      </c>
      <c r="AE33" s="11">
        <v>6</v>
      </c>
      <c r="AF33" s="12">
        <v>1169.4647517982601</v>
      </c>
      <c r="AG33" s="13">
        <v>52.98</v>
      </c>
      <c r="AH33" s="14">
        <v>30</v>
      </c>
      <c r="AI33" s="14">
        <v>66</v>
      </c>
      <c r="AJ33" s="15">
        <v>836.63447764625198</v>
      </c>
      <c r="AK33" s="16">
        <v>52.98</v>
      </c>
      <c r="AL33" s="17">
        <v>29</v>
      </c>
      <c r="AM33" s="17">
        <v>53</v>
      </c>
      <c r="AN33" s="18">
        <v>957.94585496146999</v>
      </c>
      <c r="AO33" s="19">
        <v>51.93</v>
      </c>
      <c r="AP33" s="20">
        <v>24</v>
      </c>
      <c r="AQ33" s="20">
        <v>49</v>
      </c>
      <c r="AR33" s="21">
        <v>679.85204156761301</v>
      </c>
      <c r="AS33" s="22">
        <v>52.28</v>
      </c>
      <c r="AT33" s="23">
        <v>24</v>
      </c>
      <c r="AU33" s="23">
        <v>42</v>
      </c>
      <c r="AV33" s="6">
        <v>347.62208342358599</v>
      </c>
      <c r="AW33" s="7">
        <v>26.32</v>
      </c>
      <c r="AX33" s="8">
        <v>8</v>
      </c>
      <c r="AY33" s="8">
        <v>11</v>
      </c>
      <c r="AZ33" s="9">
        <v>320.92614520778699</v>
      </c>
      <c r="BA33" s="10">
        <v>27.72</v>
      </c>
      <c r="BB33" s="11">
        <v>9</v>
      </c>
      <c r="BC33" s="11">
        <v>12</v>
      </c>
      <c r="BD33" s="12">
        <v>410.926654904364</v>
      </c>
      <c r="BE33" s="13">
        <v>49.12</v>
      </c>
      <c r="BF33" s="14">
        <v>18</v>
      </c>
      <c r="BG33" s="14">
        <v>25</v>
      </c>
      <c r="BH33" s="15">
        <v>479.36446266215398</v>
      </c>
      <c r="BI33" s="16">
        <v>45.61</v>
      </c>
      <c r="BJ33" s="17">
        <v>17</v>
      </c>
      <c r="BK33" s="17">
        <v>25</v>
      </c>
      <c r="BL33" s="18">
        <v>1305.25693330425</v>
      </c>
      <c r="BM33" s="19">
        <v>58.95</v>
      </c>
      <c r="BN33" s="20">
        <v>36</v>
      </c>
      <c r="BO33" s="20">
        <v>76</v>
      </c>
      <c r="BP33" s="21">
        <v>1346.3964211637499</v>
      </c>
      <c r="BQ33" s="22">
        <v>55.44</v>
      </c>
      <c r="BR33" s="23">
        <v>32</v>
      </c>
      <c r="BS33" s="23">
        <v>73</v>
      </c>
      <c r="BT33" s="6">
        <v>1316.3417044129601</v>
      </c>
      <c r="BU33" s="7">
        <v>49.12</v>
      </c>
      <c r="BV33" s="8">
        <v>31</v>
      </c>
      <c r="BW33" s="8">
        <v>65</v>
      </c>
      <c r="BX33" s="9">
        <v>891.507672249292</v>
      </c>
      <c r="BY33" s="10">
        <v>52.98</v>
      </c>
      <c r="BZ33" s="11">
        <v>25</v>
      </c>
      <c r="CA33" s="11">
        <v>48</v>
      </c>
      <c r="CB33" s="12">
        <v>1072.68160625988</v>
      </c>
      <c r="CC33" s="13">
        <v>56.84</v>
      </c>
      <c r="CD33" s="14">
        <v>28</v>
      </c>
      <c r="CE33" s="14">
        <v>38</v>
      </c>
      <c r="CF33" s="15">
        <v>830.67974082888895</v>
      </c>
      <c r="CG33" s="16">
        <v>49.12</v>
      </c>
      <c r="CH33" s="17">
        <v>22</v>
      </c>
      <c r="CI33" s="17">
        <v>30</v>
      </c>
      <c r="CJ33" s="4">
        <v>285</v>
      </c>
      <c r="CK33" s="24">
        <v>30.56908938466</v>
      </c>
      <c r="CL33" s="25">
        <v>7.91357421875</v>
      </c>
    </row>
    <row r="34" spans="1:90">
      <c r="A34" s="2" t="s">
        <v>366</v>
      </c>
      <c r="B34" s="2" t="s">
        <v>431</v>
      </c>
      <c r="C34" s="3">
        <v>68.040000000000006</v>
      </c>
      <c r="D34" s="4">
        <v>1</v>
      </c>
      <c r="E34" s="4">
        <v>1</v>
      </c>
      <c r="F34" s="4">
        <v>55</v>
      </c>
      <c r="G34" s="4">
        <v>711</v>
      </c>
      <c r="H34" s="5">
        <v>16629778.84375</v>
      </c>
      <c r="I34" s="5">
        <v>18882697.986979201</v>
      </c>
      <c r="J34" s="5">
        <v>266434321.67708299</v>
      </c>
      <c r="K34" s="5">
        <v>256200247.97786501</v>
      </c>
      <c r="L34" s="5">
        <v>293025745.71875</v>
      </c>
      <c r="M34" s="5">
        <v>162515619.53385401</v>
      </c>
      <c r="N34" s="5">
        <v>0</v>
      </c>
      <c r="O34" s="5">
        <v>0</v>
      </c>
      <c r="P34" s="5">
        <v>277976398.77083302</v>
      </c>
      <c r="Q34" s="5">
        <v>256334790.12239599</v>
      </c>
      <c r="R34" s="5">
        <v>536884693.72916698</v>
      </c>
      <c r="S34" s="5">
        <v>696984694.55468798</v>
      </c>
      <c r="T34" s="5">
        <v>500291898.92708302</v>
      </c>
      <c r="U34" s="5">
        <v>249374782.63020799</v>
      </c>
      <c r="V34" s="5">
        <v>0</v>
      </c>
      <c r="W34" s="5">
        <v>0</v>
      </c>
      <c r="X34" s="6"/>
      <c r="Y34" s="7">
        <v>0</v>
      </c>
      <c r="Z34" s="8"/>
      <c r="AA34" s="8"/>
      <c r="AB34" s="9"/>
      <c r="AC34" s="10">
        <v>0</v>
      </c>
      <c r="AD34" s="11"/>
      <c r="AE34" s="11"/>
      <c r="AF34" s="12">
        <v>1559.4444824923501</v>
      </c>
      <c r="AG34" s="13">
        <v>57.8</v>
      </c>
      <c r="AH34" s="14">
        <v>40</v>
      </c>
      <c r="AI34" s="14">
        <v>77</v>
      </c>
      <c r="AJ34" s="15">
        <v>1276.6878660079699</v>
      </c>
      <c r="AK34" s="16">
        <v>57.95</v>
      </c>
      <c r="AL34" s="17">
        <v>35</v>
      </c>
      <c r="AM34" s="17">
        <v>68</v>
      </c>
      <c r="AN34" s="18">
        <v>1939.7699934106599</v>
      </c>
      <c r="AO34" s="19">
        <v>62.08</v>
      </c>
      <c r="AP34" s="20">
        <v>43</v>
      </c>
      <c r="AQ34" s="20">
        <v>76</v>
      </c>
      <c r="AR34" s="21">
        <v>1323.47296491764</v>
      </c>
      <c r="AS34" s="22">
        <v>55.96</v>
      </c>
      <c r="AT34" s="23">
        <v>38</v>
      </c>
      <c r="AU34" s="23">
        <v>65</v>
      </c>
      <c r="AV34" s="6"/>
      <c r="AW34" s="7"/>
      <c r="AX34" s="8"/>
      <c r="AY34" s="8"/>
      <c r="AZ34" s="9"/>
      <c r="BA34" s="10"/>
      <c r="BB34" s="11"/>
      <c r="BC34" s="11"/>
      <c r="BD34" s="12">
        <v>944.85424099014995</v>
      </c>
      <c r="BE34" s="13">
        <v>42.66</v>
      </c>
      <c r="BF34" s="14">
        <v>29</v>
      </c>
      <c r="BG34" s="14">
        <v>42</v>
      </c>
      <c r="BH34" s="15">
        <v>909.30135321604405</v>
      </c>
      <c r="BI34" s="16">
        <v>43.12</v>
      </c>
      <c r="BJ34" s="17">
        <v>31</v>
      </c>
      <c r="BK34" s="17">
        <v>42</v>
      </c>
      <c r="BL34" s="18">
        <v>2121.34316628943</v>
      </c>
      <c r="BM34" s="19">
        <v>66.819999999999993</v>
      </c>
      <c r="BN34" s="20">
        <v>47</v>
      </c>
      <c r="BO34" s="20">
        <v>110</v>
      </c>
      <c r="BP34" s="21">
        <v>2078.8792360002899</v>
      </c>
      <c r="BQ34" s="22">
        <v>56.42</v>
      </c>
      <c r="BR34" s="23">
        <v>39</v>
      </c>
      <c r="BS34" s="23">
        <v>102</v>
      </c>
      <c r="BT34" s="6">
        <v>2324.9318923661999</v>
      </c>
      <c r="BU34" s="7">
        <v>61.77</v>
      </c>
      <c r="BV34" s="8">
        <v>43</v>
      </c>
      <c r="BW34" s="8">
        <v>89</v>
      </c>
      <c r="BX34" s="9"/>
      <c r="BY34" s="10">
        <v>0</v>
      </c>
      <c r="BZ34" s="11"/>
      <c r="CA34" s="11"/>
      <c r="CB34" s="12"/>
      <c r="CC34" s="13"/>
      <c r="CD34" s="14"/>
      <c r="CE34" s="14"/>
      <c r="CF34" s="15"/>
      <c r="CG34" s="16"/>
      <c r="CH34" s="17"/>
      <c r="CI34" s="17"/>
      <c r="CJ34" s="4">
        <v>654</v>
      </c>
      <c r="CK34" s="24">
        <v>68.691064834660096</v>
      </c>
      <c r="CL34" s="25">
        <v>7.09326171875</v>
      </c>
    </row>
    <row r="35" spans="1:90">
      <c r="A35" s="2" t="s">
        <v>314</v>
      </c>
      <c r="B35" s="2" t="s">
        <v>178</v>
      </c>
      <c r="C35" s="3">
        <v>67.91</v>
      </c>
      <c r="D35" s="4">
        <v>3</v>
      </c>
      <c r="E35" s="4">
        <v>20</v>
      </c>
      <c r="F35" s="4">
        <v>28</v>
      </c>
      <c r="G35" s="4">
        <v>295</v>
      </c>
      <c r="H35" s="5">
        <v>5942885.7324218797</v>
      </c>
      <c r="I35" s="5">
        <v>4471282.7161458302</v>
      </c>
      <c r="J35" s="5">
        <v>34865387.963541701</v>
      </c>
      <c r="K35" s="5">
        <v>32636207.1061198</v>
      </c>
      <c r="L35" s="5">
        <v>130183307.56510399</v>
      </c>
      <c r="M35" s="5">
        <v>80128730.083333299</v>
      </c>
      <c r="N35" s="5">
        <v>1634777.234375</v>
      </c>
      <c r="O35" s="5">
        <v>0</v>
      </c>
      <c r="P35" s="5">
        <v>39656542.895833299</v>
      </c>
      <c r="Q35" s="5">
        <v>37022694.408854201</v>
      </c>
      <c r="R35" s="5">
        <v>10945761.8020833</v>
      </c>
      <c r="S35" s="5">
        <v>10638289.6380208</v>
      </c>
      <c r="T35" s="5">
        <v>77110799.541666701</v>
      </c>
      <c r="U35" s="5">
        <v>22292190.822916701</v>
      </c>
      <c r="V35" s="5">
        <v>1945059.71875</v>
      </c>
      <c r="W35" s="5">
        <v>10568239.296875</v>
      </c>
      <c r="X35" s="6">
        <v>97.672050094375294</v>
      </c>
      <c r="Y35" s="7">
        <v>20.93</v>
      </c>
      <c r="Z35" s="8">
        <v>4</v>
      </c>
      <c r="AA35" s="8">
        <v>5</v>
      </c>
      <c r="AB35" s="9">
        <v>112.34649659593499</v>
      </c>
      <c r="AC35" s="10">
        <v>25.12</v>
      </c>
      <c r="AD35" s="11">
        <v>6</v>
      </c>
      <c r="AE35" s="11">
        <v>9</v>
      </c>
      <c r="AF35" s="12">
        <v>447.072537561677</v>
      </c>
      <c r="AG35" s="13">
        <v>57.67</v>
      </c>
      <c r="AH35" s="14">
        <v>16</v>
      </c>
      <c r="AI35" s="14">
        <v>27</v>
      </c>
      <c r="AJ35" s="15">
        <v>459.60406820663098</v>
      </c>
      <c r="AK35" s="16">
        <v>53.49</v>
      </c>
      <c r="AL35" s="17">
        <v>17</v>
      </c>
      <c r="AM35" s="17">
        <v>25</v>
      </c>
      <c r="AN35" s="18">
        <v>919.56254784765201</v>
      </c>
      <c r="AO35" s="19">
        <v>64.19</v>
      </c>
      <c r="AP35" s="20">
        <v>22</v>
      </c>
      <c r="AQ35" s="20">
        <v>39</v>
      </c>
      <c r="AR35" s="21">
        <v>786.90981470382098</v>
      </c>
      <c r="AS35" s="22">
        <v>64.19</v>
      </c>
      <c r="AT35" s="23">
        <v>25</v>
      </c>
      <c r="AU35" s="23">
        <v>45</v>
      </c>
      <c r="AV35" s="6"/>
      <c r="AW35" s="7">
        <v>0</v>
      </c>
      <c r="AX35" s="8"/>
      <c r="AY35" s="8"/>
      <c r="AZ35" s="9"/>
      <c r="BA35" s="10"/>
      <c r="BB35" s="11"/>
      <c r="BC35" s="11"/>
      <c r="BD35" s="12">
        <v>297.55019992406699</v>
      </c>
      <c r="BE35" s="13">
        <v>52.09</v>
      </c>
      <c r="BF35" s="14">
        <v>12</v>
      </c>
      <c r="BG35" s="14">
        <v>17</v>
      </c>
      <c r="BH35" s="15">
        <v>295.66167923706797</v>
      </c>
      <c r="BI35" s="16">
        <v>52.09</v>
      </c>
      <c r="BJ35" s="17">
        <v>11</v>
      </c>
      <c r="BK35" s="17">
        <v>15</v>
      </c>
      <c r="BL35" s="18">
        <v>197.59998630600799</v>
      </c>
      <c r="BM35" s="19">
        <v>45.58</v>
      </c>
      <c r="BN35" s="20">
        <v>10</v>
      </c>
      <c r="BO35" s="20">
        <v>15</v>
      </c>
      <c r="BP35" s="21">
        <v>126.882348935868</v>
      </c>
      <c r="BQ35" s="22">
        <v>34.42</v>
      </c>
      <c r="BR35" s="23">
        <v>7</v>
      </c>
      <c r="BS35" s="23">
        <v>10</v>
      </c>
      <c r="BT35" s="6">
        <v>457.68813372993202</v>
      </c>
      <c r="BU35" s="7">
        <v>62.33</v>
      </c>
      <c r="BV35" s="8">
        <v>17</v>
      </c>
      <c r="BW35" s="8">
        <v>25</v>
      </c>
      <c r="BX35" s="9">
        <v>410.61897549952897</v>
      </c>
      <c r="BY35" s="10">
        <v>63.72</v>
      </c>
      <c r="BZ35" s="11">
        <v>16</v>
      </c>
      <c r="CA35" s="11">
        <v>23</v>
      </c>
      <c r="CB35" s="12"/>
      <c r="CC35" s="13">
        <v>0</v>
      </c>
      <c r="CD35" s="14"/>
      <c r="CE35" s="14"/>
      <c r="CF35" s="15"/>
      <c r="CG35" s="16">
        <v>0</v>
      </c>
      <c r="CH35" s="17"/>
      <c r="CI35" s="17"/>
      <c r="CJ35" s="4">
        <v>215</v>
      </c>
      <c r="CK35" s="24">
        <v>24.878162524659999</v>
      </c>
      <c r="CL35" s="25">
        <v>5.74462890625</v>
      </c>
    </row>
    <row r="36" spans="1:90">
      <c r="A36" s="2" t="s">
        <v>33</v>
      </c>
      <c r="B36" s="2" t="s">
        <v>114</v>
      </c>
      <c r="C36" s="3">
        <v>66.67</v>
      </c>
      <c r="D36" s="4">
        <v>1</v>
      </c>
      <c r="E36" s="4">
        <v>1</v>
      </c>
      <c r="F36" s="4">
        <v>3</v>
      </c>
      <c r="G36" s="4">
        <v>6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88336770.125</v>
      </c>
      <c r="O36" s="5">
        <v>66006365.332031302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187865724.46875</v>
      </c>
      <c r="W36" s="5">
        <v>225040096.375</v>
      </c>
      <c r="X36" s="6"/>
      <c r="Y36" s="7"/>
      <c r="Z36" s="8"/>
      <c r="AA36" s="8"/>
      <c r="AB36" s="9"/>
      <c r="AC36" s="10"/>
      <c r="AD36" s="11"/>
      <c r="AE36" s="11"/>
      <c r="AF36" s="12"/>
      <c r="AG36" s="13"/>
      <c r="AH36" s="14"/>
      <c r="AI36" s="14"/>
      <c r="AJ36" s="15"/>
      <c r="AK36" s="16"/>
      <c r="AL36" s="17"/>
      <c r="AM36" s="17"/>
      <c r="AN36" s="18"/>
      <c r="AO36" s="19"/>
      <c r="AP36" s="20"/>
      <c r="AQ36" s="20"/>
      <c r="AR36" s="21"/>
      <c r="AS36" s="22"/>
      <c r="AT36" s="23"/>
      <c r="AU36" s="23"/>
      <c r="AV36" s="6"/>
      <c r="AW36" s="7">
        <v>0</v>
      </c>
      <c r="AX36" s="8"/>
      <c r="AY36" s="8"/>
      <c r="AZ36" s="9">
        <v>145.22704467754099</v>
      </c>
      <c r="BA36" s="10">
        <v>66.67</v>
      </c>
      <c r="BB36" s="11">
        <v>3</v>
      </c>
      <c r="BC36" s="11">
        <v>6</v>
      </c>
      <c r="BD36" s="12"/>
      <c r="BE36" s="13"/>
      <c r="BF36" s="14"/>
      <c r="BG36" s="14"/>
      <c r="BH36" s="15"/>
      <c r="BI36" s="16"/>
      <c r="BJ36" s="17"/>
      <c r="BK36" s="17"/>
      <c r="BL36" s="18"/>
      <c r="BM36" s="19"/>
      <c r="BN36" s="20"/>
      <c r="BO36" s="20"/>
      <c r="BP36" s="21"/>
      <c r="BQ36" s="22"/>
      <c r="BR36" s="23"/>
      <c r="BS36" s="23"/>
      <c r="BT36" s="6"/>
      <c r="BU36" s="7"/>
      <c r="BV36" s="8"/>
      <c r="BW36" s="8"/>
      <c r="BX36" s="9"/>
      <c r="BY36" s="10"/>
      <c r="BZ36" s="11"/>
      <c r="CA36" s="11"/>
      <c r="CB36" s="12"/>
      <c r="CC36" s="13">
        <v>0</v>
      </c>
      <c r="CD36" s="14"/>
      <c r="CE36" s="14"/>
      <c r="CF36" s="15"/>
      <c r="CG36" s="16">
        <v>0</v>
      </c>
      <c r="CH36" s="17"/>
      <c r="CI36" s="17"/>
      <c r="CJ36" s="4">
        <v>15</v>
      </c>
      <c r="CK36" s="24">
        <v>1.7688377046599999</v>
      </c>
      <c r="CL36" s="25">
        <v>7.25439453125</v>
      </c>
    </row>
    <row r="37" spans="1:90">
      <c r="A37" s="2" t="s">
        <v>88</v>
      </c>
      <c r="B37" s="2" t="s">
        <v>609</v>
      </c>
      <c r="C37" s="3">
        <v>66.430000000000007</v>
      </c>
      <c r="D37" s="4">
        <v>33</v>
      </c>
      <c r="E37" s="4">
        <v>4</v>
      </c>
      <c r="F37" s="4">
        <v>46</v>
      </c>
      <c r="G37" s="4">
        <v>144</v>
      </c>
      <c r="H37" s="5">
        <v>31768665.9287109</v>
      </c>
      <c r="I37" s="5">
        <v>42565876.015625</v>
      </c>
      <c r="J37" s="5">
        <v>532140671.36197901</v>
      </c>
      <c r="K37" s="5">
        <v>471762031.483073</v>
      </c>
      <c r="L37" s="5">
        <v>765397342.4375</v>
      </c>
      <c r="M37" s="5">
        <v>366525366.8125</v>
      </c>
      <c r="N37" s="5">
        <v>110360519.733724</v>
      </c>
      <c r="O37" s="5">
        <v>108012173.207031</v>
      </c>
      <c r="P37" s="5">
        <v>505966084.07291698</v>
      </c>
      <c r="Q37" s="5">
        <v>476779656.61848998</v>
      </c>
      <c r="R37" s="5">
        <v>976676192.390625</v>
      </c>
      <c r="S37" s="5">
        <v>1123003305.2460899</v>
      </c>
      <c r="T37" s="5">
        <v>1198636454.57813</v>
      </c>
      <c r="U37" s="5">
        <v>500628993.92968798</v>
      </c>
      <c r="V37" s="5">
        <v>441607462.60677099</v>
      </c>
      <c r="W37" s="5">
        <v>392489059.32552099</v>
      </c>
      <c r="X37" s="6"/>
      <c r="Y37" s="7">
        <v>0</v>
      </c>
      <c r="Z37" s="8"/>
      <c r="AA37" s="8"/>
      <c r="AB37" s="9"/>
      <c r="AC37" s="10">
        <v>0</v>
      </c>
      <c r="AD37" s="11"/>
      <c r="AE37" s="11"/>
      <c r="AF37" s="12"/>
      <c r="AG37" s="13">
        <v>0</v>
      </c>
      <c r="AH37" s="14"/>
      <c r="AI37" s="14"/>
      <c r="AJ37" s="15"/>
      <c r="AK37" s="16">
        <v>0</v>
      </c>
      <c r="AL37" s="17"/>
      <c r="AM37" s="17"/>
      <c r="AN37" s="18"/>
      <c r="AO37" s="19">
        <v>0</v>
      </c>
      <c r="AP37" s="20"/>
      <c r="AQ37" s="20"/>
      <c r="AR37" s="21"/>
      <c r="AS37" s="22">
        <v>0</v>
      </c>
      <c r="AT37" s="23"/>
      <c r="AU37" s="23"/>
      <c r="AV37" s="6">
        <v>280.79208342358601</v>
      </c>
      <c r="AW37" s="7">
        <v>28.67</v>
      </c>
      <c r="AX37" s="8">
        <v>7</v>
      </c>
      <c r="AY37" s="8">
        <v>11</v>
      </c>
      <c r="AZ37" s="9">
        <v>213.36551345558399</v>
      </c>
      <c r="BA37" s="10">
        <v>15.03</v>
      </c>
      <c r="BB37" s="11">
        <v>4</v>
      </c>
      <c r="BC37" s="11">
        <v>7</v>
      </c>
      <c r="BD37" s="12"/>
      <c r="BE37" s="13">
        <v>0</v>
      </c>
      <c r="BF37" s="14"/>
      <c r="BG37" s="14"/>
      <c r="BH37" s="15"/>
      <c r="BI37" s="16">
        <v>0</v>
      </c>
      <c r="BJ37" s="17"/>
      <c r="BK37" s="17"/>
      <c r="BL37" s="18"/>
      <c r="BM37" s="19">
        <v>0</v>
      </c>
      <c r="BN37" s="20"/>
      <c r="BO37" s="20"/>
      <c r="BP37" s="21">
        <v>1396.7806318415001</v>
      </c>
      <c r="BQ37" s="22">
        <v>59.79</v>
      </c>
      <c r="BR37" s="23">
        <v>40</v>
      </c>
      <c r="BS37" s="23">
        <v>73</v>
      </c>
      <c r="BT37" s="6"/>
      <c r="BU37" s="7">
        <v>0</v>
      </c>
      <c r="BV37" s="8"/>
      <c r="BW37" s="8"/>
      <c r="BX37" s="9"/>
      <c r="BY37" s="10">
        <v>0</v>
      </c>
      <c r="BZ37" s="11"/>
      <c r="CA37" s="11"/>
      <c r="CB37" s="12"/>
      <c r="CC37" s="13">
        <v>0</v>
      </c>
      <c r="CD37" s="14"/>
      <c r="CE37" s="14"/>
      <c r="CF37" s="15">
        <v>671.68705925075005</v>
      </c>
      <c r="CG37" s="16">
        <v>50</v>
      </c>
      <c r="CH37" s="17">
        <v>21</v>
      </c>
      <c r="CI37" s="17">
        <v>26</v>
      </c>
      <c r="CJ37" s="4">
        <v>286</v>
      </c>
      <c r="CK37" s="24">
        <v>31.461661094659998</v>
      </c>
      <c r="CL37" s="25">
        <v>7.35693359375</v>
      </c>
    </row>
    <row r="38" spans="1:90">
      <c r="A38" s="2" t="s">
        <v>52</v>
      </c>
      <c r="B38" s="2" t="s">
        <v>571</v>
      </c>
      <c r="C38" s="3">
        <v>64.38</v>
      </c>
      <c r="D38" s="4">
        <v>26</v>
      </c>
      <c r="E38" s="4">
        <v>4</v>
      </c>
      <c r="F38" s="4">
        <v>4</v>
      </c>
      <c r="G38" s="4">
        <v>10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1562849.5625</v>
      </c>
      <c r="O38" s="5">
        <v>1691806.125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3528317.91796875</v>
      </c>
      <c r="W38" s="5">
        <v>2236111.75</v>
      </c>
      <c r="X38" s="6"/>
      <c r="Y38" s="7"/>
      <c r="Z38" s="8"/>
      <c r="AA38" s="8"/>
      <c r="AB38" s="9"/>
      <c r="AC38" s="10"/>
      <c r="AD38" s="11"/>
      <c r="AE38" s="11"/>
      <c r="AF38" s="12"/>
      <c r="AG38" s="13"/>
      <c r="AH38" s="14"/>
      <c r="AI38" s="14"/>
      <c r="AJ38" s="15"/>
      <c r="AK38" s="16"/>
      <c r="AL38" s="17"/>
      <c r="AM38" s="17"/>
      <c r="AN38" s="18"/>
      <c r="AO38" s="19"/>
      <c r="AP38" s="20"/>
      <c r="AQ38" s="20"/>
      <c r="AR38" s="21"/>
      <c r="AS38" s="22"/>
      <c r="AT38" s="23"/>
      <c r="AU38" s="23"/>
      <c r="AV38" s="6"/>
      <c r="AW38" s="7">
        <v>0</v>
      </c>
      <c r="AX38" s="8"/>
      <c r="AY38" s="8"/>
      <c r="AZ38" s="9"/>
      <c r="BA38" s="10">
        <v>0</v>
      </c>
      <c r="BB38" s="11"/>
      <c r="BC38" s="11"/>
      <c r="BD38" s="12"/>
      <c r="BE38" s="13"/>
      <c r="BF38" s="14"/>
      <c r="BG38" s="14"/>
      <c r="BH38" s="15"/>
      <c r="BI38" s="16"/>
      <c r="BJ38" s="17"/>
      <c r="BK38" s="17"/>
      <c r="BL38" s="18"/>
      <c r="BM38" s="19"/>
      <c r="BN38" s="20"/>
      <c r="BO38" s="20"/>
      <c r="BP38" s="21"/>
      <c r="BQ38" s="22"/>
      <c r="BR38" s="23"/>
      <c r="BS38" s="23"/>
      <c r="BT38" s="6"/>
      <c r="BU38" s="7"/>
      <c r="BV38" s="8"/>
      <c r="BW38" s="8"/>
      <c r="BX38" s="9"/>
      <c r="BY38" s="10"/>
      <c r="BZ38" s="11"/>
      <c r="CA38" s="11"/>
      <c r="CB38" s="12"/>
      <c r="CC38" s="13">
        <v>0</v>
      </c>
      <c r="CD38" s="14"/>
      <c r="CE38" s="14"/>
      <c r="CF38" s="15">
        <v>94.349820853922296</v>
      </c>
      <c r="CG38" s="16">
        <v>64.38</v>
      </c>
      <c r="CH38" s="17">
        <v>3</v>
      </c>
      <c r="CI38" s="17">
        <v>3</v>
      </c>
      <c r="CJ38" s="4">
        <v>73</v>
      </c>
      <c r="CK38" s="24">
        <v>8.25298473466</v>
      </c>
      <c r="CL38" s="25">
        <v>4.70361328125</v>
      </c>
    </row>
    <row r="39" spans="1:90">
      <c r="A39" s="2" t="s">
        <v>363</v>
      </c>
      <c r="B39" s="2" t="s">
        <v>554</v>
      </c>
      <c r="C39" s="3">
        <v>63.71</v>
      </c>
      <c r="D39" s="4">
        <v>14</v>
      </c>
      <c r="E39" s="4">
        <v>9</v>
      </c>
      <c r="F39" s="4">
        <v>9</v>
      </c>
      <c r="G39" s="4">
        <v>62</v>
      </c>
      <c r="H39" s="5">
        <v>12569078.9257813</v>
      </c>
      <c r="I39" s="5">
        <v>12396460.7802734</v>
      </c>
      <c r="J39" s="5">
        <v>5526078.8802083302</v>
      </c>
      <c r="K39" s="5">
        <v>5909578.1614583302</v>
      </c>
      <c r="L39" s="5">
        <v>40706866.307291701</v>
      </c>
      <c r="M39" s="5">
        <v>22824456.682291701</v>
      </c>
      <c r="N39" s="5">
        <v>0</v>
      </c>
      <c r="O39" s="5">
        <v>0</v>
      </c>
      <c r="P39" s="5">
        <v>26523805.260416701</v>
      </c>
      <c r="Q39" s="5">
        <v>38353245.2109375</v>
      </c>
      <c r="R39" s="5">
        <v>7413416.1770833302</v>
      </c>
      <c r="S39" s="5">
        <v>8510013.25</v>
      </c>
      <c r="T39" s="5">
        <v>26944951.901041701</v>
      </c>
      <c r="U39" s="5">
        <v>13155486.1920573</v>
      </c>
      <c r="V39" s="5">
        <v>30635613.75</v>
      </c>
      <c r="W39" s="5">
        <v>35083805.125</v>
      </c>
      <c r="X39" s="6"/>
      <c r="Y39" s="7">
        <v>0</v>
      </c>
      <c r="Z39" s="8"/>
      <c r="AA39" s="8"/>
      <c r="AB39" s="9"/>
      <c r="AC39" s="10">
        <v>0</v>
      </c>
      <c r="AD39" s="11"/>
      <c r="AE39" s="11"/>
      <c r="AF39" s="12">
        <v>45.378893604132202</v>
      </c>
      <c r="AG39" s="13">
        <v>24.19</v>
      </c>
      <c r="AH39" s="14">
        <v>3</v>
      </c>
      <c r="AI39" s="14">
        <v>4</v>
      </c>
      <c r="AJ39" s="15">
        <v>41.170788119888002</v>
      </c>
      <c r="AK39" s="16">
        <v>24.19</v>
      </c>
      <c r="AL39" s="17">
        <v>3</v>
      </c>
      <c r="AM39" s="17">
        <v>3</v>
      </c>
      <c r="AN39" s="18">
        <v>261.86494856593902</v>
      </c>
      <c r="AO39" s="19">
        <v>63.71</v>
      </c>
      <c r="AP39" s="20">
        <v>8</v>
      </c>
      <c r="AQ39" s="20">
        <v>15</v>
      </c>
      <c r="AR39" s="21">
        <v>159.80737301184001</v>
      </c>
      <c r="AS39" s="22">
        <v>40.32</v>
      </c>
      <c r="AT39" s="23">
        <v>5</v>
      </c>
      <c r="AU39" s="23">
        <v>12</v>
      </c>
      <c r="AV39" s="6"/>
      <c r="AW39" s="7"/>
      <c r="AX39" s="8"/>
      <c r="AY39" s="8"/>
      <c r="AZ39" s="9"/>
      <c r="BA39" s="10"/>
      <c r="BB39" s="11"/>
      <c r="BC39" s="11"/>
      <c r="BD39" s="12">
        <v>56.505513556969298</v>
      </c>
      <c r="BE39" s="13">
        <v>23.39</v>
      </c>
      <c r="BF39" s="14">
        <v>3</v>
      </c>
      <c r="BG39" s="14">
        <v>3</v>
      </c>
      <c r="BH39" s="15"/>
      <c r="BI39" s="16">
        <v>0</v>
      </c>
      <c r="BJ39" s="17"/>
      <c r="BK39" s="17"/>
      <c r="BL39" s="18">
        <v>70.000018716625704</v>
      </c>
      <c r="BM39" s="19">
        <v>32.26</v>
      </c>
      <c r="BN39" s="20">
        <v>3</v>
      </c>
      <c r="BO39" s="20">
        <v>4</v>
      </c>
      <c r="BP39" s="21"/>
      <c r="BQ39" s="22">
        <v>0</v>
      </c>
      <c r="BR39" s="23"/>
      <c r="BS39" s="23"/>
      <c r="BT39" s="6">
        <v>184.02677145613501</v>
      </c>
      <c r="BU39" s="7">
        <v>63.71</v>
      </c>
      <c r="BV39" s="8">
        <v>7</v>
      </c>
      <c r="BW39" s="8">
        <v>11</v>
      </c>
      <c r="BX39" s="9">
        <v>109.02520398952799</v>
      </c>
      <c r="BY39" s="10">
        <v>49.19</v>
      </c>
      <c r="BZ39" s="11">
        <v>5</v>
      </c>
      <c r="CA39" s="11">
        <v>7</v>
      </c>
      <c r="CB39" s="12"/>
      <c r="CC39" s="13">
        <v>0</v>
      </c>
      <c r="CD39" s="14"/>
      <c r="CE39" s="14"/>
      <c r="CF39" s="15"/>
      <c r="CG39" s="16">
        <v>0</v>
      </c>
      <c r="CH39" s="17"/>
      <c r="CI39" s="17"/>
      <c r="CJ39" s="4">
        <v>124</v>
      </c>
      <c r="CK39" s="24">
        <v>14.194190864659999</v>
      </c>
      <c r="CL39" s="25">
        <v>10.08154296875</v>
      </c>
    </row>
    <row r="40" spans="1:90">
      <c r="A40" s="2" t="s">
        <v>355</v>
      </c>
      <c r="B40" s="2" t="s">
        <v>434</v>
      </c>
      <c r="C40" s="3">
        <v>63.55</v>
      </c>
      <c r="D40" s="4">
        <v>5</v>
      </c>
      <c r="E40" s="4">
        <v>2</v>
      </c>
      <c r="F40" s="4">
        <v>14</v>
      </c>
      <c r="G40" s="4">
        <v>116</v>
      </c>
      <c r="H40" s="5">
        <v>2474506.8971354198</v>
      </c>
      <c r="I40" s="5">
        <v>2988794.7174479198</v>
      </c>
      <c r="J40" s="5">
        <v>3888290.5</v>
      </c>
      <c r="K40" s="5">
        <v>2682589.8515625</v>
      </c>
      <c r="L40" s="5">
        <v>4680295.3385416698</v>
      </c>
      <c r="M40" s="5">
        <v>1931609.10677083</v>
      </c>
      <c r="N40" s="5">
        <v>2374646.0260416698</v>
      </c>
      <c r="O40" s="5">
        <v>2274912.0130208302</v>
      </c>
      <c r="P40" s="5">
        <v>15896028.7369792</v>
      </c>
      <c r="Q40" s="5">
        <v>25926410.3046875</v>
      </c>
      <c r="R40" s="5">
        <v>2751828.2213541698</v>
      </c>
      <c r="S40" s="5">
        <v>2876708.484375</v>
      </c>
      <c r="T40" s="5">
        <v>3947863.0234375</v>
      </c>
      <c r="U40" s="5">
        <v>1411036.62239583</v>
      </c>
      <c r="V40" s="5">
        <v>676440.1875</v>
      </c>
      <c r="W40" s="5">
        <v>5817178.28125</v>
      </c>
      <c r="X40" s="6">
        <v>176.452846684436</v>
      </c>
      <c r="Y40" s="7">
        <v>28.57</v>
      </c>
      <c r="Z40" s="8">
        <v>5</v>
      </c>
      <c r="AA40" s="8">
        <v>5</v>
      </c>
      <c r="AB40" s="9">
        <v>204.03392849416099</v>
      </c>
      <c r="AC40" s="10">
        <v>28.57</v>
      </c>
      <c r="AD40" s="11">
        <v>6</v>
      </c>
      <c r="AE40" s="11">
        <v>7</v>
      </c>
      <c r="AF40" s="12">
        <v>181.37413818242501</v>
      </c>
      <c r="AG40" s="13">
        <v>35.96</v>
      </c>
      <c r="AH40" s="14">
        <v>6</v>
      </c>
      <c r="AI40" s="14">
        <v>6</v>
      </c>
      <c r="AJ40" s="15">
        <v>100.87510225653701</v>
      </c>
      <c r="AK40" s="16">
        <v>33.99</v>
      </c>
      <c r="AL40" s="17">
        <v>4</v>
      </c>
      <c r="AM40" s="17">
        <v>4</v>
      </c>
      <c r="AN40" s="18">
        <v>153.322029205593</v>
      </c>
      <c r="AO40" s="19">
        <v>21.67</v>
      </c>
      <c r="AP40" s="20">
        <v>3</v>
      </c>
      <c r="AQ40" s="20">
        <v>4</v>
      </c>
      <c r="AR40" s="21">
        <v>155.54692845621901</v>
      </c>
      <c r="AS40" s="22">
        <v>21.67</v>
      </c>
      <c r="AT40" s="23">
        <v>3</v>
      </c>
      <c r="AU40" s="23">
        <v>4</v>
      </c>
      <c r="AV40" s="6">
        <v>179.81618332900001</v>
      </c>
      <c r="AW40" s="7">
        <v>30.05</v>
      </c>
      <c r="AX40" s="8">
        <v>4</v>
      </c>
      <c r="AY40" s="8">
        <v>5</v>
      </c>
      <c r="AZ40" s="9">
        <v>255.962281316179</v>
      </c>
      <c r="BA40" s="10">
        <v>41.38</v>
      </c>
      <c r="BB40" s="11">
        <v>7</v>
      </c>
      <c r="BC40" s="11">
        <v>7</v>
      </c>
      <c r="BD40" s="12">
        <v>224.11954227478401</v>
      </c>
      <c r="BE40" s="13">
        <v>46.31</v>
      </c>
      <c r="BF40" s="14">
        <v>7</v>
      </c>
      <c r="BG40" s="14">
        <v>8</v>
      </c>
      <c r="BH40" s="15">
        <v>238.75577502639399</v>
      </c>
      <c r="BI40" s="16">
        <v>39.9</v>
      </c>
      <c r="BJ40" s="17">
        <v>7</v>
      </c>
      <c r="BK40" s="17">
        <v>10</v>
      </c>
      <c r="BL40" s="18"/>
      <c r="BM40" s="19">
        <v>0</v>
      </c>
      <c r="BN40" s="20"/>
      <c r="BO40" s="20"/>
      <c r="BP40" s="21">
        <v>59.274777230055797</v>
      </c>
      <c r="BQ40" s="22">
        <v>21.18</v>
      </c>
      <c r="BR40" s="23">
        <v>3</v>
      </c>
      <c r="BS40" s="23">
        <v>4</v>
      </c>
      <c r="BT40" s="6">
        <v>140.23078704581599</v>
      </c>
      <c r="BU40" s="7">
        <v>21.67</v>
      </c>
      <c r="BV40" s="8">
        <v>3</v>
      </c>
      <c r="BW40" s="8">
        <v>3</v>
      </c>
      <c r="BX40" s="9">
        <v>127.80422406246799</v>
      </c>
      <c r="BY40" s="10">
        <v>21.67</v>
      </c>
      <c r="BZ40" s="11">
        <v>3</v>
      </c>
      <c r="CA40" s="11">
        <v>4</v>
      </c>
      <c r="CB40" s="12"/>
      <c r="CC40" s="13">
        <v>0</v>
      </c>
      <c r="CD40" s="14"/>
      <c r="CE40" s="14"/>
      <c r="CF40" s="15"/>
      <c r="CG40" s="16">
        <v>0</v>
      </c>
      <c r="CH40" s="17"/>
      <c r="CI40" s="17"/>
      <c r="CJ40" s="4">
        <v>203</v>
      </c>
      <c r="CK40" s="24">
        <v>22.69100875466</v>
      </c>
      <c r="CL40" s="25">
        <v>9.43701171875</v>
      </c>
    </row>
    <row r="41" spans="1:90">
      <c r="A41" s="2" t="s">
        <v>282</v>
      </c>
      <c r="B41" s="2" t="s">
        <v>552</v>
      </c>
      <c r="C41" s="3">
        <v>63.24</v>
      </c>
      <c r="D41" s="4">
        <v>1</v>
      </c>
      <c r="E41" s="4">
        <v>11</v>
      </c>
      <c r="F41" s="4">
        <v>11</v>
      </c>
      <c r="G41" s="4">
        <v>61</v>
      </c>
      <c r="H41" s="5">
        <v>10879193.1901042</v>
      </c>
      <c r="I41" s="5">
        <v>11294478.921875</v>
      </c>
      <c r="J41" s="5">
        <v>13906392.3984375</v>
      </c>
      <c r="K41" s="5">
        <v>7177553.55078125</v>
      </c>
      <c r="L41" s="5">
        <v>29725847.286458299</v>
      </c>
      <c r="M41" s="5">
        <v>5868293.2578125</v>
      </c>
      <c r="N41" s="5">
        <v>5327610.609375</v>
      </c>
      <c r="O41" s="5">
        <v>8753307.1875</v>
      </c>
      <c r="P41" s="5">
        <v>12100499.1009115</v>
      </c>
      <c r="Q41" s="5">
        <v>39324697.888020799</v>
      </c>
      <c r="R41" s="5">
        <v>14038396.4375</v>
      </c>
      <c r="S41" s="5">
        <v>5182487.4166666698</v>
      </c>
      <c r="T41" s="5">
        <v>17998939.549479201</v>
      </c>
      <c r="U41" s="5">
        <v>8728358.96875</v>
      </c>
      <c r="V41" s="5">
        <v>5147995.32421875</v>
      </c>
      <c r="W41" s="5">
        <v>4948488.9375</v>
      </c>
      <c r="X41" s="6">
        <v>69.067875639184805</v>
      </c>
      <c r="Y41" s="7">
        <v>37.5</v>
      </c>
      <c r="Z41" s="8">
        <v>3</v>
      </c>
      <c r="AA41" s="8">
        <v>4</v>
      </c>
      <c r="AB41" s="9">
        <v>52.810485343157502</v>
      </c>
      <c r="AC41" s="10">
        <v>40.44</v>
      </c>
      <c r="AD41" s="11">
        <v>4</v>
      </c>
      <c r="AE41" s="11">
        <v>5</v>
      </c>
      <c r="AF41" s="12"/>
      <c r="AG41" s="13">
        <v>0</v>
      </c>
      <c r="AH41" s="14"/>
      <c r="AI41" s="14"/>
      <c r="AJ41" s="15"/>
      <c r="AK41" s="16">
        <v>0</v>
      </c>
      <c r="AL41" s="17"/>
      <c r="AM41" s="17"/>
      <c r="AN41" s="18">
        <v>104.388739836713</v>
      </c>
      <c r="AO41" s="19">
        <v>44.12</v>
      </c>
      <c r="AP41" s="20">
        <v>3</v>
      </c>
      <c r="AQ41" s="20">
        <v>5</v>
      </c>
      <c r="AR41" s="21"/>
      <c r="AS41" s="22">
        <v>0</v>
      </c>
      <c r="AT41" s="23"/>
      <c r="AU41" s="23"/>
      <c r="AV41" s="6"/>
      <c r="AW41" s="7">
        <v>0</v>
      </c>
      <c r="AX41" s="8"/>
      <c r="AY41" s="8"/>
      <c r="AZ41" s="9"/>
      <c r="BA41" s="10">
        <v>0</v>
      </c>
      <c r="BB41" s="11"/>
      <c r="BC41" s="11"/>
      <c r="BD41" s="12">
        <v>117.07681501297201</v>
      </c>
      <c r="BE41" s="13">
        <v>36.03</v>
      </c>
      <c r="BF41" s="14">
        <v>4</v>
      </c>
      <c r="BG41" s="14">
        <v>5</v>
      </c>
      <c r="BH41" s="15">
        <v>117.72965503804799</v>
      </c>
      <c r="BI41" s="16">
        <v>36.03</v>
      </c>
      <c r="BJ41" s="17">
        <v>3</v>
      </c>
      <c r="BK41" s="17">
        <v>6</v>
      </c>
      <c r="BL41" s="18"/>
      <c r="BM41" s="19">
        <v>0</v>
      </c>
      <c r="BN41" s="20"/>
      <c r="BO41" s="20"/>
      <c r="BP41" s="21">
        <v>53.107759524526202</v>
      </c>
      <c r="BQ41" s="22">
        <v>41.18</v>
      </c>
      <c r="BR41" s="23">
        <v>3</v>
      </c>
      <c r="BS41" s="23">
        <v>4</v>
      </c>
      <c r="BT41" s="6">
        <v>125.813103618594</v>
      </c>
      <c r="BU41" s="7">
        <v>44.12</v>
      </c>
      <c r="BV41" s="8">
        <v>3</v>
      </c>
      <c r="BW41" s="8">
        <v>4</v>
      </c>
      <c r="BX41" s="9">
        <v>96.253437399670503</v>
      </c>
      <c r="BY41" s="10">
        <v>44.12</v>
      </c>
      <c r="BZ41" s="11">
        <v>4</v>
      </c>
      <c r="CA41" s="11">
        <v>5</v>
      </c>
      <c r="CB41" s="12"/>
      <c r="CC41" s="13">
        <v>0</v>
      </c>
      <c r="CD41" s="14"/>
      <c r="CE41" s="14"/>
      <c r="CF41" s="15"/>
      <c r="CG41" s="16">
        <v>0</v>
      </c>
      <c r="CH41" s="17"/>
      <c r="CI41" s="17"/>
      <c r="CJ41" s="4">
        <v>136</v>
      </c>
      <c r="CK41" s="24">
        <v>14.56081766466</v>
      </c>
      <c r="CL41" s="25">
        <v>10.03759765625</v>
      </c>
    </row>
    <row r="42" spans="1:90">
      <c r="A42" s="2" t="s">
        <v>45</v>
      </c>
      <c r="B42" s="2" t="s">
        <v>531</v>
      </c>
      <c r="C42" s="3">
        <v>61.29</v>
      </c>
      <c r="D42" s="4">
        <v>2</v>
      </c>
      <c r="E42" s="4">
        <v>2</v>
      </c>
      <c r="F42" s="4">
        <v>7</v>
      </c>
      <c r="G42" s="4">
        <v>25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48487532.910807297</v>
      </c>
      <c r="O42" s="5">
        <v>28128952.423177101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431074375.23958302</v>
      </c>
      <c r="W42" s="5">
        <v>449650379.63541698</v>
      </c>
      <c r="X42" s="6"/>
      <c r="Y42" s="7"/>
      <c r="Z42" s="8"/>
      <c r="AA42" s="8"/>
      <c r="AB42" s="9"/>
      <c r="AC42" s="10"/>
      <c r="AD42" s="11"/>
      <c r="AE42" s="11"/>
      <c r="AF42" s="12"/>
      <c r="AG42" s="13"/>
      <c r="AH42" s="14"/>
      <c r="AI42" s="14"/>
      <c r="AJ42" s="15"/>
      <c r="AK42" s="16"/>
      <c r="AL42" s="17"/>
      <c r="AM42" s="17"/>
      <c r="AN42" s="18"/>
      <c r="AO42" s="19"/>
      <c r="AP42" s="20"/>
      <c r="AQ42" s="20"/>
      <c r="AR42" s="21"/>
      <c r="AS42" s="22"/>
      <c r="AT42" s="23"/>
      <c r="AU42" s="23"/>
      <c r="AV42" s="6"/>
      <c r="AW42" s="7">
        <v>0</v>
      </c>
      <c r="AX42" s="8"/>
      <c r="AY42" s="8"/>
      <c r="AZ42" s="9"/>
      <c r="BA42" s="10">
        <v>0</v>
      </c>
      <c r="BB42" s="11"/>
      <c r="BC42" s="11"/>
      <c r="BD42" s="12"/>
      <c r="BE42" s="13"/>
      <c r="BF42" s="14"/>
      <c r="BG42" s="14"/>
      <c r="BH42" s="15"/>
      <c r="BI42" s="16"/>
      <c r="BJ42" s="17"/>
      <c r="BK42" s="17"/>
      <c r="BL42" s="18"/>
      <c r="BM42" s="19"/>
      <c r="BN42" s="20"/>
      <c r="BO42" s="20"/>
      <c r="BP42" s="21"/>
      <c r="BQ42" s="22"/>
      <c r="BR42" s="23"/>
      <c r="BS42" s="23"/>
      <c r="BT42" s="6"/>
      <c r="BU42" s="7"/>
      <c r="BV42" s="8"/>
      <c r="BW42" s="8"/>
      <c r="BX42" s="9"/>
      <c r="BY42" s="10"/>
      <c r="BZ42" s="11"/>
      <c r="CA42" s="11"/>
      <c r="CB42" s="12"/>
      <c r="CC42" s="13">
        <v>0</v>
      </c>
      <c r="CD42" s="14"/>
      <c r="CE42" s="14"/>
      <c r="CF42" s="15">
        <v>271.73780754269302</v>
      </c>
      <c r="CG42" s="16">
        <v>61.29</v>
      </c>
      <c r="CH42" s="17">
        <v>6</v>
      </c>
      <c r="CI42" s="17">
        <v>13</v>
      </c>
      <c r="CJ42" s="4">
        <v>124</v>
      </c>
      <c r="CK42" s="24">
        <v>13.676215324659999</v>
      </c>
      <c r="CL42" s="25">
        <v>9.24658203125</v>
      </c>
    </row>
    <row r="43" spans="1:90">
      <c r="A43" s="2" t="s">
        <v>368</v>
      </c>
      <c r="B43" s="2" t="s">
        <v>575</v>
      </c>
      <c r="C43" s="3">
        <v>61.11</v>
      </c>
      <c r="D43" s="4">
        <v>1</v>
      </c>
      <c r="E43" s="4">
        <v>3</v>
      </c>
      <c r="F43" s="4">
        <v>4</v>
      </c>
      <c r="G43" s="4">
        <v>4</v>
      </c>
      <c r="H43" s="5">
        <v>0</v>
      </c>
      <c r="I43" s="5">
        <v>0</v>
      </c>
      <c r="J43" s="5">
        <v>0</v>
      </c>
      <c r="K43" s="5">
        <v>0</v>
      </c>
      <c r="L43" s="5">
        <v>4455325.3528645802</v>
      </c>
      <c r="M43" s="5">
        <v>0</v>
      </c>
      <c r="N43" s="5">
        <v>0</v>
      </c>
      <c r="O43" s="5">
        <v>0</v>
      </c>
      <c r="P43" s="5">
        <v>518251.46875</v>
      </c>
      <c r="Q43" s="5">
        <v>506220.7578125</v>
      </c>
      <c r="R43" s="5">
        <v>3266302.828125</v>
      </c>
      <c r="S43" s="5">
        <v>0</v>
      </c>
      <c r="T43" s="5">
        <v>1997387.1875</v>
      </c>
      <c r="U43" s="5">
        <v>0</v>
      </c>
      <c r="V43" s="5">
        <v>0</v>
      </c>
      <c r="W43" s="5">
        <v>0</v>
      </c>
      <c r="X43" s="6"/>
      <c r="Y43" s="7"/>
      <c r="Z43" s="8"/>
      <c r="AA43" s="8"/>
      <c r="AB43" s="9"/>
      <c r="AC43" s="10"/>
      <c r="AD43" s="11"/>
      <c r="AE43" s="11"/>
      <c r="AF43" s="12"/>
      <c r="AG43" s="13"/>
      <c r="AH43" s="14"/>
      <c r="AI43" s="14"/>
      <c r="AJ43" s="15"/>
      <c r="AK43" s="16"/>
      <c r="AL43" s="17"/>
      <c r="AM43" s="17"/>
      <c r="AN43" s="18">
        <v>82.814420260065603</v>
      </c>
      <c r="AO43" s="19">
        <v>61.11</v>
      </c>
      <c r="AP43" s="20">
        <v>4</v>
      </c>
      <c r="AQ43" s="20">
        <v>4</v>
      </c>
      <c r="AR43" s="21"/>
      <c r="AS43" s="22"/>
      <c r="AT43" s="23"/>
      <c r="AU43" s="23"/>
      <c r="AV43" s="6"/>
      <c r="AW43" s="7"/>
      <c r="AX43" s="8"/>
      <c r="AY43" s="8"/>
      <c r="AZ43" s="9"/>
      <c r="BA43" s="10"/>
      <c r="BB43" s="11"/>
      <c r="BC43" s="11"/>
      <c r="BD43" s="12"/>
      <c r="BE43" s="13">
        <v>0</v>
      </c>
      <c r="BF43" s="14"/>
      <c r="BG43" s="14"/>
      <c r="BH43" s="15"/>
      <c r="BI43" s="16">
        <v>0</v>
      </c>
      <c r="BJ43" s="17"/>
      <c r="BK43" s="17"/>
      <c r="BL43" s="18"/>
      <c r="BM43" s="19">
        <v>0</v>
      </c>
      <c r="BN43" s="20"/>
      <c r="BO43" s="20"/>
      <c r="BP43" s="21"/>
      <c r="BQ43" s="22"/>
      <c r="BR43" s="23"/>
      <c r="BS43" s="23"/>
      <c r="BT43" s="6"/>
      <c r="BU43" s="7">
        <v>0</v>
      </c>
      <c r="BV43" s="8"/>
      <c r="BW43" s="8"/>
      <c r="BX43" s="9"/>
      <c r="BY43" s="10"/>
      <c r="BZ43" s="11"/>
      <c r="CA43" s="11"/>
      <c r="CB43" s="12"/>
      <c r="CC43" s="13"/>
      <c r="CD43" s="14"/>
      <c r="CE43" s="14"/>
      <c r="CF43" s="15"/>
      <c r="CG43" s="16"/>
      <c r="CH43" s="17"/>
      <c r="CI43" s="17"/>
      <c r="CJ43" s="4">
        <v>108</v>
      </c>
      <c r="CK43" s="24">
        <v>12.116279824659999</v>
      </c>
      <c r="CL43" s="25">
        <v>8.90966796875</v>
      </c>
    </row>
    <row r="44" spans="1:90">
      <c r="A44" s="2" t="s">
        <v>345</v>
      </c>
      <c r="B44" s="2" t="s">
        <v>509</v>
      </c>
      <c r="C44" s="3">
        <v>60.19</v>
      </c>
      <c r="D44" s="4">
        <v>2</v>
      </c>
      <c r="E44" s="4">
        <v>13</v>
      </c>
      <c r="F44" s="4">
        <v>13</v>
      </c>
      <c r="G44" s="4">
        <v>67</v>
      </c>
      <c r="H44" s="5">
        <v>0</v>
      </c>
      <c r="I44" s="5">
        <v>1266373.203125</v>
      </c>
      <c r="J44" s="5">
        <v>6740480.578125</v>
      </c>
      <c r="K44" s="5">
        <v>8431743.375</v>
      </c>
      <c r="L44" s="5">
        <v>6360018.0286458302</v>
      </c>
      <c r="M44" s="5">
        <v>3992125.2988281301</v>
      </c>
      <c r="N44" s="5">
        <v>5588281.8671875</v>
      </c>
      <c r="O44" s="5">
        <v>5293210.46875</v>
      </c>
      <c r="P44" s="5">
        <v>7033596.6822916698</v>
      </c>
      <c r="Q44" s="5">
        <v>9569008.5716145802</v>
      </c>
      <c r="R44" s="5">
        <v>5376697.34375</v>
      </c>
      <c r="S44" s="5">
        <v>6256439.6276041698</v>
      </c>
      <c r="T44" s="5">
        <v>8434034.2083333302</v>
      </c>
      <c r="U44" s="5">
        <v>3595843.4830729198</v>
      </c>
      <c r="V44" s="5">
        <v>0</v>
      </c>
      <c r="W44" s="5">
        <v>0</v>
      </c>
      <c r="X44" s="6"/>
      <c r="Y44" s="7"/>
      <c r="Z44" s="8"/>
      <c r="AA44" s="8"/>
      <c r="AB44" s="9"/>
      <c r="AC44" s="10">
        <v>0</v>
      </c>
      <c r="AD44" s="11"/>
      <c r="AE44" s="11"/>
      <c r="AF44" s="12">
        <v>202.65984094135001</v>
      </c>
      <c r="AG44" s="13">
        <v>41.67</v>
      </c>
      <c r="AH44" s="14">
        <v>7</v>
      </c>
      <c r="AI44" s="14">
        <v>7</v>
      </c>
      <c r="AJ44" s="15">
        <v>202.921906093709</v>
      </c>
      <c r="AK44" s="16">
        <v>47.22</v>
      </c>
      <c r="AL44" s="17">
        <v>8</v>
      </c>
      <c r="AM44" s="17">
        <v>9</v>
      </c>
      <c r="AN44" s="18">
        <v>45.878507043494601</v>
      </c>
      <c r="AO44" s="19">
        <v>22.22</v>
      </c>
      <c r="AP44" s="20">
        <v>4</v>
      </c>
      <c r="AQ44" s="20">
        <v>4</v>
      </c>
      <c r="AR44" s="21">
        <v>123.669496935868</v>
      </c>
      <c r="AS44" s="22">
        <v>31.48</v>
      </c>
      <c r="AT44" s="23">
        <v>6</v>
      </c>
      <c r="AU44" s="23">
        <v>6</v>
      </c>
      <c r="AV44" s="6"/>
      <c r="AW44" s="7">
        <v>0</v>
      </c>
      <c r="AX44" s="8"/>
      <c r="AY44" s="8"/>
      <c r="AZ44" s="9"/>
      <c r="BA44" s="10">
        <v>0</v>
      </c>
      <c r="BB44" s="11"/>
      <c r="BC44" s="11"/>
      <c r="BD44" s="12">
        <v>68.6921125839756</v>
      </c>
      <c r="BE44" s="13">
        <v>15.74</v>
      </c>
      <c r="BF44" s="14">
        <v>3</v>
      </c>
      <c r="BG44" s="14">
        <v>3</v>
      </c>
      <c r="BH44" s="15">
        <v>87.847054553138904</v>
      </c>
      <c r="BI44" s="16">
        <v>15.74</v>
      </c>
      <c r="BJ44" s="17">
        <v>3</v>
      </c>
      <c r="BK44" s="17">
        <v>4</v>
      </c>
      <c r="BL44" s="18">
        <v>161.16353861922499</v>
      </c>
      <c r="BM44" s="19">
        <v>38.43</v>
      </c>
      <c r="BN44" s="20">
        <v>7</v>
      </c>
      <c r="BO44" s="20">
        <v>8</v>
      </c>
      <c r="BP44" s="21">
        <v>204.68207191820301</v>
      </c>
      <c r="BQ44" s="22">
        <v>44.44</v>
      </c>
      <c r="BR44" s="23">
        <v>9</v>
      </c>
      <c r="BS44" s="23">
        <v>10</v>
      </c>
      <c r="BT44" s="6">
        <v>150.21513929660301</v>
      </c>
      <c r="BU44" s="7">
        <v>37.5</v>
      </c>
      <c r="BV44" s="8">
        <v>7</v>
      </c>
      <c r="BW44" s="8">
        <v>7</v>
      </c>
      <c r="BX44" s="9">
        <v>73.828057935639606</v>
      </c>
      <c r="BY44" s="10">
        <v>28.24</v>
      </c>
      <c r="BZ44" s="11">
        <v>6</v>
      </c>
      <c r="CA44" s="11">
        <v>6</v>
      </c>
      <c r="CB44" s="12"/>
      <c r="CC44" s="13"/>
      <c r="CD44" s="14"/>
      <c r="CE44" s="14"/>
      <c r="CF44" s="15"/>
      <c r="CG44" s="16"/>
      <c r="CH44" s="17"/>
      <c r="CI44" s="17"/>
      <c r="CJ44" s="4">
        <v>216</v>
      </c>
      <c r="CK44" s="24">
        <v>23.727536774659999</v>
      </c>
      <c r="CL44" s="25">
        <v>9.40771484375</v>
      </c>
    </row>
    <row r="45" spans="1:90">
      <c r="A45" s="2" t="s">
        <v>264</v>
      </c>
      <c r="B45" s="2" t="s">
        <v>489</v>
      </c>
      <c r="C45" s="3">
        <v>60</v>
      </c>
      <c r="D45" s="4">
        <v>1</v>
      </c>
      <c r="E45" s="4">
        <v>3</v>
      </c>
      <c r="F45" s="4">
        <v>4</v>
      </c>
      <c r="G45" s="4">
        <v>6</v>
      </c>
      <c r="H45" s="5">
        <v>61724480.847656302</v>
      </c>
      <c r="I45" s="5">
        <v>257248713.1875</v>
      </c>
      <c r="J45" s="5">
        <v>128985842.625</v>
      </c>
      <c r="K45" s="5">
        <v>61274951.3125</v>
      </c>
      <c r="L45" s="5">
        <v>20508404.859375</v>
      </c>
      <c r="M45" s="5">
        <v>9936739.203125</v>
      </c>
      <c r="N45" s="5">
        <v>98755700.546875</v>
      </c>
      <c r="O45" s="5">
        <v>0</v>
      </c>
      <c r="P45" s="5">
        <v>129065542.25</v>
      </c>
      <c r="Q45" s="5">
        <v>72475182.5</v>
      </c>
      <c r="R45" s="5">
        <v>24435449.796875</v>
      </c>
      <c r="S45" s="5">
        <v>27640682.25</v>
      </c>
      <c r="T45" s="5">
        <v>19822409.25</v>
      </c>
      <c r="U45" s="5">
        <v>0</v>
      </c>
      <c r="V45" s="5">
        <v>15673332.4140625</v>
      </c>
      <c r="W45" s="5">
        <v>17589182</v>
      </c>
      <c r="X45" s="6"/>
      <c r="Y45" s="7">
        <v>0</v>
      </c>
      <c r="Z45" s="8"/>
      <c r="AA45" s="8"/>
      <c r="AB45" s="9"/>
      <c r="AC45" s="10">
        <v>0</v>
      </c>
      <c r="AD45" s="11"/>
      <c r="AE45" s="11"/>
      <c r="AF45" s="12"/>
      <c r="AG45" s="13">
        <v>0</v>
      </c>
      <c r="AH45" s="14"/>
      <c r="AI45" s="14"/>
      <c r="AJ45" s="15"/>
      <c r="AK45" s="16">
        <v>0</v>
      </c>
      <c r="AL45" s="17"/>
      <c r="AM45" s="17"/>
      <c r="AN45" s="18"/>
      <c r="AO45" s="19">
        <v>0</v>
      </c>
      <c r="AP45" s="20"/>
      <c r="AQ45" s="20"/>
      <c r="AR45" s="21"/>
      <c r="AS45" s="22">
        <v>0</v>
      </c>
      <c r="AT45" s="23"/>
      <c r="AU45" s="23"/>
      <c r="AV45" s="6"/>
      <c r="AW45" s="7">
        <v>0</v>
      </c>
      <c r="AX45" s="8"/>
      <c r="AY45" s="8"/>
      <c r="AZ45" s="9"/>
      <c r="BA45" s="10"/>
      <c r="BB45" s="11"/>
      <c r="BC45" s="11"/>
      <c r="BD45" s="12"/>
      <c r="BE45" s="13">
        <v>0</v>
      </c>
      <c r="BF45" s="14"/>
      <c r="BG45" s="14"/>
      <c r="BH45" s="15"/>
      <c r="BI45" s="16">
        <v>0</v>
      </c>
      <c r="BJ45" s="17"/>
      <c r="BK45" s="17"/>
      <c r="BL45" s="18"/>
      <c r="BM45" s="19">
        <v>0</v>
      </c>
      <c r="BN45" s="20"/>
      <c r="BO45" s="20"/>
      <c r="BP45" s="21"/>
      <c r="BQ45" s="22">
        <v>0</v>
      </c>
      <c r="BR45" s="23"/>
      <c r="BS45" s="23"/>
      <c r="BT45" s="6"/>
      <c r="BU45" s="7">
        <v>0</v>
      </c>
      <c r="BV45" s="8"/>
      <c r="BW45" s="8"/>
      <c r="BX45" s="9"/>
      <c r="BY45" s="10"/>
      <c r="BZ45" s="11"/>
      <c r="CA45" s="11"/>
      <c r="CB45" s="12"/>
      <c r="CC45" s="13">
        <v>0</v>
      </c>
      <c r="CD45" s="14"/>
      <c r="CE45" s="14"/>
      <c r="CF45" s="15"/>
      <c r="CG45" s="16">
        <v>0</v>
      </c>
      <c r="CH45" s="17"/>
      <c r="CI45" s="17"/>
      <c r="CJ45" s="4">
        <v>90</v>
      </c>
      <c r="CK45" s="24">
        <v>9.3870580046600001</v>
      </c>
      <c r="CL45" s="25">
        <v>9.99365234375</v>
      </c>
    </row>
    <row r="46" spans="1:90">
      <c r="A46" s="2" t="s">
        <v>271</v>
      </c>
      <c r="B46" s="2" t="s">
        <v>475</v>
      </c>
      <c r="C46" s="3">
        <v>59.32</v>
      </c>
      <c r="D46" s="4">
        <v>5</v>
      </c>
      <c r="E46" s="4">
        <v>39</v>
      </c>
      <c r="F46" s="4">
        <v>43</v>
      </c>
      <c r="G46" s="4">
        <v>457</v>
      </c>
      <c r="H46" s="5">
        <v>14570707.5364583</v>
      </c>
      <c r="I46" s="5">
        <v>6082801.9557291698</v>
      </c>
      <c r="J46" s="5">
        <v>42948561.494791701</v>
      </c>
      <c r="K46" s="5">
        <v>36748492.447916701</v>
      </c>
      <c r="L46" s="5">
        <v>146917455.46875</v>
      </c>
      <c r="M46" s="5">
        <v>84312668.839843795</v>
      </c>
      <c r="N46" s="5">
        <v>39058755.447916701</v>
      </c>
      <c r="O46" s="5">
        <v>27599019.856770799</v>
      </c>
      <c r="P46" s="5">
        <v>240055164.31770799</v>
      </c>
      <c r="Q46" s="5">
        <v>231670538.80729201</v>
      </c>
      <c r="R46" s="5">
        <v>100116355.041667</v>
      </c>
      <c r="S46" s="5">
        <v>93673606.854166701</v>
      </c>
      <c r="T46" s="5">
        <v>103804452.427083</v>
      </c>
      <c r="U46" s="5">
        <v>45331299.049479201</v>
      </c>
      <c r="V46" s="5">
        <v>68427686.117838502</v>
      </c>
      <c r="W46" s="5">
        <v>65384982.421875</v>
      </c>
      <c r="X46" s="6">
        <v>188.56281378377599</v>
      </c>
      <c r="Y46" s="7">
        <v>13.82</v>
      </c>
      <c r="Z46" s="8">
        <v>9</v>
      </c>
      <c r="AA46" s="8">
        <v>9</v>
      </c>
      <c r="AB46" s="9">
        <v>242.059720322533</v>
      </c>
      <c r="AC46" s="10">
        <v>12.58</v>
      </c>
      <c r="AD46" s="11">
        <v>8</v>
      </c>
      <c r="AE46" s="11">
        <v>8</v>
      </c>
      <c r="AF46" s="12">
        <v>452.62773417384301</v>
      </c>
      <c r="AG46" s="13">
        <v>20.03</v>
      </c>
      <c r="AH46" s="14">
        <v>14</v>
      </c>
      <c r="AI46" s="14">
        <v>18</v>
      </c>
      <c r="AJ46" s="15">
        <v>458.551628848353</v>
      </c>
      <c r="AK46" s="16">
        <v>19.100000000000001</v>
      </c>
      <c r="AL46" s="17">
        <v>15</v>
      </c>
      <c r="AM46" s="17">
        <v>16</v>
      </c>
      <c r="AN46" s="18">
        <v>824.10015854066796</v>
      </c>
      <c r="AO46" s="19">
        <v>30.12</v>
      </c>
      <c r="AP46" s="20">
        <v>22</v>
      </c>
      <c r="AQ46" s="20">
        <v>29</v>
      </c>
      <c r="AR46" s="21">
        <v>611.02666154200699</v>
      </c>
      <c r="AS46" s="22">
        <v>23.91</v>
      </c>
      <c r="AT46" s="23">
        <v>19</v>
      </c>
      <c r="AU46" s="23">
        <v>23</v>
      </c>
      <c r="AV46" s="6">
        <v>491.21935400934598</v>
      </c>
      <c r="AW46" s="7">
        <v>21.27</v>
      </c>
      <c r="AX46" s="8">
        <v>12</v>
      </c>
      <c r="AY46" s="8">
        <v>15</v>
      </c>
      <c r="AZ46" s="9">
        <v>568.21135645359902</v>
      </c>
      <c r="BA46" s="10">
        <v>24.07</v>
      </c>
      <c r="BB46" s="11">
        <v>14</v>
      </c>
      <c r="BC46" s="11">
        <v>18</v>
      </c>
      <c r="BD46" s="12">
        <v>489.35681449474799</v>
      </c>
      <c r="BE46" s="13">
        <v>27.33</v>
      </c>
      <c r="BF46" s="14">
        <v>19</v>
      </c>
      <c r="BG46" s="14">
        <v>22</v>
      </c>
      <c r="BH46" s="15">
        <v>510.65195771013498</v>
      </c>
      <c r="BI46" s="16">
        <v>23.91</v>
      </c>
      <c r="BJ46" s="17">
        <v>17</v>
      </c>
      <c r="BK46" s="17">
        <v>20</v>
      </c>
      <c r="BL46" s="18">
        <v>1218.43028932538</v>
      </c>
      <c r="BM46" s="19">
        <v>50</v>
      </c>
      <c r="BN46" s="20">
        <v>33</v>
      </c>
      <c r="BO46" s="20">
        <v>50</v>
      </c>
      <c r="BP46" s="21">
        <v>1080.35303364076</v>
      </c>
      <c r="BQ46" s="22">
        <v>43.63</v>
      </c>
      <c r="BR46" s="23">
        <v>30</v>
      </c>
      <c r="BS46" s="23">
        <v>40</v>
      </c>
      <c r="BT46" s="6">
        <v>843.11675061918504</v>
      </c>
      <c r="BU46" s="7">
        <v>31.52</v>
      </c>
      <c r="BV46" s="8">
        <v>23</v>
      </c>
      <c r="BW46" s="8">
        <v>28</v>
      </c>
      <c r="BX46" s="9">
        <v>597.89437826140397</v>
      </c>
      <c r="BY46" s="10">
        <v>25.78</v>
      </c>
      <c r="BZ46" s="11">
        <v>17</v>
      </c>
      <c r="CA46" s="11">
        <v>22</v>
      </c>
      <c r="CB46" s="12">
        <v>523.09403755537301</v>
      </c>
      <c r="CC46" s="13">
        <v>24.22</v>
      </c>
      <c r="CD46" s="14">
        <v>13</v>
      </c>
      <c r="CE46" s="14">
        <v>15</v>
      </c>
      <c r="CF46" s="15">
        <v>708.13141480086006</v>
      </c>
      <c r="CG46" s="16">
        <v>27.64</v>
      </c>
      <c r="CH46" s="17">
        <v>16</v>
      </c>
      <c r="CI46" s="17">
        <v>19</v>
      </c>
      <c r="CJ46" s="4">
        <v>644</v>
      </c>
      <c r="CK46" s="24">
        <v>65.999003954660097</v>
      </c>
      <c r="CL46" s="25">
        <v>8.11865234375</v>
      </c>
    </row>
    <row r="47" spans="1:90">
      <c r="A47" s="2" t="s">
        <v>318</v>
      </c>
      <c r="B47" s="2" t="s">
        <v>144</v>
      </c>
      <c r="C47" s="3">
        <v>58.55</v>
      </c>
      <c r="D47" s="4">
        <v>1</v>
      </c>
      <c r="E47" s="4">
        <v>9</v>
      </c>
      <c r="F47" s="4">
        <v>9</v>
      </c>
      <c r="G47" s="4">
        <v>25</v>
      </c>
      <c r="H47" s="5">
        <v>0</v>
      </c>
      <c r="I47" s="5">
        <v>0</v>
      </c>
      <c r="J47" s="5">
        <v>18298537.078125</v>
      </c>
      <c r="K47" s="5">
        <v>17400413.877604201</v>
      </c>
      <c r="L47" s="5">
        <v>3204866.03515625</v>
      </c>
      <c r="M47" s="5">
        <v>11443050.9648438</v>
      </c>
      <c r="N47" s="5">
        <v>13991898.572265601</v>
      </c>
      <c r="O47" s="5">
        <v>12845536.2578125</v>
      </c>
      <c r="P47" s="5">
        <v>0</v>
      </c>
      <c r="Q47" s="5">
        <v>0</v>
      </c>
      <c r="R47" s="5">
        <v>7989702.890625</v>
      </c>
      <c r="S47" s="5">
        <v>13165957.875</v>
      </c>
      <c r="T47" s="5">
        <v>2254852.2578125</v>
      </c>
      <c r="U47" s="5">
        <v>1111080.5175781299</v>
      </c>
      <c r="V47" s="5">
        <v>18936103.34375</v>
      </c>
      <c r="W47" s="5">
        <v>19606375.2265625</v>
      </c>
      <c r="X47" s="6"/>
      <c r="Y47" s="7"/>
      <c r="Z47" s="8"/>
      <c r="AA47" s="8"/>
      <c r="AB47" s="9"/>
      <c r="AC47" s="10"/>
      <c r="AD47" s="11"/>
      <c r="AE47" s="11"/>
      <c r="AF47" s="12">
        <v>254.87041791278801</v>
      </c>
      <c r="AG47" s="13">
        <v>48.19</v>
      </c>
      <c r="AH47" s="14">
        <v>7</v>
      </c>
      <c r="AI47" s="14">
        <v>9</v>
      </c>
      <c r="AJ47" s="15">
        <v>168.170017830386</v>
      </c>
      <c r="AK47" s="16">
        <v>44.56</v>
      </c>
      <c r="AL47" s="17">
        <v>6</v>
      </c>
      <c r="AM47" s="17">
        <v>7</v>
      </c>
      <c r="AN47" s="18">
        <v>174.278928796298</v>
      </c>
      <c r="AO47" s="19">
        <v>26.42</v>
      </c>
      <c r="AP47" s="20">
        <v>3</v>
      </c>
      <c r="AQ47" s="20">
        <v>5</v>
      </c>
      <c r="AR47" s="21"/>
      <c r="AS47" s="22">
        <v>0</v>
      </c>
      <c r="AT47" s="23"/>
      <c r="AU47" s="23"/>
      <c r="AV47" s="6"/>
      <c r="AW47" s="7">
        <v>0</v>
      </c>
      <c r="AX47" s="8"/>
      <c r="AY47" s="8"/>
      <c r="AZ47" s="9"/>
      <c r="BA47" s="10">
        <v>0</v>
      </c>
      <c r="BB47" s="11"/>
      <c r="BC47" s="11"/>
      <c r="BD47" s="12"/>
      <c r="BE47" s="13">
        <v>0</v>
      </c>
      <c r="BF47" s="14"/>
      <c r="BG47" s="14"/>
      <c r="BH47" s="15"/>
      <c r="BI47" s="16">
        <v>0</v>
      </c>
      <c r="BJ47" s="17"/>
      <c r="BK47" s="17"/>
      <c r="BL47" s="18">
        <v>93.0836362309783</v>
      </c>
      <c r="BM47" s="19">
        <v>25.39</v>
      </c>
      <c r="BN47" s="20">
        <v>3</v>
      </c>
      <c r="BO47" s="20">
        <v>4</v>
      </c>
      <c r="BP47" s="21"/>
      <c r="BQ47" s="22">
        <v>0</v>
      </c>
      <c r="BR47" s="23"/>
      <c r="BS47" s="23"/>
      <c r="BT47" s="6"/>
      <c r="BU47" s="7">
        <v>0</v>
      </c>
      <c r="BV47" s="8"/>
      <c r="BW47" s="8"/>
      <c r="BX47" s="9"/>
      <c r="BY47" s="10">
        <v>0</v>
      </c>
      <c r="BZ47" s="11"/>
      <c r="CA47" s="11"/>
      <c r="CB47" s="12"/>
      <c r="CC47" s="13">
        <v>0</v>
      </c>
      <c r="CD47" s="14"/>
      <c r="CE47" s="14"/>
      <c r="CF47" s="15"/>
      <c r="CG47" s="16">
        <v>0</v>
      </c>
      <c r="CH47" s="17"/>
      <c r="CI47" s="17"/>
      <c r="CJ47" s="4">
        <v>193</v>
      </c>
      <c r="CK47" s="24">
        <v>20.553763714660001</v>
      </c>
      <c r="CL47" s="25">
        <v>8.57275390625</v>
      </c>
    </row>
    <row r="48" spans="1:90">
      <c r="A48" s="2" t="s">
        <v>208</v>
      </c>
      <c r="B48" s="2" t="s">
        <v>555</v>
      </c>
      <c r="C48" s="3">
        <v>58.37</v>
      </c>
      <c r="D48" s="4">
        <v>1</v>
      </c>
      <c r="E48" s="4">
        <v>14</v>
      </c>
      <c r="F48" s="4">
        <v>15</v>
      </c>
      <c r="G48" s="4">
        <v>72</v>
      </c>
      <c r="H48" s="5">
        <v>0</v>
      </c>
      <c r="I48" s="5">
        <v>0</v>
      </c>
      <c r="J48" s="5">
        <v>1255803.5078125</v>
      </c>
      <c r="K48" s="5">
        <v>0</v>
      </c>
      <c r="L48" s="5">
        <v>3250246.1875</v>
      </c>
      <c r="M48" s="5">
        <v>2065616.13541667</v>
      </c>
      <c r="N48" s="5">
        <v>0</v>
      </c>
      <c r="O48" s="5">
        <v>0</v>
      </c>
      <c r="P48" s="5">
        <v>5081005.5520833302</v>
      </c>
      <c r="Q48" s="5">
        <v>4685765.4322916698</v>
      </c>
      <c r="R48" s="5">
        <v>7072465.5</v>
      </c>
      <c r="S48" s="5">
        <v>7952219.6484375</v>
      </c>
      <c r="T48" s="5">
        <v>9656232.6979166698</v>
      </c>
      <c r="U48" s="5">
        <v>3802987.4322916698</v>
      </c>
      <c r="V48" s="5">
        <v>0</v>
      </c>
      <c r="W48" s="5">
        <v>0</v>
      </c>
      <c r="X48" s="6"/>
      <c r="Y48" s="7"/>
      <c r="Z48" s="8"/>
      <c r="AA48" s="8"/>
      <c r="AB48" s="9"/>
      <c r="AC48" s="10"/>
      <c r="AD48" s="11"/>
      <c r="AE48" s="11"/>
      <c r="AF48" s="12"/>
      <c r="AG48" s="13">
        <v>0</v>
      </c>
      <c r="AH48" s="14"/>
      <c r="AI48" s="14"/>
      <c r="AJ48" s="15"/>
      <c r="AK48" s="16"/>
      <c r="AL48" s="17"/>
      <c r="AM48" s="17"/>
      <c r="AN48" s="18">
        <v>97.746098183680999</v>
      </c>
      <c r="AO48" s="19">
        <v>48.42</v>
      </c>
      <c r="AP48" s="20">
        <v>11</v>
      </c>
      <c r="AQ48" s="20">
        <v>11</v>
      </c>
      <c r="AR48" s="21">
        <v>67.741156558619096</v>
      </c>
      <c r="AS48" s="22">
        <v>22.62</v>
      </c>
      <c r="AT48" s="23">
        <v>5</v>
      </c>
      <c r="AU48" s="23">
        <v>6</v>
      </c>
      <c r="AV48" s="6"/>
      <c r="AW48" s="7"/>
      <c r="AX48" s="8"/>
      <c r="AY48" s="8"/>
      <c r="AZ48" s="9"/>
      <c r="BA48" s="10"/>
      <c r="BB48" s="11"/>
      <c r="BC48" s="11"/>
      <c r="BD48" s="12">
        <v>65.422337274639901</v>
      </c>
      <c r="BE48" s="13">
        <v>13.57</v>
      </c>
      <c r="BF48" s="14">
        <v>4</v>
      </c>
      <c r="BG48" s="14">
        <v>5</v>
      </c>
      <c r="BH48" s="15">
        <v>60.634235416520198</v>
      </c>
      <c r="BI48" s="16">
        <v>33.479999999999997</v>
      </c>
      <c r="BJ48" s="17">
        <v>7</v>
      </c>
      <c r="BK48" s="17">
        <v>7</v>
      </c>
      <c r="BL48" s="18">
        <v>126.603880002051</v>
      </c>
      <c r="BM48" s="19">
        <v>53.85</v>
      </c>
      <c r="BN48" s="20">
        <v>11</v>
      </c>
      <c r="BO48" s="20">
        <v>11</v>
      </c>
      <c r="BP48" s="21">
        <v>91.854285102495993</v>
      </c>
      <c r="BQ48" s="22">
        <v>33.94</v>
      </c>
      <c r="BR48" s="23">
        <v>7</v>
      </c>
      <c r="BS48" s="23">
        <v>7</v>
      </c>
      <c r="BT48" s="6">
        <v>219.41687654475601</v>
      </c>
      <c r="BU48" s="7">
        <v>53.85</v>
      </c>
      <c r="BV48" s="8">
        <v>13</v>
      </c>
      <c r="BW48" s="8">
        <v>15</v>
      </c>
      <c r="BX48" s="9">
        <v>143.36664911784601</v>
      </c>
      <c r="BY48" s="10">
        <v>39.369999999999997</v>
      </c>
      <c r="BZ48" s="11">
        <v>9</v>
      </c>
      <c r="CA48" s="11">
        <v>10</v>
      </c>
      <c r="CB48" s="12"/>
      <c r="CC48" s="13"/>
      <c r="CD48" s="14"/>
      <c r="CE48" s="14"/>
      <c r="CF48" s="15"/>
      <c r="CG48" s="16"/>
      <c r="CH48" s="17"/>
      <c r="CI48" s="17"/>
      <c r="CJ48" s="4">
        <v>221</v>
      </c>
      <c r="CK48" s="24">
        <v>25.526430414659998</v>
      </c>
      <c r="CL48" s="25">
        <v>8.64599609375</v>
      </c>
    </row>
    <row r="49" spans="1:90">
      <c r="A49" s="2" t="s">
        <v>290</v>
      </c>
      <c r="B49" s="2" t="s">
        <v>417</v>
      </c>
      <c r="C49" s="3">
        <v>57.84</v>
      </c>
      <c r="D49" s="4">
        <v>5</v>
      </c>
      <c r="E49" s="4">
        <v>1</v>
      </c>
      <c r="F49" s="4">
        <v>13</v>
      </c>
      <c r="G49" s="4">
        <v>106</v>
      </c>
      <c r="H49" s="5">
        <v>2474506.8971354198</v>
      </c>
      <c r="I49" s="5">
        <v>2988794.7174479198</v>
      </c>
      <c r="J49" s="5">
        <v>3888290.5</v>
      </c>
      <c r="K49" s="5">
        <v>2646608.4166666698</v>
      </c>
      <c r="L49" s="5">
        <v>4680295.3385416698</v>
      </c>
      <c r="M49" s="5">
        <v>1931609.10677083</v>
      </c>
      <c r="N49" s="5">
        <v>2374646.0260416698</v>
      </c>
      <c r="O49" s="5">
        <v>2274912.0130208302</v>
      </c>
      <c r="P49" s="5">
        <v>15896028.7369792</v>
      </c>
      <c r="Q49" s="5">
        <v>25926410.3046875</v>
      </c>
      <c r="R49" s="5">
        <v>2751828.2213541698</v>
      </c>
      <c r="S49" s="5">
        <v>2876708.484375</v>
      </c>
      <c r="T49" s="5">
        <v>3947863.0234375</v>
      </c>
      <c r="U49" s="5">
        <v>1411036.62239583</v>
      </c>
      <c r="V49" s="5">
        <v>676440.1875</v>
      </c>
      <c r="W49" s="5">
        <v>1389019.375</v>
      </c>
      <c r="X49" s="6">
        <v>176.452846684436</v>
      </c>
      <c r="Y49" s="7">
        <v>28.43</v>
      </c>
      <c r="Z49" s="8">
        <v>5</v>
      </c>
      <c r="AA49" s="8">
        <v>5</v>
      </c>
      <c r="AB49" s="9">
        <v>204.03392849416099</v>
      </c>
      <c r="AC49" s="10">
        <v>28.43</v>
      </c>
      <c r="AD49" s="11">
        <v>6</v>
      </c>
      <c r="AE49" s="11">
        <v>7</v>
      </c>
      <c r="AF49" s="12"/>
      <c r="AG49" s="13">
        <v>0</v>
      </c>
      <c r="AH49" s="14"/>
      <c r="AI49" s="14"/>
      <c r="AJ49" s="15"/>
      <c r="AK49" s="16">
        <v>0</v>
      </c>
      <c r="AL49" s="17"/>
      <c r="AM49" s="17"/>
      <c r="AN49" s="18">
        <v>153.322029205593</v>
      </c>
      <c r="AO49" s="19">
        <v>21.57</v>
      </c>
      <c r="AP49" s="20">
        <v>3</v>
      </c>
      <c r="AQ49" s="20">
        <v>4</v>
      </c>
      <c r="AR49" s="21">
        <v>155.54692845621901</v>
      </c>
      <c r="AS49" s="22">
        <v>21.57</v>
      </c>
      <c r="AT49" s="23">
        <v>3</v>
      </c>
      <c r="AU49" s="23">
        <v>4</v>
      </c>
      <c r="AV49" s="6">
        <v>179.81618332900001</v>
      </c>
      <c r="AW49" s="7">
        <v>29.9</v>
      </c>
      <c r="AX49" s="8">
        <v>4</v>
      </c>
      <c r="AY49" s="8">
        <v>5</v>
      </c>
      <c r="AZ49" s="9">
        <v>255.962281316179</v>
      </c>
      <c r="BA49" s="10">
        <v>41.18</v>
      </c>
      <c r="BB49" s="11">
        <v>7</v>
      </c>
      <c r="BC49" s="11">
        <v>7</v>
      </c>
      <c r="BD49" s="12">
        <v>224.11954227478401</v>
      </c>
      <c r="BE49" s="13">
        <v>46.08</v>
      </c>
      <c r="BF49" s="14">
        <v>7</v>
      </c>
      <c r="BG49" s="14">
        <v>8</v>
      </c>
      <c r="BH49" s="15">
        <v>238.75577502639399</v>
      </c>
      <c r="BI49" s="16">
        <v>39.71</v>
      </c>
      <c r="BJ49" s="17">
        <v>7</v>
      </c>
      <c r="BK49" s="17">
        <v>10</v>
      </c>
      <c r="BL49" s="18">
        <v>203.87644290143101</v>
      </c>
      <c r="BM49" s="19">
        <v>36.76</v>
      </c>
      <c r="BN49" s="20">
        <v>6</v>
      </c>
      <c r="BO49" s="20">
        <v>8</v>
      </c>
      <c r="BP49" s="21">
        <v>59.274777230055797</v>
      </c>
      <c r="BQ49" s="22">
        <v>21.08</v>
      </c>
      <c r="BR49" s="23">
        <v>3</v>
      </c>
      <c r="BS49" s="23">
        <v>4</v>
      </c>
      <c r="BT49" s="6">
        <v>140.23078704581599</v>
      </c>
      <c r="BU49" s="7">
        <v>21.57</v>
      </c>
      <c r="BV49" s="8">
        <v>3</v>
      </c>
      <c r="BW49" s="8">
        <v>3</v>
      </c>
      <c r="BX49" s="9">
        <v>127.80422406246799</v>
      </c>
      <c r="BY49" s="10">
        <v>21.57</v>
      </c>
      <c r="BZ49" s="11">
        <v>3</v>
      </c>
      <c r="CA49" s="11">
        <v>4</v>
      </c>
      <c r="CB49" s="12"/>
      <c r="CC49" s="13">
        <v>0</v>
      </c>
      <c r="CD49" s="14"/>
      <c r="CE49" s="14"/>
      <c r="CF49" s="15"/>
      <c r="CG49" s="16">
        <v>0</v>
      </c>
      <c r="CH49" s="17"/>
      <c r="CI49" s="17"/>
      <c r="CJ49" s="4">
        <v>204</v>
      </c>
      <c r="CK49" s="24">
        <v>22.641988374659999</v>
      </c>
      <c r="CL49" s="25">
        <v>9.45166015625</v>
      </c>
    </row>
    <row r="50" spans="1:90">
      <c r="A50" s="2" t="s">
        <v>317</v>
      </c>
      <c r="B50" s="2" t="s">
        <v>428</v>
      </c>
      <c r="C50" s="3">
        <v>57.65</v>
      </c>
      <c r="D50" s="4">
        <v>9</v>
      </c>
      <c r="E50" s="4">
        <v>9</v>
      </c>
      <c r="F50" s="4">
        <v>9</v>
      </c>
      <c r="G50" s="4">
        <v>19</v>
      </c>
      <c r="H50" s="5">
        <v>0</v>
      </c>
      <c r="I50" s="5">
        <v>0</v>
      </c>
      <c r="J50" s="5">
        <v>4260430.0169270802</v>
      </c>
      <c r="K50" s="5">
        <v>3654728.1653645802</v>
      </c>
      <c r="L50" s="5">
        <v>875966.859375</v>
      </c>
      <c r="M50" s="5">
        <v>0</v>
      </c>
      <c r="N50" s="5">
        <v>345160.4453125</v>
      </c>
      <c r="O50" s="5">
        <v>360677.62890625</v>
      </c>
      <c r="P50" s="5">
        <v>0</v>
      </c>
      <c r="Q50" s="5">
        <v>0</v>
      </c>
      <c r="R50" s="5">
        <v>3759849.2467447901</v>
      </c>
      <c r="S50" s="5">
        <v>1875532.6796875</v>
      </c>
      <c r="T50" s="5">
        <v>1150302.453125</v>
      </c>
      <c r="U50" s="5">
        <v>0</v>
      </c>
      <c r="V50" s="5">
        <v>0</v>
      </c>
      <c r="W50" s="5">
        <v>0</v>
      </c>
      <c r="X50" s="6"/>
      <c r="Y50" s="7"/>
      <c r="Z50" s="8"/>
      <c r="AA50" s="8"/>
      <c r="AB50" s="9"/>
      <c r="AC50" s="10"/>
      <c r="AD50" s="11"/>
      <c r="AE50" s="11"/>
      <c r="AF50" s="12">
        <v>77.420985245660503</v>
      </c>
      <c r="AG50" s="13">
        <v>30</v>
      </c>
      <c r="AH50" s="14">
        <v>4</v>
      </c>
      <c r="AI50" s="14">
        <v>4</v>
      </c>
      <c r="AJ50" s="15">
        <v>93.780709160211899</v>
      </c>
      <c r="AK50" s="16">
        <v>33.53</v>
      </c>
      <c r="AL50" s="17">
        <v>5</v>
      </c>
      <c r="AM50" s="17">
        <v>6</v>
      </c>
      <c r="AN50" s="18"/>
      <c r="AO50" s="19">
        <v>0</v>
      </c>
      <c r="AP50" s="20"/>
      <c r="AQ50" s="20"/>
      <c r="AR50" s="21"/>
      <c r="AS50" s="22"/>
      <c r="AT50" s="23"/>
      <c r="AU50" s="23"/>
      <c r="AV50" s="6"/>
      <c r="AW50" s="7">
        <v>0</v>
      </c>
      <c r="AX50" s="8"/>
      <c r="AY50" s="8"/>
      <c r="AZ50" s="9"/>
      <c r="BA50" s="10">
        <v>0</v>
      </c>
      <c r="BB50" s="11"/>
      <c r="BC50" s="11"/>
      <c r="BD50" s="12"/>
      <c r="BE50" s="13"/>
      <c r="BF50" s="14"/>
      <c r="BG50" s="14"/>
      <c r="BH50" s="15"/>
      <c r="BI50" s="16"/>
      <c r="BJ50" s="17"/>
      <c r="BK50" s="17"/>
      <c r="BL50" s="18">
        <v>63.369393880434799</v>
      </c>
      <c r="BM50" s="19">
        <v>21.18</v>
      </c>
      <c r="BN50" s="20">
        <v>3</v>
      </c>
      <c r="BO50" s="20">
        <v>3</v>
      </c>
      <c r="BP50" s="21">
        <v>70.625201686546703</v>
      </c>
      <c r="BQ50" s="22">
        <v>29.41</v>
      </c>
      <c r="BR50" s="23">
        <v>3</v>
      </c>
      <c r="BS50" s="23">
        <v>3</v>
      </c>
      <c r="BT50" s="6"/>
      <c r="BU50" s="7">
        <v>0</v>
      </c>
      <c r="BV50" s="8"/>
      <c r="BW50" s="8"/>
      <c r="BX50" s="9"/>
      <c r="BY50" s="10"/>
      <c r="BZ50" s="11"/>
      <c r="CA50" s="11"/>
      <c r="CB50" s="12"/>
      <c r="CC50" s="13"/>
      <c r="CD50" s="14"/>
      <c r="CE50" s="14"/>
      <c r="CF50" s="15"/>
      <c r="CG50" s="16"/>
      <c r="CH50" s="17"/>
      <c r="CI50" s="17"/>
      <c r="CJ50" s="4">
        <v>170</v>
      </c>
      <c r="CK50" s="24">
        <v>18.729245354660002</v>
      </c>
      <c r="CL50" s="25">
        <v>7.70849609375</v>
      </c>
    </row>
    <row r="51" spans="1:90">
      <c r="A51" s="2" t="s">
        <v>62</v>
      </c>
      <c r="B51" s="2" t="s">
        <v>498</v>
      </c>
      <c r="C51" s="3">
        <v>57.62</v>
      </c>
      <c r="D51" s="4">
        <v>6</v>
      </c>
      <c r="E51" s="4">
        <v>2</v>
      </c>
      <c r="F51" s="4">
        <v>27</v>
      </c>
      <c r="G51" s="4">
        <v>118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110360519.733724</v>
      </c>
      <c r="O51" s="5">
        <v>108012173.207031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441607462.60677099</v>
      </c>
      <c r="W51" s="5">
        <v>392489059.32552099</v>
      </c>
      <c r="X51" s="6"/>
      <c r="Y51" s="7"/>
      <c r="Z51" s="8"/>
      <c r="AA51" s="8"/>
      <c r="AB51" s="9"/>
      <c r="AC51" s="10"/>
      <c r="AD51" s="11"/>
      <c r="AE51" s="11"/>
      <c r="AF51" s="12"/>
      <c r="AG51" s="13"/>
      <c r="AH51" s="14"/>
      <c r="AI51" s="14"/>
      <c r="AJ51" s="15"/>
      <c r="AK51" s="16"/>
      <c r="AL51" s="17"/>
      <c r="AM51" s="17"/>
      <c r="AN51" s="18"/>
      <c r="AO51" s="19"/>
      <c r="AP51" s="20"/>
      <c r="AQ51" s="20"/>
      <c r="AR51" s="21"/>
      <c r="AS51" s="22"/>
      <c r="AT51" s="23"/>
      <c r="AU51" s="23"/>
      <c r="AV51" s="6">
        <v>280.79208342358601</v>
      </c>
      <c r="AW51" s="7">
        <v>30.48</v>
      </c>
      <c r="AX51" s="8">
        <v>7</v>
      </c>
      <c r="AY51" s="8">
        <v>11</v>
      </c>
      <c r="AZ51" s="9">
        <v>213.36551345558399</v>
      </c>
      <c r="BA51" s="10">
        <v>15.99</v>
      </c>
      <c r="BB51" s="11">
        <v>4</v>
      </c>
      <c r="BC51" s="11">
        <v>7</v>
      </c>
      <c r="BD51" s="12"/>
      <c r="BE51" s="13"/>
      <c r="BF51" s="14"/>
      <c r="BG51" s="14"/>
      <c r="BH51" s="15"/>
      <c r="BI51" s="16"/>
      <c r="BJ51" s="17"/>
      <c r="BK51" s="17"/>
      <c r="BL51" s="18"/>
      <c r="BM51" s="19"/>
      <c r="BN51" s="20"/>
      <c r="BO51" s="20"/>
      <c r="BP51" s="21"/>
      <c r="BQ51" s="22"/>
      <c r="BR51" s="23"/>
      <c r="BS51" s="23"/>
      <c r="BT51" s="6"/>
      <c r="BU51" s="7"/>
      <c r="BV51" s="8"/>
      <c r="BW51" s="8"/>
      <c r="BX51" s="9"/>
      <c r="BY51" s="10"/>
      <c r="BZ51" s="11"/>
      <c r="CA51" s="11"/>
      <c r="CB51" s="12">
        <v>664.17170934275396</v>
      </c>
      <c r="CC51" s="13">
        <v>46.47</v>
      </c>
      <c r="CD51" s="14">
        <v>20</v>
      </c>
      <c r="CE51" s="14">
        <v>24</v>
      </c>
      <c r="CF51" s="15">
        <v>671.68705925075005</v>
      </c>
      <c r="CG51" s="16">
        <v>53.16</v>
      </c>
      <c r="CH51" s="17">
        <v>21</v>
      </c>
      <c r="CI51" s="17">
        <v>26</v>
      </c>
      <c r="CJ51" s="4">
        <v>269</v>
      </c>
      <c r="CK51" s="24">
        <v>29.333557534659999</v>
      </c>
      <c r="CL51" s="25">
        <v>8.61669921875</v>
      </c>
    </row>
    <row r="52" spans="1:90">
      <c r="A52" s="2" t="s">
        <v>347</v>
      </c>
      <c r="B52" s="2" t="s">
        <v>86</v>
      </c>
      <c r="C52" s="3">
        <v>56.52</v>
      </c>
      <c r="D52" s="4">
        <v>1</v>
      </c>
      <c r="E52" s="4">
        <v>5</v>
      </c>
      <c r="F52" s="4">
        <v>5</v>
      </c>
      <c r="G52" s="4">
        <v>9</v>
      </c>
      <c r="H52" s="5">
        <v>0</v>
      </c>
      <c r="I52" s="5">
        <v>0</v>
      </c>
      <c r="J52" s="5">
        <v>1829016.9765625</v>
      </c>
      <c r="K52" s="5">
        <v>1747916.421875</v>
      </c>
      <c r="L52" s="5">
        <v>3637898.8037109398</v>
      </c>
      <c r="M52" s="5">
        <v>609821.03515625</v>
      </c>
      <c r="N52" s="5">
        <v>0</v>
      </c>
      <c r="O52" s="5">
        <v>0</v>
      </c>
      <c r="P52" s="5">
        <v>4518410.5377604198</v>
      </c>
      <c r="Q52" s="5">
        <v>4852900.9375</v>
      </c>
      <c r="R52" s="5">
        <v>3790847.015625</v>
      </c>
      <c r="S52" s="5">
        <v>3590450.7864583302</v>
      </c>
      <c r="T52" s="5">
        <v>2755532.4869791698</v>
      </c>
      <c r="U52" s="5">
        <v>667635.4296875</v>
      </c>
      <c r="V52" s="5">
        <v>0</v>
      </c>
      <c r="W52" s="5">
        <v>0</v>
      </c>
      <c r="X52" s="6"/>
      <c r="Y52" s="7"/>
      <c r="Z52" s="8"/>
      <c r="AA52" s="8"/>
      <c r="AB52" s="9"/>
      <c r="AC52" s="10"/>
      <c r="AD52" s="11"/>
      <c r="AE52" s="11"/>
      <c r="AF52" s="12"/>
      <c r="AG52" s="13">
        <v>0</v>
      </c>
      <c r="AH52" s="14"/>
      <c r="AI52" s="14"/>
      <c r="AJ52" s="15"/>
      <c r="AK52" s="16">
        <v>0</v>
      </c>
      <c r="AL52" s="17"/>
      <c r="AM52" s="17"/>
      <c r="AN52" s="18"/>
      <c r="AO52" s="19">
        <v>0</v>
      </c>
      <c r="AP52" s="20"/>
      <c r="AQ52" s="20"/>
      <c r="AR52" s="21"/>
      <c r="AS52" s="22">
        <v>0</v>
      </c>
      <c r="AT52" s="23"/>
      <c r="AU52" s="23"/>
      <c r="AV52" s="6"/>
      <c r="AW52" s="7"/>
      <c r="AX52" s="8"/>
      <c r="AY52" s="8"/>
      <c r="AZ52" s="9"/>
      <c r="BA52" s="10"/>
      <c r="BB52" s="11"/>
      <c r="BC52" s="11"/>
      <c r="BD52" s="12">
        <v>49.094727496289202</v>
      </c>
      <c r="BE52" s="13">
        <v>42.03</v>
      </c>
      <c r="BF52" s="14">
        <v>3</v>
      </c>
      <c r="BG52" s="14">
        <v>3</v>
      </c>
      <c r="BH52" s="15"/>
      <c r="BI52" s="16">
        <v>0</v>
      </c>
      <c r="BJ52" s="17"/>
      <c r="BK52" s="17"/>
      <c r="BL52" s="18"/>
      <c r="BM52" s="19">
        <v>0</v>
      </c>
      <c r="BN52" s="20"/>
      <c r="BO52" s="20"/>
      <c r="BP52" s="21">
        <v>77.492884952158093</v>
      </c>
      <c r="BQ52" s="22">
        <v>40.58</v>
      </c>
      <c r="BR52" s="23">
        <v>3</v>
      </c>
      <c r="BS52" s="23">
        <v>3</v>
      </c>
      <c r="BT52" s="6">
        <v>83.928239671962899</v>
      </c>
      <c r="BU52" s="7">
        <v>44.93</v>
      </c>
      <c r="BV52" s="8">
        <v>3</v>
      </c>
      <c r="BW52" s="8">
        <v>3</v>
      </c>
      <c r="BX52" s="9"/>
      <c r="BY52" s="10">
        <v>0</v>
      </c>
      <c r="BZ52" s="11"/>
      <c r="CA52" s="11"/>
      <c r="CB52" s="12"/>
      <c r="CC52" s="13"/>
      <c r="CD52" s="14"/>
      <c r="CE52" s="14"/>
      <c r="CF52" s="15"/>
      <c r="CG52" s="16"/>
      <c r="CH52" s="17"/>
      <c r="CI52" s="17"/>
      <c r="CJ52" s="4">
        <v>69</v>
      </c>
      <c r="CK52" s="24">
        <v>7.8362018046599999</v>
      </c>
      <c r="CL52" s="25">
        <v>10.69677734375</v>
      </c>
    </row>
    <row r="53" spans="1:90">
      <c r="A53" s="2" t="s">
        <v>221</v>
      </c>
      <c r="B53" s="2" t="s">
        <v>474</v>
      </c>
      <c r="C53" s="3">
        <v>56.5</v>
      </c>
      <c r="D53" s="4">
        <v>1</v>
      </c>
      <c r="E53" s="4">
        <v>18</v>
      </c>
      <c r="F53" s="4">
        <v>30</v>
      </c>
      <c r="G53" s="4">
        <v>263</v>
      </c>
      <c r="H53" s="5">
        <v>14613338.4010417</v>
      </c>
      <c r="I53" s="5">
        <v>16598362.0885417</v>
      </c>
      <c r="J53" s="5">
        <v>19119471.96875</v>
      </c>
      <c r="K53" s="5">
        <v>21843578.671875</v>
      </c>
      <c r="L53" s="5">
        <v>103646106.510417</v>
      </c>
      <c r="M53" s="5">
        <v>39034451.03125</v>
      </c>
      <c r="N53" s="5">
        <v>0</v>
      </c>
      <c r="O53" s="5">
        <v>932120.30078125</v>
      </c>
      <c r="P53" s="5">
        <v>78183557.046875</v>
      </c>
      <c r="Q53" s="5">
        <v>75665649.375</v>
      </c>
      <c r="R53" s="5">
        <v>49735607.1171875</v>
      </c>
      <c r="S53" s="5">
        <v>67347958.033854201</v>
      </c>
      <c r="T53" s="5">
        <v>42978591.041666701</v>
      </c>
      <c r="U53" s="5">
        <v>15726043.8697917</v>
      </c>
      <c r="V53" s="5">
        <v>7577518.2402343797</v>
      </c>
      <c r="W53" s="5">
        <v>7365934.4895833302</v>
      </c>
      <c r="X53" s="6">
        <v>103.758432688422</v>
      </c>
      <c r="Y53" s="7">
        <v>8.67</v>
      </c>
      <c r="Z53" s="8">
        <v>5</v>
      </c>
      <c r="AA53" s="8">
        <v>5</v>
      </c>
      <c r="AB53" s="9">
        <v>102.51388892173701</v>
      </c>
      <c r="AC53" s="10">
        <v>6.42</v>
      </c>
      <c r="AD53" s="11">
        <v>3</v>
      </c>
      <c r="AE53" s="11">
        <v>3</v>
      </c>
      <c r="AF53" s="12">
        <v>292.38857531720998</v>
      </c>
      <c r="AG53" s="13">
        <v>28.25</v>
      </c>
      <c r="AH53" s="14">
        <v>10</v>
      </c>
      <c r="AI53" s="14">
        <v>14</v>
      </c>
      <c r="AJ53" s="15">
        <v>231.047606667742</v>
      </c>
      <c r="AK53" s="16">
        <v>23.43</v>
      </c>
      <c r="AL53" s="17">
        <v>11</v>
      </c>
      <c r="AM53" s="17">
        <v>15</v>
      </c>
      <c r="AN53" s="18">
        <v>625.49280828378505</v>
      </c>
      <c r="AO53" s="19">
        <v>38.04</v>
      </c>
      <c r="AP53" s="20">
        <v>18</v>
      </c>
      <c r="AQ53" s="20">
        <v>28</v>
      </c>
      <c r="AR53" s="21">
        <v>471.58506828271402</v>
      </c>
      <c r="AS53" s="22">
        <v>29.86</v>
      </c>
      <c r="AT53" s="23">
        <v>12</v>
      </c>
      <c r="AU53" s="23">
        <v>19</v>
      </c>
      <c r="AV53" s="6"/>
      <c r="AW53" s="7">
        <v>0</v>
      </c>
      <c r="AX53" s="8"/>
      <c r="AY53" s="8"/>
      <c r="AZ53" s="9"/>
      <c r="BA53" s="10">
        <v>0</v>
      </c>
      <c r="BB53" s="11"/>
      <c r="BC53" s="11"/>
      <c r="BD53" s="12">
        <v>186.460928384033</v>
      </c>
      <c r="BE53" s="13">
        <v>15.09</v>
      </c>
      <c r="BF53" s="14">
        <v>8</v>
      </c>
      <c r="BG53" s="14">
        <v>10</v>
      </c>
      <c r="BH53" s="15">
        <v>222.217073447459</v>
      </c>
      <c r="BI53" s="16">
        <v>18.46</v>
      </c>
      <c r="BJ53" s="17">
        <v>9</v>
      </c>
      <c r="BK53" s="17">
        <v>12</v>
      </c>
      <c r="BL53" s="18">
        <v>717.52528435862496</v>
      </c>
      <c r="BM53" s="19">
        <v>47.67</v>
      </c>
      <c r="BN53" s="20">
        <v>24</v>
      </c>
      <c r="BO53" s="20">
        <v>33</v>
      </c>
      <c r="BP53" s="21">
        <v>551.19352642412002</v>
      </c>
      <c r="BQ53" s="22">
        <v>42.86</v>
      </c>
      <c r="BR53" s="23">
        <v>19</v>
      </c>
      <c r="BS53" s="23">
        <v>28</v>
      </c>
      <c r="BT53" s="6">
        <v>515.46063471385298</v>
      </c>
      <c r="BU53" s="7">
        <v>46.55</v>
      </c>
      <c r="BV53" s="8">
        <v>18</v>
      </c>
      <c r="BW53" s="8">
        <v>26</v>
      </c>
      <c r="BX53" s="9">
        <v>370.175493350284</v>
      </c>
      <c r="BY53" s="10">
        <v>32.42</v>
      </c>
      <c r="BZ53" s="11">
        <v>14</v>
      </c>
      <c r="CA53" s="11">
        <v>17</v>
      </c>
      <c r="CB53" s="12"/>
      <c r="CC53" s="13">
        <v>0</v>
      </c>
      <c r="CD53" s="14"/>
      <c r="CE53" s="14"/>
      <c r="CF53" s="15"/>
      <c r="CG53" s="16">
        <v>0</v>
      </c>
      <c r="CH53" s="17"/>
      <c r="CI53" s="17"/>
      <c r="CJ53" s="4">
        <v>623</v>
      </c>
      <c r="CK53" s="24">
        <v>62.026817614659997</v>
      </c>
      <c r="CL53" s="25">
        <v>5.23681640625</v>
      </c>
    </row>
    <row r="54" spans="1:90">
      <c r="A54" s="2" t="s">
        <v>218</v>
      </c>
      <c r="B54" s="2" t="s">
        <v>534</v>
      </c>
      <c r="C54" s="3">
        <v>55.71</v>
      </c>
      <c r="D54" s="4">
        <v>18</v>
      </c>
      <c r="E54" s="4">
        <v>15</v>
      </c>
      <c r="F54" s="4">
        <v>15</v>
      </c>
      <c r="G54" s="4">
        <v>99</v>
      </c>
      <c r="H54" s="5">
        <v>486058.859375</v>
      </c>
      <c r="I54" s="5">
        <v>0</v>
      </c>
      <c r="J54" s="5">
        <v>20701634.729166701</v>
      </c>
      <c r="K54" s="5">
        <v>19397116.604166701</v>
      </c>
      <c r="L54" s="5">
        <v>4830072.5703125</v>
      </c>
      <c r="M54" s="5">
        <v>1831340.15234375</v>
      </c>
      <c r="N54" s="5">
        <v>6032191.0104166698</v>
      </c>
      <c r="O54" s="5">
        <v>6495640.2890625</v>
      </c>
      <c r="P54" s="5">
        <v>2213747</v>
      </c>
      <c r="Q54" s="5">
        <v>2294104.3125</v>
      </c>
      <c r="R54" s="5">
        <v>19431274.083333299</v>
      </c>
      <c r="S54" s="5">
        <v>18309431.072916701</v>
      </c>
      <c r="T54" s="5">
        <v>4006028.015625</v>
      </c>
      <c r="U54" s="5">
        <v>1386848.0214843799</v>
      </c>
      <c r="V54" s="5">
        <v>14879119.1614583</v>
      </c>
      <c r="W54" s="5">
        <v>16701350.3645833</v>
      </c>
      <c r="X54" s="6"/>
      <c r="Y54" s="7">
        <v>0</v>
      </c>
      <c r="Z54" s="8"/>
      <c r="AA54" s="8"/>
      <c r="AB54" s="9"/>
      <c r="AC54" s="10"/>
      <c r="AD54" s="11"/>
      <c r="AE54" s="11"/>
      <c r="AF54" s="12">
        <v>207.227777405284</v>
      </c>
      <c r="AG54" s="13">
        <v>38.57</v>
      </c>
      <c r="AH54" s="14">
        <v>9</v>
      </c>
      <c r="AI54" s="14">
        <v>11</v>
      </c>
      <c r="AJ54" s="15">
        <v>198.887355011062</v>
      </c>
      <c r="AK54" s="16">
        <v>38.1</v>
      </c>
      <c r="AL54" s="17">
        <v>8</v>
      </c>
      <c r="AM54" s="17">
        <v>10</v>
      </c>
      <c r="AN54" s="18"/>
      <c r="AO54" s="19">
        <v>0</v>
      </c>
      <c r="AP54" s="20"/>
      <c r="AQ54" s="20"/>
      <c r="AR54" s="21"/>
      <c r="AS54" s="22">
        <v>0</v>
      </c>
      <c r="AT54" s="23"/>
      <c r="AU54" s="23"/>
      <c r="AV54" s="6">
        <v>144.640116706378</v>
      </c>
      <c r="AW54" s="7">
        <v>26.19</v>
      </c>
      <c r="AX54" s="8">
        <v>5</v>
      </c>
      <c r="AY54" s="8">
        <v>5</v>
      </c>
      <c r="AZ54" s="9">
        <v>165.14777350184099</v>
      </c>
      <c r="BA54" s="10">
        <v>31.43</v>
      </c>
      <c r="BB54" s="11">
        <v>6</v>
      </c>
      <c r="BC54" s="11">
        <v>6</v>
      </c>
      <c r="BD54" s="12">
        <v>87.425243439673594</v>
      </c>
      <c r="BE54" s="13">
        <v>18.100000000000001</v>
      </c>
      <c r="BF54" s="14">
        <v>3</v>
      </c>
      <c r="BG54" s="14">
        <v>3</v>
      </c>
      <c r="BH54" s="15"/>
      <c r="BI54" s="16">
        <v>0</v>
      </c>
      <c r="BJ54" s="17"/>
      <c r="BK54" s="17"/>
      <c r="BL54" s="18">
        <v>216.24332797294099</v>
      </c>
      <c r="BM54" s="19">
        <v>37.619999999999997</v>
      </c>
      <c r="BN54" s="20">
        <v>8</v>
      </c>
      <c r="BO54" s="20">
        <v>10</v>
      </c>
      <c r="BP54" s="21">
        <v>248.434063608277</v>
      </c>
      <c r="BQ54" s="22">
        <v>38.57</v>
      </c>
      <c r="BR54" s="23">
        <v>9</v>
      </c>
      <c r="BS54" s="23">
        <v>11</v>
      </c>
      <c r="BT54" s="6"/>
      <c r="BU54" s="7">
        <v>0</v>
      </c>
      <c r="BV54" s="8"/>
      <c r="BW54" s="8"/>
      <c r="BX54" s="9"/>
      <c r="BY54" s="10">
        <v>0</v>
      </c>
      <c r="BZ54" s="11"/>
      <c r="CA54" s="11"/>
      <c r="CB54" s="12">
        <v>182.524440168507</v>
      </c>
      <c r="CC54" s="13">
        <v>36.67</v>
      </c>
      <c r="CD54" s="14">
        <v>5</v>
      </c>
      <c r="CE54" s="14">
        <v>6</v>
      </c>
      <c r="CF54" s="15">
        <v>173.83799811705799</v>
      </c>
      <c r="CG54" s="16">
        <v>24.29</v>
      </c>
      <c r="CH54" s="17">
        <v>5</v>
      </c>
      <c r="CI54" s="17">
        <v>6</v>
      </c>
      <c r="CJ54" s="4">
        <v>210</v>
      </c>
      <c r="CK54" s="24">
        <v>23.656430714660001</v>
      </c>
      <c r="CL54" s="25">
        <v>6.41748046875</v>
      </c>
    </row>
    <row r="55" spans="1:90">
      <c r="A55" s="2" t="s">
        <v>267</v>
      </c>
      <c r="B55" s="2" t="s">
        <v>179</v>
      </c>
      <c r="C55" s="3">
        <v>54.07</v>
      </c>
      <c r="D55" s="4">
        <v>1</v>
      </c>
      <c r="E55" s="4">
        <v>16</v>
      </c>
      <c r="F55" s="4">
        <v>24</v>
      </c>
      <c r="G55" s="4">
        <v>254</v>
      </c>
      <c r="H55" s="5">
        <v>4781935.2037760401</v>
      </c>
      <c r="I55" s="5">
        <v>6783234</v>
      </c>
      <c r="J55" s="5">
        <v>30733913.625</v>
      </c>
      <c r="K55" s="5">
        <v>27420616.6640625</v>
      </c>
      <c r="L55" s="5">
        <v>145252083.58854201</v>
      </c>
      <c r="M55" s="5">
        <v>85406024.658854201</v>
      </c>
      <c r="N55" s="5">
        <v>0</v>
      </c>
      <c r="O55" s="5">
        <v>0</v>
      </c>
      <c r="P55" s="5">
        <v>50820027.0546875</v>
      </c>
      <c r="Q55" s="5">
        <v>46523005.895833299</v>
      </c>
      <c r="R55" s="5">
        <v>9037483.3020833302</v>
      </c>
      <c r="S55" s="5">
        <v>5089143.09375</v>
      </c>
      <c r="T55" s="5">
        <v>78956415.895833299</v>
      </c>
      <c r="U55" s="5">
        <v>27103247.442708299</v>
      </c>
      <c r="V55" s="5">
        <v>1945059.71875</v>
      </c>
      <c r="W55" s="5">
        <v>11084410.5625</v>
      </c>
      <c r="X55" s="6"/>
      <c r="Y55" s="7">
        <v>0</v>
      </c>
      <c r="Z55" s="8"/>
      <c r="AA55" s="8"/>
      <c r="AB55" s="9"/>
      <c r="AC55" s="10">
        <v>0</v>
      </c>
      <c r="AD55" s="11"/>
      <c r="AE55" s="11"/>
      <c r="AF55" s="12">
        <v>282.613630351648</v>
      </c>
      <c r="AG55" s="13">
        <v>26.32</v>
      </c>
      <c r="AH55" s="14">
        <v>8</v>
      </c>
      <c r="AI55" s="14">
        <v>13</v>
      </c>
      <c r="AJ55" s="15">
        <v>300.37985334315999</v>
      </c>
      <c r="AK55" s="16">
        <v>41.63</v>
      </c>
      <c r="AL55" s="17">
        <v>13</v>
      </c>
      <c r="AM55" s="17">
        <v>18</v>
      </c>
      <c r="AN55" s="18">
        <v>950.59395443711901</v>
      </c>
      <c r="AO55" s="19">
        <v>54.07</v>
      </c>
      <c r="AP55" s="20">
        <v>22</v>
      </c>
      <c r="AQ55" s="20">
        <v>40</v>
      </c>
      <c r="AR55" s="21">
        <v>690.49059003318905</v>
      </c>
      <c r="AS55" s="22">
        <v>46.89</v>
      </c>
      <c r="AT55" s="23">
        <v>21</v>
      </c>
      <c r="AU55" s="23">
        <v>41</v>
      </c>
      <c r="AV55" s="6"/>
      <c r="AW55" s="7"/>
      <c r="AX55" s="8"/>
      <c r="AY55" s="8"/>
      <c r="AZ55" s="9"/>
      <c r="BA55" s="10"/>
      <c r="BB55" s="11"/>
      <c r="BC55" s="11"/>
      <c r="BD55" s="12">
        <v>301.468387794379</v>
      </c>
      <c r="BE55" s="13">
        <v>35.89</v>
      </c>
      <c r="BF55" s="14">
        <v>11</v>
      </c>
      <c r="BG55" s="14">
        <v>15</v>
      </c>
      <c r="BH55" s="15">
        <v>242.22992941693201</v>
      </c>
      <c r="BI55" s="16">
        <v>35.89</v>
      </c>
      <c r="BJ55" s="17">
        <v>11</v>
      </c>
      <c r="BK55" s="17">
        <v>15</v>
      </c>
      <c r="BL55" s="18"/>
      <c r="BM55" s="19">
        <v>0</v>
      </c>
      <c r="BN55" s="20"/>
      <c r="BO55" s="20"/>
      <c r="BP55" s="21">
        <v>72.046638212314505</v>
      </c>
      <c r="BQ55" s="22">
        <v>18.18</v>
      </c>
      <c r="BR55" s="23">
        <v>4</v>
      </c>
      <c r="BS55" s="23">
        <v>6</v>
      </c>
      <c r="BT55" s="6">
        <v>530.42976124675101</v>
      </c>
      <c r="BU55" s="7">
        <v>50.72</v>
      </c>
      <c r="BV55" s="8">
        <v>19</v>
      </c>
      <c r="BW55" s="8">
        <v>27</v>
      </c>
      <c r="BX55" s="9">
        <v>524.60624534540398</v>
      </c>
      <c r="BY55" s="10">
        <v>36.840000000000003</v>
      </c>
      <c r="BZ55" s="11">
        <v>15</v>
      </c>
      <c r="CA55" s="11">
        <v>24</v>
      </c>
      <c r="CB55" s="12"/>
      <c r="CC55" s="13">
        <v>0</v>
      </c>
      <c r="CD55" s="14"/>
      <c r="CE55" s="14"/>
      <c r="CF55" s="15"/>
      <c r="CG55" s="16">
        <v>0</v>
      </c>
      <c r="CH55" s="17"/>
      <c r="CI55" s="17"/>
      <c r="CJ55" s="4">
        <v>209</v>
      </c>
      <c r="CK55" s="24">
        <v>24.018727034659999</v>
      </c>
      <c r="CL55" s="25">
        <v>7.81103515625</v>
      </c>
    </row>
    <row r="56" spans="1:90">
      <c r="A56" s="2" t="s">
        <v>336</v>
      </c>
      <c r="B56" s="2" t="s">
        <v>521</v>
      </c>
      <c r="C56" s="3">
        <v>53.54</v>
      </c>
      <c r="D56" s="4">
        <v>8</v>
      </c>
      <c r="E56" s="4">
        <v>5</v>
      </c>
      <c r="F56" s="4">
        <v>5</v>
      </c>
      <c r="G56" s="4">
        <v>11</v>
      </c>
      <c r="H56" s="5">
        <v>0</v>
      </c>
      <c r="I56" s="5">
        <v>0</v>
      </c>
      <c r="J56" s="5">
        <v>6074135.0755208302</v>
      </c>
      <c r="K56" s="5">
        <v>6001255.0690104198</v>
      </c>
      <c r="L56" s="5">
        <v>0</v>
      </c>
      <c r="M56" s="5">
        <v>0</v>
      </c>
      <c r="N56" s="5">
        <v>2649776.83984375</v>
      </c>
      <c r="O56" s="5">
        <v>3537131.7565104198</v>
      </c>
      <c r="P56" s="5">
        <v>0</v>
      </c>
      <c r="Q56" s="5">
        <v>0</v>
      </c>
      <c r="R56" s="5">
        <v>1850039.74609375</v>
      </c>
      <c r="S56" s="5">
        <v>0</v>
      </c>
      <c r="T56" s="5">
        <v>958306.3515625</v>
      </c>
      <c r="U56" s="5">
        <v>0</v>
      </c>
      <c r="V56" s="5">
        <v>0</v>
      </c>
      <c r="W56" s="5">
        <v>0</v>
      </c>
      <c r="X56" s="6"/>
      <c r="Y56" s="7"/>
      <c r="Z56" s="8"/>
      <c r="AA56" s="8"/>
      <c r="AB56" s="9"/>
      <c r="AC56" s="10"/>
      <c r="AD56" s="11"/>
      <c r="AE56" s="11"/>
      <c r="AF56" s="12">
        <v>117.583175057883</v>
      </c>
      <c r="AG56" s="13">
        <v>35.43</v>
      </c>
      <c r="AH56" s="14">
        <v>3</v>
      </c>
      <c r="AI56" s="14">
        <v>3</v>
      </c>
      <c r="AJ56" s="15">
        <v>77.000981074825603</v>
      </c>
      <c r="AK56" s="16">
        <v>41.73</v>
      </c>
      <c r="AL56" s="17">
        <v>4</v>
      </c>
      <c r="AM56" s="17">
        <v>4</v>
      </c>
      <c r="AN56" s="18"/>
      <c r="AO56" s="19"/>
      <c r="AP56" s="20"/>
      <c r="AQ56" s="20"/>
      <c r="AR56" s="21"/>
      <c r="AS56" s="22"/>
      <c r="AT56" s="23"/>
      <c r="AU56" s="23"/>
      <c r="AV56" s="6"/>
      <c r="AW56" s="7">
        <v>0</v>
      </c>
      <c r="AX56" s="8"/>
      <c r="AY56" s="8"/>
      <c r="AZ56" s="9">
        <v>129.14959692132501</v>
      </c>
      <c r="BA56" s="10">
        <v>47.24</v>
      </c>
      <c r="BB56" s="11">
        <v>4</v>
      </c>
      <c r="BC56" s="11">
        <v>4</v>
      </c>
      <c r="BD56" s="12"/>
      <c r="BE56" s="13"/>
      <c r="BF56" s="14"/>
      <c r="BG56" s="14"/>
      <c r="BH56" s="15"/>
      <c r="BI56" s="16"/>
      <c r="BJ56" s="17"/>
      <c r="BK56" s="17"/>
      <c r="BL56" s="18"/>
      <c r="BM56" s="19">
        <v>0</v>
      </c>
      <c r="BN56" s="20"/>
      <c r="BO56" s="20"/>
      <c r="BP56" s="21"/>
      <c r="BQ56" s="22"/>
      <c r="BR56" s="23"/>
      <c r="BS56" s="23"/>
      <c r="BT56" s="6"/>
      <c r="BU56" s="7">
        <v>0</v>
      </c>
      <c r="BV56" s="8"/>
      <c r="BW56" s="8"/>
      <c r="BX56" s="9"/>
      <c r="BY56" s="10"/>
      <c r="BZ56" s="11"/>
      <c r="CA56" s="11"/>
      <c r="CB56" s="12"/>
      <c r="CC56" s="13"/>
      <c r="CD56" s="14"/>
      <c r="CE56" s="14"/>
      <c r="CF56" s="15"/>
      <c r="CG56" s="16"/>
      <c r="CH56" s="17"/>
      <c r="CI56" s="17"/>
      <c r="CJ56" s="4">
        <v>127</v>
      </c>
      <c r="CK56" s="24">
        <v>13.406643364660001</v>
      </c>
      <c r="CL56" s="25">
        <v>9.86181640625</v>
      </c>
    </row>
    <row r="57" spans="1:90">
      <c r="A57" s="2" t="s">
        <v>376</v>
      </c>
      <c r="B57" s="2" t="s">
        <v>524</v>
      </c>
      <c r="C57" s="3">
        <v>53.33</v>
      </c>
      <c r="D57" s="4">
        <v>2</v>
      </c>
      <c r="E57" s="4">
        <v>5</v>
      </c>
      <c r="F57" s="4">
        <v>5</v>
      </c>
      <c r="G57" s="4">
        <v>10</v>
      </c>
      <c r="H57" s="5">
        <v>2645306.0865885401</v>
      </c>
      <c r="I57" s="5">
        <v>7336360.046875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2456298</v>
      </c>
      <c r="Q57" s="5">
        <v>1320144.09375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6">
        <v>79.627894972631296</v>
      </c>
      <c r="Y57" s="7">
        <v>48.89</v>
      </c>
      <c r="Z57" s="8">
        <v>3</v>
      </c>
      <c r="AA57" s="8">
        <v>4</v>
      </c>
      <c r="AB57" s="9">
        <v>89.312257051967094</v>
      </c>
      <c r="AC57" s="10">
        <v>53.33</v>
      </c>
      <c r="AD57" s="11">
        <v>5</v>
      </c>
      <c r="AE57" s="11">
        <v>6</v>
      </c>
      <c r="AF57" s="12"/>
      <c r="AG57" s="13"/>
      <c r="AH57" s="14"/>
      <c r="AI57" s="14"/>
      <c r="AJ57" s="15"/>
      <c r="AK57" s="16"/>
      <c r="AL57" s="17"/>
      <c r="AM57" s="17"/>
      <c r="AN57" s="18"/>
      <c r="AO57" s="19"/>
      <c r="AP57" s="20"/>
      <c r="AQ57" s="20"/>
      <c r="AR57" s="21"/>
      <c r="AS57" s="22"/>
      <c r="AT57" s="23"/>
      <c r="AU57" s="23"/>
      <c r="AV57" s="6"/>
      <c r="AW57" s="7"/>
      <c r="AX57" s="8"/>
      <c r="AY57" s="8"/>
      <c r="AZ57" s="9"/>
      <c r="BA57" s="10"/>
      <c r="BB57" s="11"/>
      <c r="BC57" s="11"/>
      <c r="BD57" s="12"/>
      <c r="BE57" s="13">
        <v>0</v>
      </c>
      <c r="BF57" s="14"/>
      <c r="BG57" s="14"/>
      <c r="BH57" s="15"/>
      <c r="BI57" s="16">
        <v>0</v>
      </c>
      <c r="BJ57" s="17"/>
      <c r="BK57" s="17"/>
      <c r="BL57" s="18"/>
      <c r="BM57" s="19"/>
      <c r="BN57" s="20"/>
      <c r="BO57" s="20"/>
      <c r="BP57" s="21"/>
      <c r="BQ57" s="22"/>
      <c r="BR57" s="23"/>
      <c r="BS57" s="23"/>
      <c r="BT57" s="6"/>
      <c r="BU57" s="7"/>
      <c r="BV57" s="8"/>
      <c r="BW57" s="8"/>
      <c r="BX57" s="9"/>
      <c r="BY57" s="10"/>
      <c r="BZ57" s="11"/>
      <c r="CA57" s="11"/>
      <c r="CB57" s="12"/>
      <c r="CC57" s="13"/>
      <c r="CD57" s="14"/>
      <c r="CE57" s="14"/>
      <c r="CF57" s="15"/>
      <c r="CG57" s="16"/>
      <c r="CH57" s="17"/>
      <c r="CI57" s="17"/>
      <c r="CJ57" s="4">
        <v>45</v>
      </c>
      <c r="CK57" s="24">
        <v>5.21276361466</v>
      </c>
      <c r="CL57" s="25">
        <v>10.06689453125</v>
      </c>
    </row>
    <row r="58" spans="1:90">
      <c r="A58" s="2" t="s">
        <v>191</v>
      </c>
      <c r="B58" s="2" t="s">
        <v>412</v>
      </c>
      <c r="C58" s="3">
        <v>53.1</v>
      </c>
      <c r="D58" s="4">
        <v>45</v>
      </c>
      <c r="E58" s="4">
        <v>28</v>
      </c>
      <c r="F58" s="4">
        <v>35</v>
      </c>
      <c r="G58" s="4">
        <v>258</v>
      </c>
      <c r="H58" s="5">
        <v>0</v>
      </c>
      <c r="I58" s="5">
        <v>0</v>
      </c>
      <c r="J58" s="5">
        <v>35962126.690104201</v>
      </c>
      <c r="K58" s="5">
        <v>32445870.229166701</v>
      </c>
      <c r="L58" s="5">
        <v>5888506.5546875</v>
      </c>
      <c r="M58" s="5">
        <v>4024931.7578125</v>
      </c>
      <c r="N58" s="5">
        <v>8428533.3046875</v>
      </c>
      <c r="O58" s="5">
        <v>9410925.3463541698</v>
      </c>
      <c r="P58" s="5">
        <v>3821075.2734375</v>
      </c>
      <c r="Q58" s="5">
        <v>3366030.6171875</v>
      </c>
      <c r="R58" s="5">
        <v>78448959.962239593</v>
      </c>
      <c r="S58" s="5">
        <v>68079315.479166701</v>
      </c>
      <c r="T58" s="5">
        <v>14289394.4427083</v>
      </c>
      <c r="U58" s="5">
        <v>6700575.875</v>
      </c>
      <c r="V58" s="5">
        <v>19461400.557291701</v>
      </c>
      <c r="W58" s="5">
        <v>19722267.372395799</v>
      </c>
      <c r="X58" s="6"/>
      <c r="Y58" s="7"/>
      <c r="Z58" s="8"/>
      <c r="AA58" s="8"/>
      <c r="AB58" s="9"/>
      <c r="AC58" s="10"/>
      <c r="AD58" s="11"/>
      <c r="AE58" s="11"/>
      <c r="AF58" s="12">
        <v>617.29231509123895</v>
      </c>
      <c r="AG58" s="13">
        <v>39.630000000000003</v>
      </c>
      <c r="AH58" s="14">
        <v>26</v>
      </c>
      <c r="AI58" s="14">
        <v>31</v>
      </c>
      <c r="AJ58" s="15">
        <v>547.054993316582</v>
      </c>
      <c r="AK58" s="16">
        <v>36.07</v>
      </c>
      <c r="AL58" s="17">
        <v>22</v>
      </c>
      <c r="AM58" s="17">
        <v>28</v>
      </c>
      <c r="AN58" s="18">
        <v>117.05230641252901</v>
      </c>
      <c r="AO58" s="19">
        <v>8.0500000000000007</v>
      </c>
      <c r="AP58" s="20">
        <v>4</v>
      </c>
      <c r="AQ58" s="20">
        <v>5</v>
      </c>
      <c r="AR58" s="21">
        <v>79.565947404373304</v>
      </c>
      <c r="AS58" s="22">
        <v>5.57</v>
      </c>
      <c r="AT58" s="23">
        <v>3</v>
      </c>
      <c r="AU58" s="23">
        <v>3</v>
      </c>
      <c r="AV58" s="6">
        <v>193.391472835201</v>
      </c>
      <c r="AW58" s="7">
        <v>13.47</v>
      </c>
      <c r="AX58" s="8">
        <v>5</v>
      </c>
      <c r="AY58" s="8">
        <v>6</v>
      </c>
      <c r="AZ58" s="9">
        <v>148.93328086097401</v>
      </c>
      <c r="BA58" s="10">
        <v>13.93</v>
      </c>
      <c r="BB58" s="11">
        <v>5</v>
      </c>
      <c r="BC58" s="11">
        <v>6</v>
      </c>
      <c r="BD58" s="12"/>
      <c r="BE58" s="13">
        <v>0</v>
      </c>
      <c r="BF58" s="14"/>
      <c r="BG58" s="14"/>
      <c r="BH58" s="15"/>
      <c r="BI58" s="16">
        <v>0</v>
      </c>
      <c r="BJ58" s="17"/>
      <c r="BK58" s="17"/>
      <c r="BL58" s="18">
        <v>849.84185026891805</v>
      </c>
      <c r="BM58" s="19">
        <v>46.13</v>
      </c>
      <c r="BN58" s="20">
        <v>30</v>
      </c>
      <c r="BO58" s="20">
        <v>40</v>
      </c>
      <c r="BP58" s="21">
        <v>888.33163004752998</v>
      </c>
      <c r="BQ58" s="22">
        <v>42.57</v>
      </c>
      <c r="BR58" s="23">
        <v>30</v>
      </c>
      <c r="BS58" s="23">
        <v>43</v>
      </c>
      <c r="BT58" s="6">
        <v>237.46246525303701</v>
      </c>
      <c r="BU58" s="7">
        <v>19.66</v>
      </c>
      <c r="BV58" s="8">
        <v>11</v>
      </c>
      <c r="BW58" s="8">
        <v>12</v>
      </c>
      <c r="BX58" s="9">
        <v>191.88713469183401</v>
      </c>
      <c r="BY58" s="10">
        <v>13.31</v>
      </c>
      <c r="BZ58" s="11">
        <v>7</v>
      </c>
      <c r="CA58" s="11">
        <v>7</v>
      </c>
      <c r="CB58" s="12">
        <v>164.611038466445</v>
      </c>
      <c r="CC58" s="13">
        <v>11.61</v>
      </c>
      <c r="CD58" s="14">
        <v>7</v>
      </c>
      <c r="CE58" s="14">
        <v>7</v>
      </c>
      <c r="CF58" s="15">
        <v>314.59464002721802</v>
      </c>
      <c r="CG58" s="16">
        <v>26.16</v>
      </c>
      <c r="CH58" s="17">
        <v>12</v>
      </c>
      <c r="CI58" s="17">
        <v>12</v>
      </c>
      <c r="CJ58" s="4">
        <v>646</v>
      </c>
      <c r="CK58" s="24">
        <v>70.854226904660095</v>
      </c>
      <c r="CL58" s="25">
        <v>5.51611328125</v>
      </c>
    </row>
    <row r="59" spans="1:90">
      <c r="A59" s="2" t="s">
        <v>341</v>
      </c>
      <c r="B59" s="2" t="s">
        <v>507</v>
      </c>
      <c r="C59" s="3">
        <v>52.89</v>
      </c>
      <c r="D59" s="4">
        <v>42</v>
      </c>
      <c r="E59" s="4">
        <v>14</v>
      </c>
      <c r="F59" s="4">
        <v>22</v>
      </c>
      <c r="G59" s="4">
        <v>199</v>
      </c>
      <c r="H59" s="5">
        <v>22273725.880859401</v>
      </c>
      <c r="I59" s="5">
        <v>26099581.652343798</v>
      </c>
      <c r="J59" s="5">
        <v>8845303.7604166698</v>
      </c>
      <c r="K59" s="5">
        <v>5790153.1744791698</v>
      </c>
      <c r="L59" s="5">
        <v>42063486.65625</v>
      </c>
      <c r="M59" s="5">
        <v>19742309.510416701</v>
      </c>
      <c r="N59" s="5">
        <v>991271.87565104198</v>
      </c>
      <c r="O59" s="5">
        <v>2138365.8027343801</v>
      </c>
      <c r="P59" s="5">
        <v>57708606.160156302</v>
      </c>
      <c r="Q59" s="5">
        <v>51004385.237630203</v>
      </c>
      <c r="R59" s="5">
        <v>3982195.0729166698</v>
      </c>
      <c r="S59" s="5">
        <v>4795712.45703125</v>
      </c>
      <c r="T59" s="5">
        <v>24162739.786458299</v>
      </c>
      <c r="U59" s="5">
        <v>9595051.6015625</v>
      </c>
      <c r="V59" s="5">
        <v>9142696.859375</v>
      </c>
      <c r="W59" s="5">
        <v>9729762.875</v>
      </c>
      <c r="X59" s="6">
        <v>158.69235262093699</v>
      </c>
      <c r="Y59" s="7">
        <v>25.53</v>
      </c>
      <c r="Z59" s="8">
        <v>7</v>
      </c>
      <c r="AA59" s="8">
        <v>9</v>
      </c>
      <c r="AB59" s="9">
        <v>174.46337026721901</v>
      </c>
      <c r="AC59" s="10">
        <v>23.1</v>
      </c>
      <c r="AD59" s="11">
        <v>8</v>
      </c>
      <c r="AE59" s="11">
        <v>11</v>
      </c>
      <c r="AF59" s="12">
        <v>108.710430635642</v>
      </c>
      <c r="AG59" s="13">
        <v>17.93</v>
      </c>
      <c r="AH59" s="14">
        <v>5</v>
      </c>
      <c r="AI59" s="14">
        <v>7</v>
      </c>
      <c r="AJ59" s="15">
        <v>93.643698117330899</v>
      </c>
      <c r="AK59" s="16">
        <v>18.239999999999998</v>
      </c>
      <c r="AL59" s="17">
        <v>6</v>
      </c>
      <c r="AM59" s="17">
        <v>6</v>
      </c>
      <c r="AN59" s="18">
        <v>393.27572229504</v>
      </c>
      <c r="AO59" s="19">
        <v>27.96</v>
      </c>
      <c r="AP59" s="20">
        <v>14</v>
      </c>
      <c r="AQ59" s="20">
        <v>20</v>
      </c>
      <c r="AR59" s="21">
        <v>278.412259461855</v>
      </c>
      <c r="AS59" s="22">
        <v>36.17</v>
      </c>
      <c r="AT59" s="23">
        <v>14</v>
      </c>
      <c r="AU59" s="23">
        <v>17</v>
      </c>
      <c r="AV59" s="6"/>
      <c r="AW59" s="7">
        <v>0</v>
      </c>
      <c r="AX59" s="8"/>
      <c r="AY59" s="8"/>
      <c r="AZ59" s="9"/>
      <c r="BA59" s="10">
        <v>0</v>
      </c>
      <c r="BB59" s="11"/>
      <c r="BC59" s="11"/>
      <c r="BD59" s="12">
        <v>278.885375923298</v>
      </c>
      <c r="BE59" s="13">
        <v>27.66</v>
      </c>
      <c r="BF59" s="14">
        <v>13</v>
      </c>
      <c r="BG59" s="14">
        <v>19</v>
      </c>
      <c r="BH59" s="15">
        <v>275.46514870308999</v>
      </c>
      <c r="BI59" s="16">
        <v>24.92</v>
      </c>
      <c r="BJ59" s="17">
        <v>10</v>
      </c>
      <c r="BK59" s="17">
        <v>14</v>
      </c>
      <c r="BL59" s="18">
        <v>79.966337810725193</v>
      </c>
      <c r="BM59" s="19">
        <v>13.37</v>
      </c>
      <c r="BN59" s="20">
        <v>4</v>
      </c>
      <c r="BO59" s="20">
        <v>4</v>
      </c>
      <c r="BP59" s="21">
        <v>96.541255827721798</v>
      </c>
      <c r="BQ59" s="22">
        <v>18.239999999999998</v>
      </c>
      <c r="BR59" s="23">
        <v>6</v>
      </c>
      <c r="BS59" s="23">
        <v>7</v>
      </c>
      <c r="BT59" s="6">
        <v>252.57247290957099</v>
      </c>
      <c r="BU59" s="7">
        <v>28.88</v>
      </c>
      <c r="BV59" s="8">
        <v>9</v>
      </c>
      <c r="BW59" s="8">
        <v>14</v>
      </c>
      <c r="BX59" s="9">
        <v>184.441729006081</v>
      </c>
      <c r="BY59" s="10">
        <v>28.27</v>
      </c>
      <c r="BZ59" s="11">
        <v>9</v>
      </c>
      <c r="CA59" s="11">
        <v>10</v>
      </c>
      <c r="CB59" s="12"/>
      <c r="CC59" s="13">
        <v>0</v>
      </c>
      <c r="CD59" s="14"/>
      <c r="CE59" s="14"/>
      <c r="CF59" s="15">
        <v>153.66126294457101</v>
      </c>
      <c r="CG59" s="16">
        <v>9.1199999999999992</v>
      </c>
      <c r="CH59" s="17">
        <v>3</v>
      </c>
      <c r="CI59" s="17">
        <v>5</v>
      </c>
      <c r="CJ59" s="4">
        <v>329</v>
      </c>
      <c r="CK59" s="24">
        <v>37.245068394659903</v>
      </c>
      <c r="CL59" s="25">
        <v>9.23193359375</v>
      </c>
    </row>
    <row r="60" spans="1:90">
      <c r="A60" s="2" t="s">
        <v>246</v>
      </c>
      <c r="B60" s="2" t="s">
        <v>510</v>
      </c>
      <c r="C60" s="3">
        <v>52.52</v>
      </c>
      <c r="D60" s="4">
        <v>11</v>
      </c>
      <c r="E60" s="4">
        <v>19</v>
      </c>
      <c r="F60" s="4">
        <v>19</v>
      </c>
      <c r="G60" s="4">
        <v>78</v>
      </c>
      <c r="H60" s="5">
        <v>0</v>
      </c>
      <c r="I60" s="5">
        <v>0</v>
      </c>
      <c r="J60" s="5">
        <v>21089166.401041701</v>
      </c>
      <c r="K60" s="5">
        <v>19140488.269531298</v>
      </c>
      <c r="L60" s="5">
        <v>2460213.9010416698</v>
      </c>
      <c r="M60" s="5">
        <v>816540.82942708302</v>
      </c>
      <c r="N60" s="5">
        <v>10179535.977864601</v>
      </c>
      <c r="O60" s="5">
        <v>9681180.75</v>
      </c>
      <c r="P60" s="5">
        <v>0</v>
      </c>
      <c r="Q60" s="5">
        <v>692234.3359375</v>
      </c>
      <c r="R60" s="5">
        <v>5936966.8255208302</v>
      </c>
      <c r="S60" s="5">
        <v>6601012.140625</v>
      </c>
      <c r="T60" s="5">
        <v>2606961.2578125</v>
      </c>
      <c r="U60" s="5">
        <v>1221630.84375</v>
      </c>
      <c r="V60" s="5">
        <v>6403160.75</v>
      </c>
      <c r="W60" s="5">
        <v>6436335.5</v>
      </c>
      <c r="X60" s="6"/>
      <c r="Y60" s="7"/>
      <c r="Z60" s="8"/>
      <c r="AA60" s="8"/>
      <c r="AB60" s="9"/>
      <c r="AC60" s="10"/>
      <c r="AD60" s="11"/>
      <c r="AE60" s="11"/>
      <c r="AF60" s="12">
        <v>459.62677862518001</v>
      </c>
      <c r="AG60" s="13">
        <v>37.65</v>
      </c>
      <c r="AH60" s="14">
        <v>12</v>
      </c>
      <c r="AI60" s="14">
        <v>18</v>
      </c>
      <c r="AJ60" s="15">
        <v>383.11701483476099</v>
      </c>
      <c r="AK60" s="16">
        <v>47.48</v>
      </c>
      <c r="AL60" s="17">
        <v>15</v>
      </c>
      <c r="AM60" s="17">
        <v>19</v>
      </c>
      <c r="AN60" s="18">
        <v>106.645376674416</v>
      </c>
      <c r="AO60" s="19">
        <v>10.31</v>
      </c>
      <c r="AP60" s="20">
        <v>3</v>
      </c>
      <c r="AQ60" s="20">
        <v>3</v>
      </c>
      <c r="AR60" s="21">
        <v>58.221456217417597</v>
      </c>
      <c r="AS60" s="22">
        <v>10.31</v>
      </c>
      <c r="AT60" s="23">
        <v>3</v>
      </c>
      <c r="AU60" s="23">
        <v>3</v>
      </c>
      <c r="AV60" s="6">
        <v>180.786275598093</v>
      </c>
      <c r="AW60" s="7">
        <v>17.75</v>
      </c>
      <c r="AX60" s="8">
        <v>5</v>
      </c>
      <c r="AY60" s="8">
        <v>5</v>
      </c>
      <c r="AZ60" s="9">
        <v>198.50472580149301</v>
      </c>
      <c r="BA60" s="10">
        <v>17.27</v>
      </c>
      <c r="BB60" s="11">
        <v>5</v>
      </c>
      <c r="BC60" s="11">
        <v>5</v>
      </c>
      <c r="BD60" s="12"/>
      <c r="BE60" s="13"/>
      <c r="BF60" s="14"/>
      <c r="BG60" s="14"/>
      <c r="BH60" s="15"/>
      <c r="BI60" s="16">
        <v>0</v>
      </c>
      <c r="BJ60" s="17"/>
      <c r="BK60" s="17"/>
      <c r="BL60" s="18">
        <v>169.16180383051699</v>
      </c>
      <c r="BM60" s="19">
        <v>17.510000000000002</v>
      </c>
      <c r="BN60" s="20">
        <v>6</v>
      </c>
      <c r="BO60" s="20">
        <v>8</v>
      </c>
      <c r="BP60" s="21">
        <v>161.744748811455</v>
      </c>
      <c r="BQ60" s="22">
        <v>13.19</v>
      </c>
      <c r="BR60" s="23">
        <v>4</v>
      </c>
      <c r="BS60" s="23">
        <v>6</v>
      </c>
      <c r="BT60" s="6">
        <v>122.542459861613</v>
      </c>
      <c r="BU60" s="7">
        <v>10.31</v>
      </c>
      <c r="BV60" s="8">
        <v>3</v>
      </c>
      <c r="BW60" s="8">
        <v>3</v>
      </c>
      <c r="BX60" s="9"/>
      <c r="BY60" s="10">
        <v>0</v>
      </c>
      <c r="BZ60" s="11"/>
      <c r="CA60" s="11"/>
      <c r="CB60" s="12"/>
      <c r="CC60" s="13">
        <v>0</v>
      </c>
      <c r="CD60" s="14"/>
      <c r="CE60" s="14"/>
      <c r="CF60" s="15"/>
      <c r="CG60" s="16">
        <v>0</v>
      </c>
      <c r="CH60" s="17"/>
      <c r="CI60" s="17"/>
      <c r="CJ60" s="4">
        <v>417</v>
      </c>
      <c r="CK60" s="24">
        <v>44.586129164660001</v>
      </c>
      <c r="CL60" s="25">
        <v>8.10400390625</v>
      </c>
    </row>
    <row r="61" spans="1:90">
      <c r="A61" s="2" t="s">
        <v>245</v>
      </c>
      <c r="B61" s="2" t="s">
        <v>408</v>
      </c>
      <c r="C61" s="3">
        <v>50.61</v>
      </c>
      <c r="D61" s="4">
        <v>7</v>
      </c>
      <c r="E61" s="4">
        <v>25</v>
      </c>
      <c r="F61" s="4">
        <v>25</v>
      </c>
      <c r="G61" s="4">
        <v>411</v>
      </c>
      <c r="H61" s="5">
        <v>33510356.78125</v>
      </c>
      <c r="I61" s="5">
        <v>58919652.967447899</v>
      </c>
      <c r="J61" s="5">
        <v>501275760.59375</v>
      </c>
      <c r="K61" s="5">
        <v>439711815.60677099</v>
      </c>
      <c r="L61" s="5">
        <v>167223457.57421899</v>
      </c>
      <c r="M61" s="5">
        <v>84871628.325520799</v>
      </c>
      <c r="N61" s="5">
        <v>167351019.13541701</v>
      </c>
      <c r="O61" s="5">
        <v>233494122.97916701</v>
      </c>
      <c r="P61" s="5">
        <v>270427158.6875</v>
      </c>
      <c r="Q61" s="5">
        <v>193066477.359375</v>
      </c>
      <c r="R61" s="5">
        <v>658901428.984375</v>
      </c>
      <c r="S61" s="5">
        <v>606275956.63541698</v>
      </c>
      <c r="T61" s="5">
        <v>259088002.46875</v>
      </c>
      <c r="U61" s="5">
        <v>123506713.05989601</v>
      </c>
      <c r="V61" s="5">
        <v>482388224.68229198</v>
      </c>
      <c r="W61" s="5">
        <v>987206613.70833302</v>
      </c>
      <c r="X61" s="6">
        <v>167.66357707404799</v>
      </c>
      <c r="Y61" s="7">
        <v>10.07</v>
      </c>
      <c r="Z61" s="8">
        <v>6</v>
      </c>
      <c r="AA61" s="8">
        <v>9</v>
      </c>
      <c r="AB61" s="9">
        <v>177.371697203721</v>
      </c>
      <c r="AC61" s="10">
        <v>12.53</v>
      </c>
      <c r="AD61" s="11">
        <v>6</v>
      </c>
      <c r="AE61" s="11">
        <v>10</v>
      </c>
      <c r="AF61" s="12">
        <v>699.63099003237801</v>
      </c>
      <c r="AG61" s="13">
        <v>40.29</v>
      </c>
      <c r="AH61" s="14">
        <v>18</v>
      </c>
      <c r="AI61" s="14">
        <v>30</v>
      </c>
      <c r="AJ61" s="15">
        <v>455.88609256397399</v>
      </c>
      <c r="AK61" s="16">
        <v>39.56</v>
      </c>
      <c r="AL61" s="17">
        <v>17</v>
      </c>
      <c r="AM61" s="17">
        <v>26</v>
      </c>
      <c r="AN61" s="18">
        <v>488.74852092648598</v>
      </c>
      <c r="AO61" s="19">
        <v>33.659999999999997</v>
      </c>
      <c r="AP61" s="20">
        <v>11</v>
      </c>
      <c r="AQ61" s="20">
        <v>19</v>
      </c>
      <c r="AR61" s="21">
        <v>322.98444892933401</v>
      </c>
      <c r="AS61" s="22">
        <v>19.16</v>
      </c>
      <c r="AT61" s="23">
        <v>8</v>
      </c>
      <c r="AU61" s="23">
        <v>13</v>
      </c>
      <c r="AV61" s="6">
        <v>349.26452817712101</v>
      </c>
      <c r="AW61" s="7">
        <v>15.97</v>
      </c>
      <c r="AX61" s="8">
        <v>6</v>
      </c>
      <c r="AY61" s="8">
        <v>8</v>
      </c>
      <c r="AZ61" s="9">
        <v>332.344412716318</v>
      </c>
      <c r="BA61" s="10">
        <v>17.440000000000001</v>
      </c>
      <c r="BB61" s="11">
        <v>6</v>
      </c>
      <c r="BC61" s="11">
        <v>9</v>
      </c>
      <c r="BD61" s="12">
        <v>262.98574646105601</v>
      </c>
      <c r="BE61" s="13">
        <v>12.53</v>
      </c>
      <c r="BF61" s="14">
        <v>6</v>
      </c>
      <c r="BG61" s="14">
        <v>10</v>
      </c>
      <c r="BH61" s="15">
        <v>266.45957895093801</v>
      </c>
      <c r="BI61" s="16">
        <v>10.07</v>
      </c>
      <c r="BJ61" s="17">
        <v>5</v>
      </c>
      <c r="BK61" s="17">
        <v>9</v>
      </c>
      <c r="BL61" s="18">
        <v>991.52996267372203</v>
      </c>
      <c r="BM61" s="19">
        <v>40.54</v>
      </c>
      <c r="BN61" s="20">
        <v>19</v>
      </c>
      <c r="BO61" s="20">
        <v>43</v>
      </c>
      <c r="BP61" s="21">
        <v>838.38449934192897</v>
      </c>
      <c r="BQ61" s="22">
        <v>39.799999999999997</v>
      </c>
      <c r="BR61" s="23">
        <v>18</v>
      </c>
      <c r="BS61" s="23">
        <v>40</v>
      </c>
      <c r="BT61" s="6">
        <v>712.40731233988799</v>
      </c>
      <c r="BU61" s="7">
        <v>37.1</v>
      </c>
      <c r="BV61" s="8">
        <v>16</v>
      </c>
      <c r="BW61" s="8">
        <v>27</v>
      </c>
      <c r="BX61" s="9">
        <v>384.674353244185</v>
      </c>
      <c r="BY61" s="10">
        <v>30.71</v>
      </c>
      <c r="BZ61" s="11">
        <v>11</v>
      </c>
      <c r="CA61" s="11">
        <v>16</v>
      </c>
      <c r="CB61" s="12">
        <v>750.93435122577705</v>
      </c>
      <c r="CC61" s="13">
        <v>32.68</v>
      </c>
      <c r="CD61" s="14">
        <v>13</v>
      </c>
      <c r="CE61" s="14">
        <v>21</v>
      </c>
      <c r="CF61" s="15">
        <v>970.35374418965898</v>
      </c>
      <c r="CG61" s="16">
        <v>37.840000000000003</v>
      </c>
      <c r="CH61" s="17">
        <v>16</v>
      </c>
      <c r="CI61" s="17">
        <v>27</v>
      </c>
      <c r="CJ61" s="4">
        <v>407</v>
      </c>
      <c r="CK61" s="24">
        <v>43.356057874660003</v>
      </c>
      <c r="CL61" s="25">
        <v>8.55810546875</v>
      </c>
    </row>
    <row r="62" spans="1:90">
      <c r="A62" s="2" t="s">
        <v>201</v>
      </c>
      <c r="B62" s="2" t="s">
        <v>481</v>
      </c>
      <c r="C62" s="3">
        <v>50.25</v>
      </c>
      <c r="D62" s="4">
        <v>3</v>
      </c>
      <c r="E62" s="4">
        <v>26</v>
      </c>
      <c r="F62" s="4">
        <v>26</v>
      </c>
      <c r="G62" s="4">
        <v>96</v>
      </c>
      <c r="H62" s="5">
        <v>382161.5546875</v>
      </c>
      <c r="I62" s="5">
        <v>0</v>
      </c>
      <c r="J62" s="5">
        <v>4031064.69140625</v>
      </c>
      <c r="K62" s="5">
        <v>3582537.609375</v>
      </c>
      <c r="L62" s="5">
        <v>1003190.34375</v>
      </c>
      <c r="M62" s="5">
        <v>0</v>
      </c>
      <c r="N62" s="5">
        <v>0</v>
      </c>
      <c r="O62" s="5">
        <v>5043812.6894531297</v>
      </c>
      <c r="P62" s="5">
        <v>5193754.96875</v>
      </c>
      <c r="Q62" s="5">
        <v>5860282.0625</v>
      </c>
      <c r="R62" s="5">
        <v>26265518.020833299</v>
      </c>
      <c r="S62" s="5">
        <v>22912804.598958299</v>
      </c>
      <c r="T62" s="5">
        <v>6007207.5104166698</v>
      </c>
      <c r="U62" s="5">
        <v>2162475.78125</v>
      </c>
      <c r="V62" s="5">
        <v>25287940.895833299</v>
      </c>
      <c r="W62" s="5">
        <v>24111143.817708299</v>
      </c>
      <c r="X62" s="6"/>
      <c r="Y62" s="7">
        <v>0</v>
      </c>
      <c r="Z62" s="8"/>
      <c r="AA62" s="8"/>
      <c r="AB62" s="9"/>
      <c r="AC62" s="10"/>
      <c r="AD62" s="11"/>
      <c r="AE62" s="11"/>
      <c r="AF62" s="12">
        <v>136.90719892319899</v>
      </c>
      <c r="AG62" s="13">
        <v>6.37</v>
      </c>
      <c r="AH62" s="14">
        <v>3</v>
      </c>
      <c r="AI62" s="14">
        <v>3</v>
      </c>
      <c r="AJ62" s="15">
        <v>102.398687204678</v>
      </c>
      <c r="AK62" s="16">
        <v>7.84</v>
      </c>
      <c r="AL62" s="17">
        <v>4</v>
      </c>
      <c r="AM62" s="17">
        <v>4</v>
      </c>
      <c r="AN62" s="18"/>
      <c r="AO62" s="19">
        <v>0</v>
      </c>
      <c r="AP62" s="20"/>
      <c r="AQ62" s="20"/>
      <c r="AR62" s="21"/>
      <c r="AS62" s="22"/>
      <c r="AT62" s="23"/>
      <c r="AU62" s="23"/>
      <c r="AV62" s="6"/>
      <c r="AW62" s="7"/>
      <c r="AX62" s="8"/>
      <c r="AY62" s="8"/>
      <c r="AZ62" s="9"/>
      <c r="BA62" s="10">
        <v>0</v>
      </c>
      <c r="BB62" s="11"/>
      <c r="BC62" s="11"/>
      <c r="BD62" s="12"/>
      <c r="BE62" s="13">
        <v>0</v>
      </c>
      <c r="BF62" s="14"/>
      <c r="BG62" s="14"/>
      <c r="BH62" s="15"/>
      <c r="BI62" s="16">
        <v>0</v>
      </c>
      <c r="BJ62" s="17"/>
      <c r="BK62" s="17"/>
      <c r="BL62" s="18">
        <v>238.809578562263</v>
      </c>
      <c r="BM62" s="19">
        <v>25.25</v>
      </c>
      <c r="BN62" s="20">
        <v>13</v>
      </c>
      <c r="BO62" s="20">
        <v>13</v>
      </c>
      <c r="BP62" s="21">
        <v>226.62285142072901</v>
      </c>
      <c r="BQ62" s="22">
        <v>14.22</v>
      </c>
      <c r="BR62" s="23">
        <v>9</v>
      </c>
      <c r="BS62" s="23">
        <v>11</v>
      </c>
      <c r="BT62" s="6">
        <v>76.309612550621395</v>
      </c>
      <c r="BU62" s="7">
        <v>9.56</v>
      </c>
      <c r="BV62" s="8">
        <v>3</v>
      </c>
      <c r="BW62" s="8">
        <v>4</v>
      </c>
      <c r="BX62" s="9">
        <v>96.336702136614804</v>
      </c>
      <c r="BY62" s="10">
        <v>8.09</v>
      </c>
      <c r="BZ62" s="11">
        <v>3</v>
      </c>
      <c r="CA62" s="11">
        <v>3</v>
      </c>
      <c r="CB62" s="12">
        <v>401.84855085202503</v>
      </c>
      <c r="CC62" s="13">
        <v>37.5</v>
      </c>
      <c r="CD62" s="14">
        <v>11</v>
      </c>
      <c r="CE62" s="14">
        <v>12</v>
      </c>
      <c r="CF62" s="15">
        <v>368.167571092917</v>
      </c>
      <c r="CG62" s="16">
        <v>32.35</v>
      </c>
      <c r="CH62" s="17">
        <v>10</v>
      </c>
      <c r="CI62" s="17">
        <v>11</v>
      </c>
      <c r="CJ62" s="4">
        <v>408</v>
      </c>
      <c r="CK62" s="24">
        <v>46.808163084660002</v>
      </c>
      <c r="CL62" s="25">
        <v>7.12255859375</v>
      </c>
    </row>
    <row r="63" spans="1:90">
      <c r="A63" s="2" t="s">
        <v>229</v>
      </c>
      <c r="B63" s="2" t="s">
        <v>409</v>
      </c>
      <c r="C63" s="3">
        <v>50</v>
      </c>
      <c r="D63" s="4">
        <v>3</v>
      </c>
      <c r="E63" s="4">
        <v>8</v>
      </c>
      <c r="F63" s="4">
        <v>8</v>
      </c>
      <c r="G63" s="4">
        <v>53</v>
      </c>
      <c r="H63" s="5">
        <v>3582319.46875</v>
      </c>
      <c r="I63" s="5">
        <v>3598079.0182291698</v>
      </c>
      <c r="J63" s="5">
        <v>2216066.078125</v>
      </c>
      <c r="K63" s="5">
        <v>2373798.91015625</v>
      </c>
      <c r="L63" s="5">
        <v>5240180.0924479198</v>
      </c>
      <c r="M63" s="5">
        <v>3238933.2135416698</v>
      </c>
      <c r="N63" s="5">
        <v>11876345.6328125</v>
      </c>
      <c r="O63" s="5">
        <v>11548083.2109375</v>
      </c>
      <c r="P63" s="5">
        <v>9683116.2083333302</v>
      </c>
      <c r="Q63" s="5">
        <v>9323721.3333333302</v>
      </c>
      <c r="R63" s="5">
        <v>1030230.78125</v>
      </c>
      <c r="S63" s="5">
        <v>1160681.078125</v>
      </c>
      <c r="T63" s="5">
        <v>4533987.8802083302</v>
      </c>
      <c r="U63" s="5">
        <v>1968567.109375</v>
      </c>
      <c r="V63" s="5">
        <v>3824396.78125</v>
      </c>
      <c r="W63" s="5">
        <v>3955782.15625</v>
      </c>
      <c r="X63" s="6">
        <v>102.411178485455</v>
      </c>
      <c r="Y63" s="7">
        <v>25</v>
      </c>
      <c r="Z63" s="8">
        <v>4</v>
      </c>
      <c r="AA63" s="8">
        <v>6</v>
      </c>
      <c r="AB63" s="9">
        <v>70.787062283137104</v>
      </c>
      <c r="AC63" s="10">
        <v>15.54</v>
      </c>
      <c r="AD63" s="11">
        <v>3</v>
      </c>
      <c r="AE63" s="11">
        <v>4</v>
      </c>
      <c r="AF63" s="12">
        <v>80.028000886172407</v>
      </c>
      <c r="AG63" s="13">
        <v>25</v>
      </c>
      <c r="AH63" s="14">
        <v>3</v>
      </c>
      <c r="AI63" s="14">
        <v>3</v>
      </c>
      <c r="AJ63" s="15"/>
      <c r="AK63" s="16">
        <v>0</v>
      </c>
      <c r="AL63" s="17"/>
      <c r="AM63" s="17"/>
      <c r="AN63" s="18">
        <v>113.56684709157599</v>
      </c>
      <c r="AO63" s="19">
        <v>41.22</v>
      </c>
      <c r="AP63" s="20">
        <v>6</v>
      </c>
      <c r="AQ63" s="20">
        <v>6</v>
      </c>
      <c r="AR63" s="21">
        <v>137.16459148605699</v>
      </c>
      <c r="AS63" s="22">
        <v>43.24</v>
      </c>
      <c r="AT63" s="23">
        <v>6</v>
      </c>
      <c r="AU63" s="23">
        <v>7</v>
      </c>
      <c r="AV63" s="6"/>
      <c r="AW63" s="7">
        <v>0</v>
      </c>
      <c r="AX63" s="8"/>
      <c r="AY63" s="8"/>
      <c r="AZ63" s="9"/>
      <c r="BA63" s="10">
        <v>0</v>
      </c>
      <c r="BB63" s="11"/>
      <c r="BC63" s="11"/>
      <c r="BD63" s="12">
        <v>145.05702421504</v>
      </c>
      <c r="BE63" s="13">
        <v>34.46</v>
      </c>
      <c r="BF63" s="14">
        <v>5</v>
      </c>
      <c r="BG63" s="14">
        <v>7</v>
      </c>
      <c r="BH63" s="15">
        <v>116.995007321903</v>
      </c>
      <c r="BI63" s="16">
        <v>41.22</v>
      </c>
      <c r="BJ63" s="17">
        <v>6</v>
      </c>
      <c r="BK63" s="17">
        <v>6</v>
      </c>
      <c r="BL63" s="18"/>
      <c r="BM63" s="19">
        <v>0</v>
      </c>
      <c r="BN63" s="20"/>
      <c r="BO63" s="20"/>
      <c r="BP63" s="21"/>
      <c r="BQ63" s="22">
        <v>0</v>
      </c>
      <c r="BR63" s="23"/>
      <c r="BS63" s="23"/>
      <c r="BT63" s="6">
        <v>85.159122845728604</v>
      </c>
      <c r="BU63" s="7">
        <v>25</v>
      </c>
      <c r="BV63" s="8">
        <v>3</v>
      </c>
      <c r="BW63" s="8">
        <v>4</v>
      </c>
      <c r="BX63" s="9">
        <v>68.628390236158097</v>
      </c>
      <c r="BY63" s="10">
        <v>25.68</v>
      </c>
      <c r="BZ63" s="11">
        <v>3</v>
      </c>
      <c r="CA63" s="11">
        <v>3</v>
      </c>
      <c r="CB63" s="12"/>
      <c r="CC63" s="13">
        <v>0</v>
      </c>
      <c r="CD63" s="14"/>
      <c r="CE63" s="14"/>
      <c r="CF63" s="15"/>
      <c r="CG63" s="16">
        <v>0</v>
      </c>
      <c r="CH63" s="17"/>
      <c r="CI63" s="17"/>
      <c r="CJ63" s="4">
        <v>148</v>
      </c>
      <c r="CK63" s="24">
        <v>16.358879614660001</v>
      </c>
      <c r="CL63" s="25">
        <v>9.94970703125</v>
      </c>
    </row>
    <row r="64" spans="1:90">
      <c r="A64" s="2" t="s">
        <v>35</v>
      </c>
      <c r="B64" s="2" t="s">
        <v>504</v>
      </c>
      <c r="C64" s="3">
        <v>50</v>
      </c>
      <c r="D64" s="4">
        <v>11</v>
      </c>
      <c r="E64" s="4">
        <v>5</v>
      </c>
      <c r="F64" s="4">
        <v>5</v>
      </c>
      <c r="G64" s="4">
        <v>5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3765197.8125</v>
      </c>
      <c r="W64" s="5">
        <v>2790430.8847656301</v>
      </c>
      <c r="X64" s="6"/>
      <c r="Y64" s="7"/>
      <c r="Z64" s="8"/>
      <c r="AA64" s="8"/>
      <c r="AB64" s="9"/>
      <c r="AC64" s="10"/>
      <c r="AD64" s="11"/>
      <c r="AE64" s="11"/>
      <c r="AF64" s="12"/>
      <c r="AG64" s="13"/>
      <c r="AH64" s="14"/>
      <c r="AI64" s="14"/>
      <c r="AJ64" s="15"/>
      <c r="AK64" s="16"/>
      <c r="AL64" s="17"/>
      <c r="AM64" s="17"/>
      <c r="AN64" s="18"/>
      <c r="AO64" s="19"/>
      <c r="AP64" s="20"/>
      <c r="AQ64" s="20"/>
      <c r="AR64" s="21"/>
      <c r="AS64" s="22"/>
      <c r="AT64" s="23"/>
      <c r="AU64" s="23"/>
      <c r="AV64" s="6"/>
      <c r="AW64" s="7"/>
      <c r="AX64" s="8"/>
      <c r="AY64" s="8"/>
      <c r="AZ64" s="9"/>
      <c r="BA64" s="10"/>
      <c r="BB64" s="11"/>
      <c r="BC64" s="11"/>
      <c r="BD64" s="12"/>
      <c r="BE64" s="13"/>
      <c r="BF64" s="14"/>
      <c r="BG64" s="14"/>
      <c r="BH64" s="15"/>
      <c r="BI64" s="16"/>
      <c r="BJ64" s="17"/>
      <c r="BK64" s="17"/>
      <c r="BL64" s="18"/>
      <c r="BM64" s="19"/>
      <c r="BN64" s="20"/>
      <c r="BO64" s="20"/>
      <c r="BP64" s="21"/>
      <c r="BQ64" s="22"/>
      <c r="BR64" s="23"/>
      <c r="BS64" s="23"/>
      <c r="BT64" s="6"/>
      <c r="BU64" s="7"/>
      <c r="BV64" s="8"/>
      <c r="BW64" s="8"/>
      <c r="BX64" s="9"/>
      <c r="BY64" s="10"/>
      <c r="BZ64" s="11"/>
      <c r="CA64" s="11"/>
      <c r="CB64" s="12"/>
      <c r="CC64" s="13">
        <v>0</v>
      </c>
      <c r="CD64" s="14"/>
      <c r="CE64" s="14"/>
      <c r="CF64" s="15"/>
      <c r="CG64" s="16">
        <v>0</v>
      </c>
      <c r="CH64" s="17"/>
      <c r="CI64" s="17"/>
      <c r="CJ64" s="4">
        <v>148</v>
      </c>
      <c r="CK64" s="24">
        <v>16.137371524660001</v>
      </c>
      <c r="CL64" s="25">
        <v>9.12939453125</v>
      </c>
    </row>
    <row r="65" spans="1:90">
      <c r="A65" s="2" t="s">
        <v>266</v>
      </c>
      <c r="B65" s="2" t="s">
        <v>164</v>
      </c>
      <c r="C65" s="3">
        <v>48.96</v>
      </c>
      <c r="D65" s="4">
        <v>3</v>
      </c>
      <c r="E65" s="4">
        <v>14</v>
      </c>
      <c r="F65" s="4">
        <v>15</v>
      </c>
      <c r="G65" s="4">
        <v>120</v>
      </c>
      <c r="H65" s="5">
        <v>0</v>
      </c>
      <c r="I65" s="5">
        <v>416230.390625</v>
      </c>
      <c r="J65" s="5">
        <v>27157977.239583299</v>
      </c>
      <c r="K65" s="5">
        <v>25324446.825520799</v>
      </c>
      <c r="L65" s="5">
        <v>36482649.75</v>
      </c>
      <c r="M65" s="5">
        <v>15662660.2845052</v>
      </c>
      <c r="N65" s="5">
        <v>2044354.7685546901</v>
      </c>
      <c r="O65" s="5">
        <v>1326801.1217447901</v>
      </c>
      <c r="P65" s="5">
        <v>5488364.8489583302</v>
      </c>
      <c r="Q65" s="5">
        <v>10583523.7317708</v>
      </c>
      <c r="R65" s="5">
        <v>15976282.4244792</v>
      </c>
      <c r="S65" s="5">
        <v>13168866.936197899</v>
      </c>
      <c r="T65" s="5">
        <v>33083068.739583299</v>
      </c>
      <c r="U65" s="5">
        <v>11632213.7317708</v>
      </c>
      <c r="V65" s="5">
        <v>3015583.78125</v>
      </c>
      <c r="W65" s="5">
        <v>2582122.34765625</v>
      </c>
      <c r="X65" s="6"/>
      <c r="Y65" s="7"/>
      <c r="Z65" s="8"/>
      <c r="AA65" s="8"/>
      <c r="AB65" s="9"/>
      <c r="AC65" s="10">
        <v>0</v>
      </c>
      <c r="AD65" s="11"/>
      <c r="AE65" s="11"/>
      <c r="AF65" s="12">
        <v>343.61726775375303</v>
      </c>
      <c r="AG65" s="13">
        <v>37.01</v>
      </c>
      <c r="AH65" s="14">
        <v>9</v>
      </c>
      <c r="AI65" s="14">
        <v>12</v>
      </c>
      <c r="AJ65" s="15">
        <v>271.90915991191599</v>
      </c>
      <c r="AK65" s="16">
        <v>31.04</v>
      </c>
      <c r="AL65" s="17">
        <v>9</v>
      </c>
      <c r="AM65" s="17">
        <v>10</v>
      </c>
      <c r="AN65" s="18">
        <v>341.77025563485</v>
      </c>
      <c r="AO65" s="19">
        <v>31.34</v>
      </c>
      <c r="AP65" s="20">
        <v>8</v>
      </c>
      <c r="AQ65" s="20">
        <v>10</v>
      </c>
      <c r="AR65" s="21">
        <v>162.48211413246099</v>
      </c>
      <c r="AS65" s="22">
        <v>31.94</v>
      </c>
      <c r="AT65" s="23">
        <v>7</v>
      </c>
      <c r="AU65" s="23">
        <v>7</v>
      </c>
      <c r="AV65" s="6"/>
      <c r="AW65" s="7">
        <v>0</v>
      </c>
      <c r="AX65" s="8"/>
      <c r="AY65" s="8"/>
      <c r="AZ65" s="9"/>
      <c r="BA65" s="10">
        <v>0</v>
      </c>
      <c r="BB65" s="11"/>
      <c r="BC65" s="11"/>
      <c r="BD65" s="12">
        <v>179.566915185434</v>
      </c>
      <c r="BE65" s="13">
        <v>16.420000000000002</v>
      </c>
      <c r="BF65" s="14">
        <v>5</v>
      </c>
      <c r="BG65" s="14">
        <v>5</v>
      </c>
      <c r="BH65" s="15">
        <v>171.089656172795</v>
      </c>
      <c r="BI65" s="16">
        <v>21.49</v>
      </c>
      <c r="BJ65" s="17">
        <v>6</v>
      </c>
      <c r="BK65" s="17">
        <v>6</v>
      </c>
      <c r="BL65" s="18">
        <v>197.32265863517401</v>
      </c>
      <c r="BM65" s="19">
        <v>25.67</v>
      </c>
      <c r="BN65" s="20">
        <v>6</v>
      </c>
      <c r="BO65" s="20">
        <v>7</v>
      </c>
      <c r="BP65" s="21">
        <v>193.83558225418</v>
      </c>
      <c r="BQ65" s="22">
        <v>28.66</v>
      </c>
      <c r="BR65" s="23">
        <v>8</v>
      </c>
      <c r="BS65" s="23">
        <v>9</v>
      </c>
      <c r="BT65" s="6">
        <v>325.03504925368298</v>
      </c>
      <c r="BU65" s="7">
        <v>35.22</v>
      </c>
      <c r="BV65" s="8">
        <v>10</v>
      </c>
      <c r="BW65" s="8">
        <v>13</v>
      </c>
      <c r="BX65" s="9">
        <v>194.26511789208101</v>
      </c>
      <c r="BY65" s="10">
        <v>23.88</v>
      </c>
      <c r="BZ65" s="11">
        <v>6</v>
      </c>
      <c r="CA65" s="11">
        <v>6</v>
      </c>
      <c r="CB65" s="12"/>
      <c r="CC65" s="13">
        <v>0</v>
      </c>
      <c r="CD65" s="14"/>
      <c r="CE65" s="14"/>
      <c r="CF65" s="15"/>
      <c r="CG65" s="16">
        <v>0</v>
      </c>
      <c r="CH65" s="17"/>
      <c r="CI65" s="17"/>
      <c r="CJ65" s="4">
        <v>335</v>
      </c>
      <c r="CK65" s="24">
        <v>36.030399594659997</v>
      </c>
      <c r="CL65" s="25">
        <v>8.45556640625</v>
      </c>
    </row>
    <row r="66" spans="1:90">
      <c r="A66" s="2" t="s">
        <v>339</v>
      </c>
      <c r="B66" s="2" t="s">
        <v>553</v>
      </c>
      <c r="C66" s="3">
        <v>48.84</v>
      </c>
      <c r="D66" s="4">
        <v>3</v>
      </c>
      <c r="E66" s="4">
        <v>5</v>
      </c>
      <c r="F66" s="4">
        <v>5</v>
      </c>
      <c r="G66" s="4">
        <v>11</v>
      </c>
      <c r="H66" s="5">
        <v>0</v>
      </c>
      <c r="I66" s="5">
        <v>474513</v>
      </c>
      <c r="J66" s="5">
        <v>11434940.53125</v>
      </c>
      <c r="K66" s="5">
        <v>11428571.1796875</v>
      </c>
      <c r="L66" s="5">
        <v>14116369.287109399</v>
      </c>
      <c r="M66" s="5">
        <v>6365643.15625</v>
      </c>
      <c r="N66" s="5">
        <v>7453384.0625</v>
      </c>
      <c r="O66" s="5">
        <v>3504899.08984375</v>
      </c>
      <c r="P66" s="5">
        <v>5277830.6640625</v>
      </c>
      <c r="Q66" s="5">
        <v>7374461.9375</v>
      </c>
      <c r="R66" s="5">
        <v>10937923.3958333</v>
      </c>
      <c r="S66" s="5">
        <v>12333669.421875</v>
      </c>
      <c r="T66" s="5">
        <v>8274061.0885416698</v>
      </c>
      <c r="U66" s="5">
        <v>5723451.1953125</v>
      </c>
      <c r="V66" s="5">
        <v>19320918.875</v>
      </c>
      <c r="W66" s="5">
        <v>19333891.75</v>
      </c>
      <c r="X66" s="6"/>
      <c r="Y66" s="7"/>
      <c r="Z66" s="8"/>
      <c r="AA66" s="8"/>
      <c r="AB66" s="9"/>
      <c r="AC66" s="10">
        <v>0</v>
      </c>
      <c r="AD66" s="11"/>
      <c r="AE66" s="11"/>
      <c r="AF66" s="12"/>
      <c r="AG66" s="13">
        <v>0</v>
      </c>
      <c r="AH66" s="14"/>
      <c r="AI66" s="14"/>
      <c r="AJ66" s="15"/>
      <c r="AK66" s="16">
        <v>0</v>
      </c>
      <c r="AL66" s="17"/>
      <c r="AM66" s="17"/>
      <c r="AN66" s="18"/>
      <c r="AO66" s="19">
        <v>0</v>
      </c>
      <c r="AP66" s="20"/>
      <c r="AQ66" s="20"/>
      <c r="AR66" s="21"/>
      <c r="AS66" s="22">
        <v>0</v>
      </c>
      <c r="AT66" s="23"/>
      <c r="AU66" s="23"/>
      <c r="AV66" s="6"/>
      <c r="AW66" s="7">
        <v>0</v>
      </c>
      <c r="AX66" s="8"/>
      <c r="AY66" s="8"/>
      <c r="AZ66" s="9"/>
      <c r="BA66" s="10">
        <v>0</v>
      </c>
      <c r="BB66" s="11"/>
      <c r="BC66" s="11"/>
      <c r="BD66" s="12"/>
      <c r="BE66" s="13">
        <v>0</v>
      </c>
      <c r="BF66" s="14"/>
      <c r="BG66" s="14"/>
      <c r="BH66" s="15"/>
      <c r="BI66" s="16">
        <v>0</v>
      </c>
      <c r="BJ66" s="17"/>
      <c r="BK66" s="17"/>
      <c r="BL66" s="18">
        <v>103.241690169991</v>
      </c>
      <c r="BM66" s="19">
        <v>48.84</v>
      </c>
      <c r="BN66" s="20">
        <v>5</v>
      </c>
      <c r="BO66" s="20">
        <v>5</v>
      </c>
      <c r="BP66" s="21">
        <v>86.303803582596998</v>
      </c>
      <c r="BQ66" s="22">
        <v>34.880000000000003</v>
      </c>
      <c r="BR66" s="23">
        <v>3</v>
      </c>
      <c r="BS66" s="23">
        <v>3</v>
      </c>
      <c r="BT66" s="6">
        <v>91.0640530008273</v>
      </c>
      <c r="BU66" s="7">
        <v>26.74</v>
      </c>
      <c r="BV66" s="8">
        <v>3</v>
      </c>
      <c r="BW66" s="8">
        <v>3</v>
      </c>
      <c r="BX66" s="9"/>
      <c r="BY66" s="10">
        <v>0</v>
      </c>
      <c r="BZ66" s="11"/>
      <c r="CA66" s="11"/>
      <c r="CB66" s="12"/>
      <c r="CC66" s="13">
        <v>0</v>
      </c>
      <c r="CD66" s="14"/>
      <c r="CE66" s="14"/>
      <c r="CF66" s="15"/>
      <c r="CG66" s="16">
        <v>0</v>
      </c>
      <c r="CH66" s="17"/>
      <c r="CI66" s="17"/>
      <c r="CJ66" s="4">
        <v>86</v>
      </c>
      <c r="CK66" s="24">
        <v>10.10511144466</v>
      </c>
      <c r="CL66" s="25">
        <v>7.97216796875</v>
      </c>
    </row>
    <row r="67" spans="1:90">
      <c r="A67" s="2" t="s">
        <v>217</v>
      </c>
      <c r="B67" s="2" t="s">
        <v>460</v>
      </c>
      <c r="C67" s="3">
        <v>48.39</v>
      </c>
      <c r="D67" s="4">
        <v>1</v>
      </c>
      <c r="E67" s="4">
        <v>15</v>
      </c>
      <c r="F67" s="4">
        <v>15</v>
      </c>
      <c r="G67" s="4">
        <v>104</v>
      </c>
      <c r="H67" s="5">
        <v>12906743.4570313</v>
      </c>
      <c r="I67" s="5">
        <v>11832742.5651042</v>
      </c>
      <c r="J67" s="5">
        <v>9824263.5729166698</v>
      </c>
      <c r="K67" s="5">
        <v>11190432.6744792</v>
      </c>
      <c r="L67" s="5">
        <v>20364394.859375</v>
      </c>
      <c r="M67" s="5">
        <v>11336091.4192708</v>
      </c>
      <c r="N67" s="5">
        <v>6470498.1171875</v>
      </c>
      <c r="O67" s="5">
        <v>5499746.015625</v>
      </c>
      <c r="P67" s="5">
        <v>52627837.536458299</v>
      </c>
      <c r="Q67" s="5">
        <v>43041260.240885399</v>
      </c>
      <c r="R67" s="5">
        <v>8700614.6953125</v>
      </c>
      <c r="S67" s="5">
        <v>7598169.0260416698</v>
      </c>
      <c r="T67" s="5">
        <v>29979235.609375</v>
      </c>
      <c r="U67" s="5">
        <v>18574544.302083299</v>
      </c>
      <c r="V67" s="5">
        <v>15973461.890625</v>
      </c>
      <c r="W67" s="5">
        <v>16800559.578125</v>
      </c>
      <c r="X67" s="6"/>
      <c r="Y67" s="7">
        <v>0</v>
      </c>
      <c r="Z67" s="8"/>
      <c r="AA67" s="8"/>
      <c r="AB67" s="9">
        <v>55.751540589772603</v>
      </c>
      <c r="AC67" s="10">
        <v>22.98</v>
      </c>
      <c r="AD67" s="11">
        <v>6</v>
      </c>
      <c r="AE67" s="11">
        <v>7</v>
      </c>
      <c r="AF67" s="12">
        <v>163.28183506704599</v>
      </c>
      <c r="AG67" s="13">
        <v>32.26</v>
      </c>
      <c r="AH67" s="14">
        <v>6</v>
      </c>
      <c r="AI67" s="14">
        <v>8</v>
      </c>
      <c r="AJ67" s="15">
        <v>133.788917577891</v>
      </c>
      <c r="AK67" s="16">
        <v>19.350000000000001</v>
      </c>
      <c r="AL67" s="17">
        <v>5</v>
      </c>
      <c r="AM67" s="17">
        <v>7</v>
      </c>
      <c r="AN67" s="18">
        <v>234.44960108327101</v>
      </c>
      <c r="AO67" s="19">
        <v>45.16</v>
      </c>
      <c r="AP67" s="20">
        <v>11</v>
      </c>
      <c r="AQ67" s="20">
        <v>14</v>
      </c>
      <c r="AR67" s="21">
        <v>142.671165188901</v>
      </c>
      <c r="AS67" s="22">
        <v>38.31</v>
      </c>
      <c r="AT67" s="23">
        <v>10</v>
      </c>
      <c r="AU67" s="23">
        <v>11</v>
      </c>
      <c r="AV67" s="6"/>
      <c r="AW67" s="7">
        <v>0</v>
      </c>
      <c r="AX67" s="8"/>
      <c r="AY67" s="8"/>
      <c r="AZ67" s="9"/>
      <c r="BA67" s="10">
        <v>0</v>
      </c>
      <c r="BB67" s="11"/>
      <c r="BC67" s="11"/>
      <c r="BD67" s="12">
        <v>61.0286790438239</v>
      </c>
      <c r="BE67" s="13">
        <v>23.39</v>
      </c>
      <c r="BF67" s="14">
        <v>6</v>
      </c>
      <c r="BG67" s="14">
        <v>7</v>
      </c>
      <c r="BH67" s="15">
        <v>144.611680471786</v>
      </c>
      <c r="BI67" s="16">
        <v>31.85</v>
      </c>
      <c r="BJ67" s="17">
        <v>9</v>
      </c>
      <c r="BK67" s="17">
        <v>12</v>
      </c>
      <c r="BL67" s="18">
        <v>99.839111001294199</v>
      </c>
      <c r="BM67" s="19">
        <v>20.56</v>
      </c>
      <c r="BN67" s="20">
        <v>5</v>
      </c>
      <c r="BO67" s="20">
        <v>6</v>
      </c>
      <c r="BP67" s="21">
        <v>82.437775847492105</v>
      </c>
      <c r="BQ67" s="22">
        <v>23.39</v>
      </c>
      <c r="BR67" s="23">
        <v>6</v>
      </c>
      <c r="BS67" s="23">
        <v>8</v>
      </c>
      <c r="BT67" s="6">
        <v>193.39061567271199</v>
      </c>
      <c r="BU67" s="7">
        <v>41.53</v>
      </c>
      <c r="BV67" s="8">
        <v>10</v>
      </c>
      <c r="BW67" s="8">
        <v>13</v>
      </c>
      <c r="BX67" s="9">
        <v>157.67591681228001</v>
      </c>
      <c r="BY67" s="10">
        <v>37.9</v>
      </c>
      <c r="BZ67" s="11">
        <v>10</v>
      </c>
      <c r="CA67" s="11">
        <v>11</v>
      </c>
      <c r="CB67" s="12"/>
      <c r="CC67" s="13">
        <v>0</v>
      </c>
      <c r="CD67" s="14"/>
      <c r="CE67" s="14"/>
      <c r="CF67" s="15"/>
      <c r="CG67" s="16">
        <v>0</v>
      </c>
      <c r="CH67" s="17"/>
      <c r="CI67" s="17"/>
      <c r="CJ67" s="4">
        <v>248</v>
      </c>
      <c r="CK67" s="24">
        <v>27.36842697466</v>
      </c>
      <c r="CL67" s="25">
        <v>7.22509765625</v>
      </c>
    </row>
    <row r="68" spans="1:90">
      <c r="A68" s="2" t="s">
        <v>202</v>
      </c>
      <c r="B68" s="2" t="s">
        <v>470</v>
      </c>
      <c r="C68" s="3">
        <v>47.6</v>
      </c>
      <c r="D68" s="4">
        <v>3</v>
      </c>
      <c r="E68" s="4">
        <v>9</v>
      </c>
      <c r="F68" s="4">
        <v>29</v>
      </c>
      <c r="G68" s="4">
        <v>257</v>
      </c>
      <c r="H68" s="5">
        <v>2660695.59765625</v>
      </c>
      <c r="I68" s="5">
        <v>3689682.0859375</v>
      </c>
      <c r="J68" s="5">
        <v>18803805.526041701</v>
      </c>
      <c r="K68" s="5">
        <v>17973394.2421875</v>
      </c>
      <c r="L68" s="5">
        <v>30164188.864583299</v>
      </c>
      <c r="M68" s="5">
        <v>12989307.5885417</v>
      </c>
      <c r="N68" s="5">
        <v>0</v>
      </c>
      <c r="O68" s="5">
        <v>0</v>
      </c>
      <c r="P68" s="5">
        <v>41588637.708333299</v>
      </c>
      <c r="Q68" s="5">
        <v>28151598.895833299</v>
      </c>
      <c r="R68" s="5">
        <v>47840632.619791701</v>
      </c>
      <c r="S68" s="5">
        <v>42856694.903645799</v>
      </c>
      <c r="T68" s="5">
        <v>45247070.052083299</v>
      </c>
      <c r="U68" s="5">
        <v>22749111.020833299</v>
      </c>
      <c r="V68" s="5">
        <v>0</v>
      </c>
      <c r="W68" s="5">
        <v>0</v>
      </c>
      <c r="X68" s="6">
        <v>164.94160200745301</v>
      </c>
      <c r="Y68" s="7">
        <v>9.08</v>
      </c>
      <c r="Z68" s="8">
        <v>4</v>
      </c>
      <c r="AA68" s="8">
        <v>4</v>
      </c>
      <c r="AB68" s="9">
        <v>216.63491490091101</v>
      </c>
      <c r="AC68" s="10">
        <v>11.82</v>
      </c>
      <c r="AD68" s="11">
        <v>6</v>
      </c>
      <c r="AE68" s="11">
        <v>6</v>
      </c>
      <c r="AF68" s="12">
        <v>387.20098227928202</v>
      </c>
      <c r="AG68" s="13">
        <v>27.57</v>
      </c>
      <c r="AH68" s="14">
        <v>16</v>
      </c>
      <c r="AI68" s="14">
        <v>18</v>
      </c>
      <c r="AJ68" s="15">
        <v>321.86874237849503</v>
      </c>
      <c r="AK68" s="16">
        <v>21.23</v>
      </c>
      <c r="AL68" s="17">
        <v>14</v>
      </c>
      <c r="AM68" s="17">
        <v>14</v>
      </c>
      <c r="AN68" s="18">
        <v>439.89933693735497</v>
      </c>
      <c r="AO68" s="19">
        <v>16.100000000000001</v>
      </c>
      <c r="AP68" s="20">
        <v>10</v>
      </c>
      <c r="AQ68" s="20">
        <v>13</v>
      </c>
      <c r="AR68" s="21">
        <v>295.94094489350101</v>
      </c>
      <c r="AS68" s="22">
        <v>21.06</v>
      </c>
      <c r="AT68" s="23">
        <v>12</v>
      </c>
      <c r="AU68" s="23">
        <v>12</v>
      </c>
      <c r="AV68" s="6"/>
      <c r="AW68" s="7"/>
      <c r="AX68" s="8"/>
      <c r="AY68" s="8"/>
      <c r="AZ68" s="9"/>
      <c r="BA68" s="10"/>
      <c r="BB68" s="11"/>
      <c r="BC68" s="11"/>
      <c r="BD68" s="12">
        <v>355.70217091933802</v>
      </c>
      <c r="BE68" s="13">
        <v>25.51</v>
      </c>
      <c r="BF68" s="14">
        <v>14</v>
      </c>
      <c r="BG68" s="14">
        <v>15</v>
      </c>
      <c r="BH68" s="15">
        <v>344.31462268713398</v>
      </c>
      <c r="BI68" s="16">
        <v>22.09</v>
      </c>
      <c r="BJ68" s="17">
        <v>13</v>
      </c>
      <c r="BK68" s="17">
        <v>14</v>
      </c>
      <c r="BL68" s="18">
        <v>804.45964643620005</v>
      </c>
      <c r="BM68" s="19">
        <v>44.52</v>
      </c>
      <c r="BN68" s="20">
        <v>24</v>
      </c>
      <c r="BO68" s="20">
        <v>30</v>
      </c>
      <c r="BP68" s="21">
        <v>691.43388809161002</v>
      </c>
      <c r="BQ68" s="22">
        <v>39.04</v>
      </c>
      <c r="BR68" s="23">
        <v>20</v>
      </c>
      <c r="BS68" s="23">
        <v>26</v>
      </c>
      <c r="BT68" s="6">
        <v>852.340262259886</v>
      </c>
      <c r="BU68" s="7">
        <v>42.12</v>
      </c>
      <c r="BV68" s="8">
        <v>23</v>
      </c>
      <c r="BW68" s="8">
        <v>28</v>
      </c>
      <c r="BX68" s="9">
        <v>611.57306040160199</v>
      </c>
      <c r="BY68" s="10">
        <v>38.53</v>
      </c>
      <c r="BZ68" s="11">
        <v>23</v>
      </c>
      <c r="CA68" s="11">
        <v>24</v>
      </c>
      <c r="CB68" s="12"/>
      <c r="CC68" s="13"/>
      <c r="CD68" s="14"/>
      <c r="CE68" s="14"/>
      <c r="CF68" s="15"/>
      <c r="CG68" s="16"/>
      <c r="CH68" s="17"/>
      <c r="CI68" s="17"/>
      <c r="CJ68" s="4">
        <v>584</v>
      </c>
      <c r="CK68" s="24">
        <v>58.81770072466</v>
      </c>
      <c r="CL68" s="25">
        <v>5.16064453125</v>
      </c>
    </row>
    <row r="69" spans="1:90">
      <c r="A69" s="2" t="s">
        <v>302</v>
      </c>
      <c r="B69" s="2" t="s">
        <v>449</v>
      </c>
      <c r="C69" s="3">
        <v>47.46</v>
      </c>
      <c r="D69" s="4">
        <v>37</v>
      </c>
      <c r="E69" s="4">
        <v>18</v>
      </c>
      <c r="F69" s="4">
        <v>38</v>
      </c>
      <c r="G69" s="4">
        <v>625</v>
      </c>
      <c r="H69" s="5">
        <v>47625392.914550804</v>
      </c>
      <c r="I69" s="5">
        <v>51824827.878906302</v>
      </c>
      <c r="J69" s="5">
        <v>223438167.328125</v>
      </c>
      <c r="K69" s="5">
        <v>138102404.359375</v>
      </c>
      <c r="L69" s="5">
        <v>320271979.22916698</v>
      </c>
      <c r="M69" s="5">
        <v>128986498.234375</v>
      </c>
      <c r="N69" s="5">
        <v>231398757.90625</v>
      </c>
      <c r="O69" s="5">
        <v>226758163.52343801</v>
      </c>
      <c r="P69" s="5">
        <v>276717716.15104198</v>
      </c>
      <c r="Q69" s="5">
        <v>278567034.58072901</v>
      </c>
      <c r="R69" s="5">
        <v>364437025.6875</v>
      </c>
      <c r="S69" s="5">
        <v>322641344.15625</v>
      </c>
      <c r="T69" s="5">
        <v>406012510.16666698</v>
      </c>
      <c r="U69" s="5">
        <v>148179081.74088499</v>
      </c>
      <c r="V69" s="5">
        <v>781827481.30729198</v>
      </c>
      <c r="W69" s="5">
        <v>687956118.52083302</v>
      </c>
      <c r="X69" s="6">
        <v>156.19953204313001</v>
      </c>
      <c r="Y69" s="7">
        <v>8.93</v>
      </c>
      <c r="Z69" s="8">
        <v>6</v>
      </c>
      <c r="AA69" s="8">
        <v>9</v>
      </c>
      <c r="AB69" s="9">
        <v>159.48606862293201</v>
      </c>
      <c r="AC69" s="10">
        <v>16.809999999999999</v>
      </c>
      <c r="AD69" s="11">
        <v>9</v>
      </c>
      <c r="AE69" s="11">
        <v>11</v>
      </c>
      <c r="AF69" s="12">
        <v>828.08503117762905</v>
      </c>
      <c r="AG69" s="13">
        <v>33.450000000000003</v>
      </c>
      <c r="AH69" s="14">
        <v>23</v>
      </c>
      <c r="AI69" s="14">
        <v>41</v>
      </c>
      <c r="AJ69" s="15">
        <v>673.03786316470303</v>
      </c>
      <c r="AK69" s="16">
        <v>33.630000000000003</v>
      </c>
      <c r="AL69" s="17">
        <v>20</v>
      </c>
      <c r="AM69" s="17">
        <v>35</v>
      </c>
      <c r="AN69" s="18">
        <v>999.38454444373497</v>
      </c>
      <c r="AO69" s="19">
        <v>36.6</v>
      </c>
      <c r="AP69" s="20">
        <v>26</v>
      </c>
      <c r="AQ69" s="20">
        <v>49</v>
      </c>
      <c r="AR69" s="21">
        <v>559.32314677259001</v>
      </c>
      <c r="AS69" s="22">
        <v>33.270000000000003</v>
      </c>
      <c r="AT69" s="23">
        <v>19</v>
      </c>
      <c r="AU69" s="23">
        <v>35</v>
      </c>
      <c r="AV69" s="6">
        <v>428.932369683628</v>
      </c>
      <c r="AW69" s="7">
        <v>18.91</v>
      </c>
      <c r="AX69" s="8">
        <v>10</v>
      </c>
      <c r="AY69" s="8">
        <v>15</v>
      </c>
      <c r="AZ69" s="9">
        <v>483.43637133136298</v>
      </c>
      <c r="BA69" s="10">
        <v>17.16</v>
      </c>
      <c r="BB69" s="11">
        <v>10</v>
      </c>
      <c r="BC69" s="11">
        <v>15</v>
      </c>
      <c r="BD69" s="12">
        <v>383.38505810938801</v>
      </c>
      <c r="BE69" s="13">
        <v>24.69</v>
      </c>
      <c r="BF69" s="14">
        <v>17</v>
      </c>
      <c r="BG69" s="14">
        <v>24</v>
      </c>
      <c r="BH69" s="15">
        <v>313.73203317417102</v>
      </c>
      <c r="BI69" s="16">
        <v>22.42</v>
      </c>
      <c r="BJ69" s="17">
        <v>15</v>
      </c>
      <c r="BK69" s="17">
        <v>22</v>
      </c>
      <c r="BL69" s="18">
        <v>863.35436304443101</v>
      </c>
      <c r="BM69" s="19">
        <v>35.9</v>
      </c>
      <c r="BN69" s="20">
        <v>27</v>
      </c>
      <c r="BO69" s="20">
        <v>49</v>
      </c>
      <c r="BP69" s="21">
        <v>678.44043542091504</v>
      </c>
      <c r="BQ69" s="22">
        <v>39.049999999999997</v>
      </c>
      <c r="BR69" s="23">
        <v>23</v>
      </c>
      <c r="BS69" s="23">
        <v>42</v>
      </c>
      <c r="BT69" s="6">
        <v>1329.17043259869</v>
      </c>
      <c r="BU69" s="7">
        <v>35.729999999999997</v>
      </c>
      <c r="BV69" s="8">
        <v>28</v>
      </c>
      <c r="BW69" s="8">
        <v>63</v>
      </c>
      <c r="BX69" s="9">
        <v>664.50690764914896</v>
      </c>
      <c r="BY69" s="10">
        <v>34.68</v>
      </c>
      <c r="BZ69" s="11">
        <v>23</v>
      </c>
      <c r="CA69" s="11">
        <v>35</v>
      </c>
      <c r="CB69" s="12">
        <v>694.64446545371698</v>
      </c>
      <c r="CC69" s="13">
        <v>26.09</v>
      </c>
      <c r="CD69" s="14">
        <v>15</v>
      </c>
      <c r="CE69" s="14">
        <v>23</v>
      </c>
      <c r="CF69" s="15">
        <v>716.53581948271801</v>
      </c>
      <c r="CG69" s="16">
        <v>36.08</v>
      </c>
      <c r="CH69" s="17">
        <v>18</v>
      </c>
      <c r="CI69" s="17">
        <v>24</v>
      </c>
      <c r="CJ69" s="4">
        <v>571</v>
      </c>
      <c r="CK69" s="24">
        <v>61.849954824660202</v>
      </c>
      <c r="CL69" s="25">
        <v>9.27587890625</v>
      </c>
    </row>
    <row r="70" spans="1:90">
      <c r="A70" s="2" t="s">
        <v>91</v>
      </c>
      <c r="B70" s="2" t="s">
        <v>605</v>
      </c>
      <c r="C70" s="3">
        <v>47.1</v>
      </c>
      <c r="D70" s="4">
        <v>4</v>
      </c>
      <c r="E70" s="4">
        <v>6</v>
      </c>
      <c r="F70" s="4">
        <v>26</v>
      </c>
      <c r="G70" s="4">
        <v>85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16971862.973958299</v>
      </c>
      <c r="O70" s="5">
        <v>8779601.1536458302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139312153.3125</v>
      </c>
      <c r="W70" s="5">
        <v>143001026.71875</v>
      </c>
      <c r="X70" s="6"/>
      <c r="Y70" s="7"/>
      <c r="Z70" s="8"/>
      <c r="AA70" s="8"/>
      <c r="AB70" s="9"/>
      <c r="AC70" s="10"/>
      <c r="AD70" s="11"/>
      <c r="AE70" s="11"/>
      <c r="AF70" s="12"/>
      <c r="AG70" s="13"/>
      <c r="AH70" s="14"/>
      <c r="AI70" s="14"/>
      <c r="AJ70" s="15"/>
      <c r="AK70" s="16"/>
      <c r="AL70" s="17"/>
      <c r="AM70" s="17"/>
      <c r="AN70" s="18"/>
      <c r="AO70" s="19"/>
      <c r="AP70" s="20"/>
      <c r="AQ70" s="20"/>
      <c r="AR70" s="21"/>
      <c r="AS70" s="22"/>
      <c r="AT70" s="23"/>
      <c r="AU70" s="23"/>
      <c r="AV70" s="6">
        <v>258.40247570624302</v>
      </c>
      <c r="AW70" s="7">
        <v>18.47</v>
      </c>
      <c r="AX70" s="8">
        <v>11</v>
      </c>
      <c r="AY70" s="8">
        <v>11</v>
      </c>
      <c r="AZ70" s="9">
        <v>247.10237604593399</v>
      </c>
      <c r="BA70" s="10">
        <v>16.899999999999999</v>
      </c>
      <c r="BB70" s="11">
        <v>9</v>
      </c>
      <c r="BC70" s="11">
        <v>9</v>
      </c>
      <c r="BD70" s="12"/>
      <c r="BE70" s="13"/>
      <c r="BF70" s="14"/>
      <c r="BG70" s="14"/>
      <c r="BH70" s="15"/>
      <c r="BI70" s="16"/>
      <c r="BJ70" s="17"/>
      <c r="BK70" s="17"/>
      <c r="BL70" s="18"/>
      <c r="BM70" s="19"/>
      <c r="BN70" s="20"/>
      <c r="BO70" s="20"/>
      <c r="BP70" s="21"/>
      <c r="BQ70" s="22"/>
      <c r="BR70" s="23"/>
      <c r="BS70" s="23"/>
      <c r="BT70" s="6"/>
      <c r="BU70" s="7"/>
      <c r="BV70" s="8"/>
      <c r="BW70" s="8"/>
      <c r="BX70" s="9"/>
      <c r="BY70" s="10"/>
      <c r="BZ70" s="11"/>
      <c r="CA70" s="11"/>
      <c r="CB70" s="12">
        <v>736.85241421418698</v>
      </c>
      <c r="CC70" s="13">
        <v>38.18</v>
      </c>
      <c r="CD70" s="14">
        <v>21</v>
      </c>
      <c r="CE70" s="14">
        <v>25</v>
      </c>
      <c r="CF70" s="15">
        <v>639.34359831671702</v>
      </c>
      <c r="CG70" s="16">
        <v>33.799999999999997</v>
      </c>
      <c r="CH70" s="17">
        <v>16</v>
      </c>
      <c r="CI70" s="17">
        <v>20</v>
      </c>
      <c r="CJ70" s="4">
        <v>639</v>
      </c>
      <c r="CK70" s="24">
        <v>65.393220344660094</v>
      </c>
      <c r="CL70" s="25">
        <v>8.00146484375</v>
      </c>
    </row>
    <row r="71" spans="1:90">
      <c r="A71" s="2" t="s">
        <v>226</v>
      </c>
      <c r="B71" s="2" t="s">
        <v>476</v>
      </c>
      <c r="C71" s="3">
        <v>46.98</v>
      </c>
      <c r="D71" s="4">
        <v>4</v>
      </c>
      <c r="E71" s="4">
        <v>10</v>
      </c>
      <c r="F71" s="4">
        <v>31</v>
      </c>
      <c r="G71" s="4">
        <v>269</v>
      </c>
      <c r="H71" s="5">
        <v>7507436.1119791698</v>
      </c>
      <c r="I71" s="5">
        <v>8753219.3125</v>
      </c>
      <c r="J71" s="5">
        <v>17210382.911458299</v>
      </c>
      <c r="K71" s="5">
        <v>16717459.8307292</v>
      </c>
      <c r="L71" s="5">
        <v>32145842.113281298</v>
      </c>
      <c r="M71" s="5">
        <v>17746172.028645799</v>
      </c>
      <c r="N71" s="5">
        <v>16971862.973958299</v>
      </c>
      <c r="O71" s="5">
        <v>8779601.1536458302</v>
      </c>
      <c r="P71" s="5">
        <v>63613989</v>
      </c>
      <c r="Q71" s="5">
        <v>59814186.71875</v>
      </c>
      <c r="R71" s="5">
        <v>58682869.182291701</v>
      </c>
      <c r="S71" s="5">
        <v>64267329.567708299</v>
      </c>
      <c r="T71" s="5">
        <v>33947640.75</v>
      </c>
      <c r="U71" s="5">
        <v>16050905.5078125</v>
      </c>
      <c r="V71" s="5">
        <v>139312153.3125</v>
      </c>
      <c r="W71" s="5">
        <v>143001026.71875</v>
      </c>
      <c r="X71" s="6">
        <v>104.80993491263401</v>
      </c>
      <c r="Y71" s="7">
        <v>11.63</v>
      </c>
      <c r="Z71" s="8">
        <v>5</v>
      </c>
      <c r="AA71" s="8">
        <v>5</v>
      </c>
      <c r="AB71" s="9">
        <v>205.778318885983</v>
      </c>
      <c r="AC71" s="10">
        <v>13.8</v>
      </c>
      <c r="AD71" s="11">
        <v>6</v>
      </c>
      <c r="AE71" s="11">
        <v>6</v>
      </c>
      <c r="AF71" s="12">
        <v>446.56647822991602</v>
      </c>
      <c r="AG71" s="13">
        <v>24.96</v>
      </c>
      <c r="AH71" s="14">
        <v>14</v>
      </c>
      <c r="AI71" s="14">
        <v>16</v>
      </c>
      <c r="AJ71" s="15">
        <v>386.90823598879001</v>
      </c>
      <c r="AK71" s="16">
        <v>23.41</v>
      </c>
      <c r="AL71" s="17">
        <v>12</v>
      </c>
      <c r="AM71" s="17">
        <v>13</v>
      </c>
      <c r="AN71" s="18">
        <v>322.92270487793201</v>
      </c>
      <c r="AO71" s="19">
        <v>21.86</v>
      </c>
      <c r="AP71" s="20">
        <v>12</v>
      </c>
      <c r="AQ71" s="20">
        <v>12</v>
      </c>
      <c r="AR71" s="21">
        <v>288.373214286554</v>
      </c>
      <c r="AS71" s="22">
        <v>14.73</v>
      </c>
      <c r="AT71" s="23">
        <v>7</v>
      </c>
      <c r="AU71" s="23">
        <v>9</v>
      </c>
      <c r="AV71" s="6">
        <v>258.40247570624302</v>
      </c>
      <c r="AW71" s="7">
        <v>18.29</v>
      </c>
      <c r="AX71" s="8">
        <v>11</v>
      </c>
      <c r="AY71" s="8">
        <v>11</v>
      </c>
      <c r="AZ71" s="9">
        <v>247.10237604593399</v>
      </c>
      <c r="BA71" s="10">
        <v>16.739999999999998</v>
      </c>
      <c r="BB71" s="11">
        <v>9</v>
      </c>
      <c r="BC71" s="11">
        <v>9</v>
      </c>
      <c r="BD71" s="12">
        <v>467.575824591485</v>
      </c>
      <c r="BE71" s="13">
        <v>28.06</v>
      </c>
      <c r="BF71" s="14">
        <v>15</v>
      </c>
      <c r="BG71" s="14">
        <v>16</v>
      </c>
      <c r="BH71" s="15">
        <v>411.45243381240903</v>
      </c>
      <c r="BI71" s="16">
        <v>26.51</v>
      </c>
      <c r="BJ71" s="17">
        <v>14</v>
      </c>
      <c r="BK71" s="17">
        <v>15</v>
      </c>
      <c r="BL71" s="18">
        <v>743.54766750041597</v>
      </c>
      <c r="BM71" s="19">
        <v>39.69</v>
      </c>
      <c r="BN71" s="20">
        <v>25</v>
      </c>
      <c r="BO71" s="20">
        <v>31</v>
      </c>
      <c r="BP71" s="21">
        <v>692.68215885178495</v>
      </c>
      <c r="BQ71" s="22">
        <v>36.119999999999997</v>
      </c>
      <c r="BR71" s="23">
        <v>24</v>
      </c>
      <c r="BS71" s="23">
        <v>28</v>
      </c>
      <c r="BT71" s="6">
        <v>464.61120539464702</v>
      </c>
      <c r="BU71" s="7">
        <v>27.13</v>
      </c>
      <c r="BV71" s="8">
        <v>14</v>
      </c>
      <c r="BW71" s="8">
        <v>17</v>
      </c>
      <c r="BX71" s="9">
        <v>316.94120324642398</v>
      </c>
      <c r="BY71" s="10">
        <v>14.26</v>
      </c>
      <c r="BZ71" s="11">
        <v>8</v>
      </c>
      <c r="CA71" s="11">
        <v>10</v>
      </c>
      <c r="CB71" s="12"/>
      <c r="CC71" s="13">
        <v>0</v>
      </c>
      <c r="CD71" s="14"/>
      <c r="CE71" s="14"/>
      <c r="CF71" s="15"/>
      <c r="CG71" s="16">
        <v>0</v>
      </c>
      <c r="CH71" s="17"/>
      <c r="CI71" s="17"/>
      <c r="CJ71" s="4">
        <v>645</v>
      </c>
      <c r="CK71" s="24">
        <v>65.825396114660094</v>
      </c>
      <c r="CL71" s="25">
        <v>8.00146484375</v>
      </c>
    </row>
    <row r="72" spans="1:90">
      <c r="A72" s="2" t="s">
        <v>195</v>
      </c>
      <c r="B72" s="2" t="s">
        <v>124</v>
      </c>
      <c r="C72" s="3">
        <v>46.88</v>
      </c>
      <c r="D72" s="4">
        <v>1</v>
      </c>
      <c r="E72" s="4">
        <v>5</v>
      </c>
      <c r="F72" s="4">
        <v>5</v>
      </c>
      <c r="G72" s="4">
        <v>28</v>
      </c>
      <c r="H72" s="5">
        <v>4799028.2714843797</v>
      </c>
      <c r="I72" s="5">
        <v>4623250.9036458302</v>
      </c>
      <c r="J72" s="5">
        <v>4979624.140625</v>
      </c>
      <c r="K72" s="5">
        <v>3586650.8125</v>
      </c>
      <c r="L72" s="5">
        <v>9186815.0859375</v>
      </c>
      <c r="M72" s="5">
        <v>5509848.3125</v>
      </c>
      <c r="N72" s="5">
        <v>0</v>
      </c>
      <c r="O72" s="5">
        <v>2181230.3417968801</v>
      </c>
      <c r="P72" s="5">
        <v>22079928.65625</v>
      </c>
      <c r="Q72" s="5">
        <v>14309974.0898438</v>
      </c>
      <c r="R72" s="5">
        <v>0</v>
      </c>
      <c r="S72" s="5">
        <v>0</v>
      </c>
      <c r="T72" s="5">
        <v>3342709.828125</v>
      </c>
      <c r="U72" s="5">
        <v>1872159.4375</v>
      </c>
      <c r="V72" s="5">
        <v>0</v>
      </c>
      <c r="W72" s="5">
        <v>0</v>
      </c>
      <c r="X72" s="6"/>
      <c r="Y72" s="7">
        <v>0</v>
      </c>
      <c r="Z72" s="8"/>
      <c r="AA72" s="8"/>
      <c r="AB72" s="9">
        <v>55.060499120460499</v>
      </c>
      <c r="AC72" s="10">
        <v>40.630000000000003</v>
      </c>
      <c r="AD72" s="11">
        <v>3</v>
      </c>
      <c r="AE72" s="11">
        <v>5</v>
      </c>
      <c r="AF72" s="12">
        <v>97.772949523322694</v>
      </c>
      <c r="AG72" s="13">
        <v>46.88</v>
      </c>
      <c r="AH72" s="14">
        <v>4</v>
      </c>
      <c r="AI72" s="14">
        <v>6</v>
      </c>
      <c r="AJ72" s="15">
        <v>79.724410051326302</v>
      </c>
      <c r="AK72" s="16">
        <v>40.630000000000003</v>
      </c>
      <c r="AL72" s="17">
        <v>4</v>
      </c>
      <c r="AM72" s="17">
        <v>5</v>
      </c>
      <c r="AN72" s="18">
        <v>105.054784473618</v>
      </c>
      <c r="AO72" s="19">
        <v>40.630000000000003</v>
      </c>
      <c r="AP72" s="20">
        <v>4</v>
      </c>
      <c r="AQ72" s="20">
        <v>5</v>
      </c>
      <c r="AR72" s="21">
        <v>112.185045265556</v>
      </c>
      <c r="AS72" s="22">
        <v>40.630000000000003</v>
      </c>
      <c r="AT72" s="23">
        <v>3</v>
      </c>
      <c r="AU72" s="23">
        <v>4</v>
      </c>
      <c r="AV72" s="6"/>
      <c r="AW72" s="7"/>
      <c r="AX72" s="8"/>
      <c r="AY72" s="8"/>
      <c r="AZ72" s="9"/>
      <c r="BA72" s="10">
        <v>0</v>
      </c>
      <c r="BB72" s="11"/>
      <c r="BC72" s="11"/>
      <c r="BD72" s="12"/>
      <c r="BE72" s="13">
        <v>0</v>
      </c>
      <c r="BF72" s="14"/>
      <c r="BG72" s="14"/>
      <c r="BH72" s="15"/>
      <c r="BI72" s="16">
        <v>0</v>
      </c>
      <c r="BJ72" s="17"/>
      <c r="BK72" s="17"/>
      <c r="BL72" s="18"/>
      <c r="BM72" s="19"/>
      <c r="BN72" s="20"/>
      <c r="BO72" s="20"/>
      <c r="BP72" s="21"/>
      <c r="BQ72" s="22"/>
      <c r="BR72" s="23"/>
      <c r="BS72" s="23"/>
      <c r="BT72" s="6">
        <v>80.156212980505401</v>
      </c>
      <c r="BU72" s="7">
        <v>40.630000000000003</v>
      </c>
      <c r="BV72" s="8">
        <v>3</v>
      </c>
      <c r="BW72" s="8">
        <v>3</v>
      </c>
      <c r="BX72" s="9"/>
      <c r="BY72" s="10">
        <v>0</v>
      </c>
      <c r="BZ72" s="11"/>
      <c r="CA72" s="11"/>
      <c r="CB72" s="12"/>
      <c r="CC72" s="13"/>
      <c r="CD72" s="14"/>
      <c r="CE72" s="14"/>
      <c r="CF72" s="15"/>
      <c r="CG72" s="16"/>
      <c r="CH72" s="17"/>
      <c r="CI72" s="17"/>
      <c r="CJ72" s="4">
        <v>64</v>
      </c>
      <c r="CK72" s="24">
        <v>7.0619329846600003</v>
      </c>
      <c r="CL72" s="25">
        <v>9.99365234375</v>
      </c>
    </row>
    <row r="73" spans="1:90">
      <c r="A73" s="2" t="s">
        <v>303</v>
      </c>
      <c r="B73" s="2" t="s">
        <v>108</v>
      </c>
      <c r="C73" s="3">
        <v>46.62</v>
      </c>
      <c r="D73" s="4">
        <v>3</v>
      </c>
      <c r="E73" s="4">
        <v>5</v>
      </c>
      <c r="F73" s="4">
        <v>5</v>
      </c>
      <c r="G73" s="4">
        <v>7</v>
      </c>
      <c r="H73" s="5">
        <v>0</v>
      </c>
      <c r="I73" s="5">
        <v>0</v>
      </c>
      <c r="J73" s="5">
        <v>1438723.64322917</v>
      </c>
      <c r="K73" s="5">
        <v>1338019.43359375</v>
      </c>
      <c r="L73" s="5">
        <v>2909578.828125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2491249.390625</v>
      </c>
      <c r="S73" s="5">
        <v>4971311.8359375</v>
      </c>
      <c r="T73" s="5">
        <v>0</v>
      </c>
      <c r="U73" s="5">
        <v>1157386.6328125</v>
      </c>
      <c r="V73" s="5">
        <v>0</v>
      </c>
      <c r="W73" s="5">
        <v>0</v>
      </c>
      <c r="X73" s="6"/>
      <c r="Y73" s="7"/>
      <c r="Z73" s="8"/>
      <c r="AA73" s="8"/>
      <c r="AB73" s="9"/>
      <c r="AC73" s="10"/>
      <c r="AD73" s="11"/>
      <c r="AE73" s="11"/>
      <c r="AF73" s="12">
        <v>58.959550369908797</v>
      </c>
      <c r="AG73" s="13">
        <v>24.32</v>
      </c>
      <c r="AH73" s="14">
        <v>3</v>
      </c>
      <c r="AI73" s="14">
        <v>3</v>
      </c>
      <c r="AJ73" s="15"/>
      <c r="AK73" s="16">
        <v>0</v>
      </c>
      <c r="AL73" s="17"/>
      <c r="AM73" s="17"/>
      <c r="AN73" s="18"/>
      <c r="AO73" s="19">
        <v>0</v>
      </c>
      <c r="AP73" s="20"/>
      <c r="AQ73" s="20"/>
      <c r="AR73" s="21"/>
      <c r="AS73" s="22"/>
      <c r="AT73" s="23"/>
      <c r="AU73" s="23"/>
      <c r="AV73" s="6"/>
      <c r="AW73" s="7"/>
      <c r="AX73" s="8"/>
      <c r="AY73" s="8"/>
      <c r="AZ73" s="9"/>
      <c r="BA73" s="10"/>
      <c r="BB73" s="11"/>
      <c r="BC73" s="11"/>
      <c r="BD73" s="12"/>
      <c r="BE73" s="13"/>
      <c r="BF73" s="14"/>
      <c r="BG73" s="14"/>
      <c r="BH73" s="15"/>
      <c r="BI73" s="16"/>
      <c r="BJ73" s="17"/>
      <c r="BK73" s="17"/>
      <c r="BL73" s="18">
        <v>78.861143925154195</v>
      </c>
      <c r="BM73" s="19">
        <v>41.89</v>
      </c>
      <c r="BN73" s="20">
        <v>4</v>
      </c>
      <c r="BO73" s="20">
        <v>4</v>
      </c>
      <c r="BP73" s="21"/>
      <c r="BQ73" s="22">
        <v>0</v>
      </c>
      <c r="BR73" s="23"/>
      <c r="BS73" s="23"/>
      <c r="BT73" s="6"/>
      <c r="BU73" s="7"/>
      <c r="BV73" s="8"/>
      <c r="BW73" s="8"/>
      <c r="BX73" s="9"/>
      <c r="BY73" s="10">
        <v>0</v>
      </c>
      <c r="BZ73" s="11"/>
      <c r="CA73" s="11"/>
      <c r="CB73" s="12"/>
      <c r="CC73" s="13"/>
      <c r="CD73" s="14"/>
      <c r="CE73" s="14"/>
      <c r="CF73" s="15"/>
      <c r="CG73" s="16"/>
      <c r="CH73" s="17"/>
      <c r="CI73" s="17"/>
      <c r="CJ73" s="4">
        <v>148</v>
      </c>
      <c r="CK73" s="24">
        <v>16.624927104659999</v>
      </c>
      <c r="CL73" s="25">
        <v>4.43701171875</v>
      </c>
    </row>
    <row r="74" spans="1:90">
      <c r="A74" s="2" t="s">
        <v>297</v>
      </c>
      <c r="B74" s="2" t="s">
        <v>411</v>
      </c>
      <c r="C74" s="3">
        <v>46.5</v>
      </c>
      <c r="D74" s="4">
        <v>8</v>
      </c>
      <c r="E74" s="4">
        <v>16</v>
      </c>
      <c r="F74" s="4">
        <v>22</v>
      </c>
      <c r="G74" s="4">
        <v>168</v>
      </c>
      <c r="H74" s="5">
        <v>2330504.2897135401</v>
      </c>
      <c r="I74" s="5">
        <v>2254467.1985677099</v>
      </c>
      <c r="J74" s="5">
        <v>38302120.40625</v>
      </c>
      <c r="K74" s="5">
        <v>38729689.027343802</v>
      </c>
      <c r="L74" s="5">
        <v>33523730.131510399</v>
      </c>
      <c r="M74" s="5">
        <v>20098635.611979201</v>
      </c>
      <c r="N74" s="5">
        <v>5828766.5872395802</v>
      </c>
      <c r="O74" s="5">
        <v>10461279.7916667</v>
      </c>
      <c r="P74" s="5">
        <v>32325861.604492199</v>
      </c>
      <c r="Q74" s="5">
        <v>34707873.286783896</v>
      </c>
      <c r="R74" s="5">
        <v>98483133.291666701</v>
      </c>
      <c r="S74" s="5">
        <v>93518684.864583299</v>
      </c>
      <c r="T74" s="5">
        <v>62424991.322916701</v>
      </c>
      <c r="U74" s="5">
        <v>27896891.822916701</v>
      </c>
      <c r="V74" s="5">
        <v>80867047.03125</v>
      </c>
      <c r="W74" s="5">
        <v>64606674.020833299</v>
      </c>
      <c r="X74" s="6"/>
      <c r="Y74" s="7">
        <v>0</v>
      </c>
      <c r="Z74" s="8"/>
      <c r="AA74" s="8"/>
      <c r="AB74" s="9"/>
      <c r="AC74" s="10">
        <v>0</v>
      </c>
      <c r="AD74" s="11"/>
      <c r="AE74" s="11"/>
      <c r="AF74" s="12"/>
      <c r="AG74" s="13">
        <v>0</v>
      </c>
      <c r="AH74" s="14"/>
      <c r="AI74" s="14"/>
      <c r="AJ74" s="15"/>
      <c r="AK74" s="16">
        <v>0</v>
      </c>
      <c r="AL74" s="17"/>
      <c r="AM74" s="17"/>
      <c r="AN74" s="18"/>
      <c r="AO74" s="19">
        <v>0</v>
      </c>
      <c r="AP74" s="20"/>
      <c r="AQ74" s="20"/>
      <c r="AR74" s="21">
        <v>119.78721089674799</v>
      </c>
      <c r="AS74" s="22">
        <v>10.31</v>
      </c>
      <c r="AT74" s="23">
        <v>6</v>
      </c>
      <c r="AU74" s="23">
        <v>7</v>
      </c>
      <c r="AV74" s="6">
        <v>112.490024474576</v>
      </c>
      <c r="AW74" s="7">
        <v>7.34</v>
      </c>
      <c r="AX74" s="8">
        <v>4</v>
      </c>
      <c r="AY74" s="8">
        <v>4</v>
      </c>
      <c r="AZ74" s="9"/>
      <c r="BA74" s="10">
        <v>0</v>
      </c>
      <c r="BB74" s="11"/>
      <c r="BC74" s="11"/>
      <c r="BD74" s="12">
        <v>179.66383455177501</v>
      </c>
      <c r="BE74" s="13">
        <v>15.03</v>
      </c>
      <c r="BF74" s="14">
        <v>8</v>
      </c>
      <c r="BG74" s="14">
        <v>10</v>
      </c>
      <c r="BH74" s="15">
        <v>201.258944747416</v>
      </c>
      <c r="BI74" s="16">
        <v>20.45</v>
      </c>
      <c r="BJ74" s="17">
        <v>11</v>
      </c>
      <c r="BK74" s="17">
        <v>13</v>
      </c>
      <c r="BL74" s="18">
        <v>394.555552075751</v>
      </c>
      <c r="BM74" s="19">
        <v>33.22</v>
      </c>
      <c r="BN74" s="20">
        <v>16</v>
      </c>
      <c r="BO74" s="20">
        <v>20</v>
      </c>
      <c r="BP74" s="21">
        <v>383.78338402353501</v>
      </c>
      <c r="BQ74" s="22">
        <v>31.47</v>
      </c>
      <c r="BR74" s="23">
        <v>13</v>
      </c>
      <c r="BS74" s="23">
        <v>18</v>
      </c>
      <c r="BT74" s="6">
        <v>380.04010623348699</v>
      </c>
      <c r="BU74" s="7">
        <v>31.99</v>
      </c>
      <c r="BV74" s="8">
        <v>13</v>
      </c>
      <c r="BW74" s="8">
        <v>18</v>
      </c>
      <c r="BX74" s="9">
        <v>181.39333521072899</v>
      </c>
      <c r="BY74" s="10">
        <v>16.61</v>
      </c>
      <c r="BZ74" s="11">
        <v>9</v>
      </c>
      <c r="CA74" s="11">
        <v>12</v>
      </c>
      <c r="CB74" s="12">
        <v>262.99519768563499</v>
      </c>
      <c r="CC74" s="13">
        <v>17.48</v>
      </c>
      <c r="CD74" s="14">
        <v>8</v>
      </c>
      <c r="CE74" s="14">
        <v>11</v>
      </c>
      <c r="CF74" s="15">
        <v>332.20541408539998</v>
      </c>
      <c r="CG74" s="16">
        <v>15.73</v>
      </c>
      <c r="CH74" s="17">
        <v>8</v>
      </c>
      <c r="CI74" s="17">
        <v>10</v>
      </c>
      <c r="CJ74" s="4">
        <v>572</v>
      </c>
      <c r="CK74" s="24">
        <v>61.602216134660097</v>
      </c>
      <c r="CL74" s="25">
        <v>8.38232421875</v>
      </c>
    </row>
    <row r="75" spans="1:90">
      <c r="A75" s="2" t="s">
        <v>335</v>
      </c>
      <c r="B75" s="2" t="s">
        <v>492</v>
      </c>
      <c r="C75" s="3">
        <v>45.92</v>
      </c>
      <c r="D75" s="4">
        <v>9</v>
      </c>
      <c r="E75" s="4">
        <v>46</v>
      </c>
      <c r="F75" s="4">
        <v>46</v>
      </c>
      <c r="G75" s="4">
        <v>285</v>
      </c>
      <c r="H75" s="5">
        <v>4114909.3151041698</v>
      </c>
      <c r="I75" s="5">
        <v>5126242.8229166698</v>
      </c>
      <c r="J75" s="5">
        <v>11556283.140625</v>
      </c>
      <c r="K75" s="5">
        <v>11324769.0885417</v>
      </c>
      <c r="L75" s="5">
        <v>88578653.830729201</v>
      </c>
      <c r="M75" s="5">
        <v>33008875.530599002</v>
      </c>
      <c r="N75" s="5">
        <v>559606.625</v>
      </c>
      <c r="O75" s="5">
        <v>367929.4140625</v>
      </c>
      <c r="P75" s="5">
        <v>52783380.90625</v>
      </c>
      <c r="Q75" s="5">
        <v>81356529.729166701</v>
      </c>
      <c r="R75" s="5">
        <v>26077474.640625</v>
      </c>
      <c r="S75" s="5">
        <v>26381865.8125</v>
      </c>
      <c r="T75" s="5">
        <v>195248445.811198</v>
      </c>
      <c r="U75" s="5">
        <v>64831792.75</v>
      </c>
      <c r="V75" s="5">
        <v>18694319.4921875</v>
      </c>
      <c r="W75" s="5">
        <v>8182980.2083333302</v>
      </c>
      <c r="X75" s="6">
        <v>116.275518494284</v>
      </c>
      <c r="Y75" s="7">
        <v>10.99</v>
      </c>
      <c r="Z75" s="8">
        <v>8</v>
      </c>
      <c r="AA75" s="8">
        <v>8</v>
      </c>
      <c r="AB75" s="9">
        <v>95.257582199944494</v>
      </c>
      <c r="AC75" s="10">
        <v>14.65</v>
      </c>
      <c r="AD75" s="11">
        <v>11</v>
      </c>
      <c r="AE75" s="11">
        <v>12</v>
      </c>
      <c r="AF75" s="12">
        <v>220.448363126282</v>
      </c>
      <c r="AG75" s="13">
        <v>11.41</v>
      </c>
      <c r="AH75" s="14">
        <v>9</v>
      </c>
      <c r="AI75" s="14">
        <v>10</v>
      </c>
      <c r="AJ75" s="15">
        <v>199.282374306458</v>
      </c>
      <c r="AK75" s="16">
        <v>10.42</v>
      </c>
      <c r="AL75" s="17">
        <v>9</v>
      </c>
      <c r="AM75" s="17">
        <v>11</v>
      </c>
      <c r="AN75" s="18">
        <v>488.14498356768098</v>
      </c>
      <c r="AO75" s="19">
        <v>15.77</v>
      </c>
      <c r="AP75" s="20">
        <v>13</v>
      </c>
      <c r="AQ75" s="20">
        <v>20</v>
      </c>
      <c r="AR75" s="21">
        <v>357.61650019195798</v>
      </c>
      <c r="AS75" s="22">
        <v>13.66</v>
      </c>
      <c r="AT75" s="23">
        <v>13</v>
      </c>
      <c r="AU75" s="23">
        <v>18</v>
      </c>
      <c r="AV75" s="6"/>
      <c r="AW75" s="7">
        <v>0</v>
      </c>
      <c r="AX75" s="8"/>
      <c r="AY75" s="8"/>
      <c r="AZ75" s="9"/>
      <c r="BA75" s="10">
        <v>0</v>
      </c>
      <c r="BB75" s="11"/>
      <c r="BC75" s="11"/>
      <c r="BD75" s="12">
        <v>199.90415334110801</v>
      </c>
      <c r="BE75" s="13">
        <v>16.48</v>
      </c>
      <c r="BF75" s="14">
        <v>13</v>
      </c>
      <c r="BG75" s="14">
        <v>15</v>
      </c>
      <c r="BH75" s="15">
        <v>263.80802387221098</v>
      </c>
      <c r="BI75" s="16">
        <v>24.23</v>
      </c>
      <c r="BJ75" s="17">
        <v>18</v>
      </c>
      <c r="BK75" s="17">
        <v>19</v>
      </c>
      <c r="BL75" s="18">
        <v>325.23854157678602</v>
      </c>
      <c r="BM75" s="19">
        <v>21.41</v>
      </c>
      <c r="BN75" s="20">
        <v>17</v>
      </c>
      <c r="BO75" s="20">
        <v>19</v>
      </c>
      <c r="BP75" s="21">
        <v>418.75969274021099</v>
      </c>
      <c r="BQ75" s="22">
        <v>21.69</v>
      </c>
      <c r="BR75" s="23">
        <v>18</v>
      </c>
      <c r="BS75" s="23">
        <v>20</v>
      </c>
      <c r="BT75" s="6">
        <v>689.46295572867302</v>
      </c>
      <c r="BU75" s="7">
        <v>32.11</v>
      </c>
      <c r="BV75" s="8">
        <v>24</v>
      </c>
      <c r="BW75" s="8">
        <v>34</v>
      </c>
      <c r="BX75" s="9">
        <v>411.80987384627099</v>
      </c>
      <c r="BY75" s="10">
        <v>20.7</v>
      </c>
      <c r="BZ75" s="11">
        <v>15</v>
      </c>
      <c r="CA75" s="11">
        <v>19</v>
      </c>
      <c r="CB75" s="12">
        <v>180.80479846066299</v>
      </c>
      <c r="CC75" s="13">
        <v>7.61</v>
      </c>
      <c r="CD75" s="14">
        <v>3</v>
      </c>
      <c r="CE75" s="14">
        <v>4</v>
      </c>
      <c r="CF75" s="15">
        <v>131.74639794755001</v>
      </c>
      <c r="CG75" s="16">
        <v>7.04</v>
      </c>
      <c r="CH75" s="17">
        <v>3</v>
      </c>
      <c r="CI75" s="17">
        <v>3</v>
      </c>
      <c r="CJ75" s="4">
        <v>710</v>
      </c>
      <c r="CK75" s="24">
        <v>76.568362784660394</v>
      </c>
      <c r="CL75" s="25">
        <v>4.70361328125</v>
      </c>
    </row>
    <row r="76" spans="1:90">
      <c r="A76" s="2" t="s">
        <v>234</v>
      </c>
      <c r="B76" s="2" t="s">
        <v>176</v>
      </c>
      <c r="C76" s="3">
        <v>44.65</v>
      </c>
      <c r="D76" s="4">
        <v>16</v>
      </c>
      <c r="E76" s="4">
        <v>16</v>
      </c>
      <c r="F76" s="4">
        <v>22</v>
      </c>
      <c r="G76" s="4">
        <v>133</v>
      </c>
      <c r="H76" s="5">
        <v>2880423.4700520802</v>
      </c>
      <c r="I76" s="5">
        <v>4264830.3072916698</v>
      </c>
      <c r="J76" s="5">
        <v>3946042.1015625</v>
      </c>
      <c r="K76" s="5">
        <v>3847057.8880208302</v>
      </c>
      <c r="L76" s="5">
        <v>14057257.7291667</v>
      </c>
      <c r="M76" s="5">
        <v>8499548.2395833302</v>
      </c>
      <c r="N76" s="5">
        <v>13063928.1835938</v>
      </c>
      <c r="O76" s="5">
        <v>13230912</v>
      </c>
      <c r="P76" s="5">
        <v>36786903.5</v>
      </c>
      <c r="Q76" s="5">
        <v>46652972.518229201</v>
      </c>
      <c r="R76" s="5">
        <v>33883794.095052101</v>
      </c>
      <c r="S76" s="5">
        <v>33543994.223958299</v>
      </c>
      <c r="T76" s="5">
        <v>33153861.5</v>
      </c>
      <c r="U76" s="5">
        <v>13243826.5078125</v>
      </c>
      <c r="V76" s="5">
        <v>2408679.3769531301</v>
      </c>
      <c r="W76" s="5">
        <v>4145924.703125</v>
      </c>
      <c r="X76" s="6">
        <v>44.073947838689897</v>
      </c>
      <c r="Y76" s="7">
        <v>3.4</v>
      </c>
      <c r="Z76" s="8">
        <v>3</v>
      </c>
      <c r="AA76" s="8">
        <v>3</v>
      </c>
      <c r="AB76" s="9">
        <v>85.230566907599894</v>
      </c>
      <c r="AC76" s="10">
        <v>5.26</v>
      </c>
      <c r="AD76" s="11">
        <v>3</v>
      </c>
      <c r="AE76" s="11">
        <v>3</v>
      </c>
      <c r="AF76" s="12">
        <v>95.6602035539036</v>
      </c>
      <c r="AG76" s="13">
        <v>9.34</v>
      </c>
      <c r="AH76" s="14">
        <v>4</v>
      </c>
      <c r="AI76" s="14">
        <v>4</v>
      </c>
      <c r="AJ76" s="15">
        <v>110.91546702910399</v>
      </c>
      <c r="AK76" s="16">
        <v>14.09</v>
      </c>
      <c r="AL76" s="17">
        <v>6</v>
      </c>
      <c r="AM76" s="17">
        <v>6</v>
      </c>
      <c r="AN76" s="18">
        <v>200.67777588160101</v>
      </c>
      <c r="AO76" s="19">
        <v>20.88</v>
      </c>
      <c r="AP76" s="20">
        <v>8</v>
      </c>
      <c r="AQ76" s="20">
        <v>11</v>
      </c>
      <c r="AR76" s="21">
        <v>137.29582689432399</v>
      </c>
      <c r="AS76" s="22">
        <v>13.24</v>
      </c>
      <c r="AT76" s="23">
        <v>7</v>
      </c>
      <c r="AU76" s="23">
        <v>9</v>
      </c>
      <c r="AV76" s="6"/>
      <c r="AW76" s="7">
        <v>0</v>
      </c>
      <c r="AX76" s="8"/>
      <c r="AY76" s="8"/>
      <c r="AZ76" s="9"/>
      <c r="BA76" s="10">
        <v>0</v>
      </c>
      <c r="BB76" s="11"/>
      <c r="BC76" s="11"/>
      <c r="BD76" s="12">
        <v>74.726551276269007</v>
      </c>
      <c r="BE76" s="13">
        <v>7.81</v>
      </c>
      <c r="BF76" s="14">
        <v>4</v>
      </c>
      <c r="BG76" s="14">
        <v>6</v>
      </c>
      <c r="BH76" s="15">
        <v>77.898984946097301</v>
      </c>
      <c r="BI76" s="16">
        <v>7.81</v>
      </c>
      <c r="BJ76" s="17">
        <v>5</v>
      </c>
      <c r="BK76" s="17">
        <v>5</v>
      </c>
      <c r="BL76" s="18">
        <v>368.46874699180898</v>
      </c>
      <c r="BM76" s="19">
        <v>29.54</v>
      </c>
      <c r="BN76" s="20">
        <v>14</v>
      </c>
      <c r="BO76" s="20">
        <v>17</v>
      </c>
      <c r="BP76" s="21">
        <v>301.07775845147302</v>
      </c>
      <c r="BQ76" s="22">
        <v>19.690000000000001</v>
      </c>
      <c r="BR76" s="23">
        <v>10</v>
      </c>
      <c r="BS76" s="23">
        <v>15</v>
      </c>
      <c r="BT76" s="6">
        <v>337.74853562800803</v>
      </c>
      <c r="BU76" s="7">
        <v>32.6</v>
      </c>
      <c r="BV76" s="8">
        <v>12</v>
      </c>
      <c r="BW76" s="8">
        <v>16</v>
      </c>
      <c r="BX76" s="9">
        <v>133.75080000699199</v>
      </c>
      <c r="BY76" s="10">
        <v>11.04</v>
      </c>
      <c r="BZ76" s="11">
        <v>6</v>
      </c>
      <c r="CA76" s="11">
        <v>8</v>
      </c>
      <c r="CB76" s="12"/>
      <c r="CC76" s="13">
        <v>0</v>
      </c>
      <c r="CD76" s="14"/>
      <c r="CE76" s="14"/>
      <c r="CF76" s="15">
        <v>160.88657709362801</v>
      </c>
      <c r="CG76" s="16">
        <v>11.21</v>
      </c>
      <c r="CH76" s="17">
        <v>3</v>
      </c>
      <c r="CI76" s="17">
        <v>3</v>
      </c>
      <c r="CJ76" s="4">
        <v>589</v>
      </c>
      <c r="CK76" s="24">
        <v>64.092366594660106</v>
      </c>
      <c r="CL76" s="25">
        <v>8.22119140625</v>
      </c>
    </row>
    <row r="77" spans="1:90">
      <c r="A77" s="2" t="s">
        <v>255</v>
      </c>
      <c r="B77" s="2" t="s">
        <v>453</v>
      </c>
      <c r="C77" s="3">
        <v>43.95</v>
      </c>
      <c r="D77" s="4">
        <v>22</v>
      </c>
      <c r="E77" s="4">
        <v>11</v>
      </c>
      <c r="F77" s="4">
        <v>12</v>
      </c>
      <c r="G77" s="4">
        <v>59</v>
      </c>
      <c r="H77" s="5">
        <v>0</v>
      </c>
      <c r="I77" s="5">
        <v>0</v>
      </c>
      <c r="J77" s="5">
        <v>1239299.375</v>
      </c>
      <c r="K77" s="5">
        <v>1573233.75</v>
      </c>
      <c r="L77" s="5">
        <v>2047029.30729167</v>
      </c>
      <c r="M77" s="5">
        <v>1243482.76822917</v>
      </c>
      <c r="N77" s="5">
        <v>0</v>
      </c>
      <c r="O77" s="5">
        <v>0</v>
      </c>
      <c r="P77" s="5">
        <v>4608184.59375</v>
      </c>
      <c r="Q77" s="5">
        <v>7261220.3125</v>
      </c>
      <c r="R77" s="5">
        <v>11235551.1458333</v>
      </c>
      <c r="S77" s="5">
        <v>11652182.6927083</v>
      </c>
      <c r="T77" s="5">
        <v>7544831.7239583302</v>
      </c>
      <c r="U77" s="5">
        <v>2736618.5234375</v>
      </c>
      <c r="V77" s="5">
        <v>6009120.421875</v>
      </c>
      <c r="W77" s="5">
        <v>8683470.46875</v>
      </c>
      <c r="X77" s="6"/>
      <c r="Y77" s="7"/>
      <c r="Z77" s="8"/>
      <c r="AA77" s="8"/>
      <c r="AB77" s="9"/>
      <c r="AC77" s="10"/>
      <c r="AD77" s="11"/>
      <c r="AE77" s="11"/>
      <c r="AF77" s="12"/>
      <c r="AG77" s="13">
        <v>0</v>
      </c>
      <c r="AH77" s="14"/>
      <c r="AI77" s="14"/>
      <c r="AJ77" s="15">
        <v>53.448844095695001</v>
      </c>
      <c r="AK77" s="16">
        <v>14.52</v>
      </c>
      <c r="AL77" s="17">
        <v>3</v>
      </c>
      <c r="AM77" s="17">
        <v>3</v>
      </c>
      <c r="AN77" s="18">
        <v>71.898637802849393</v>
      </c>
      <c r="AO77" s="19">
        <v>21.37</v>
      </c>
      <c r="AP77" s="20">
        <v>5</v>
      </c>
      <c r="AQ77" s="20">
        <v>6</v>
      </c>
      <c r="AR77" s="21"/>
      <c r="AS77" s="22">
        <v>0</v>
      </c>
      <c r="AT77" s="23"/>
      <c r="AU77" s="23"/>
      <c r="AV77" s="6"/>
      <c r="AW77" s="7"/>
      <c r="AX77" s="8"/>
      <c r="AY77" s="8"/>
      <c r="AZ77" s="9"/>
      <c r="BA77" s="10"/>
      <c r="BB77" s="11"/>
      <c r="BC77" s="11"/>
      <c r="BD77" s="12"/>
      <c r="BE77" s="13">
        <v>0</v>
      </c>
      <c r="BF77" s="14"/>
      <c r="BG77" s="14"/>
      <c r="BH77" s="15"/>
      <c r="BI77" s="16">
        <v>0</v>
      </c>
      <c r="BJ77" s="17"/>
      <c r="BK77" s="17"/>
      <c r="BL77" s="18">
        <v>257.42320341699002</v>
      </c>
      <c r="BM77" s="19">
        <v>43.95</v>
      </c>
      <c r="BN77" s="20">
        <v>11</v>
      </c>
      <c r="BO77" s="20">
        <v>16</v>
      </c>
      <c r="BP77" s="21">
        <v>196.24619198817899</v>
      </c>
      <c r="BQ77" s="22">
        <v>27.82</v>
      </c>
      <c r="BR77" s="23">
        <v>8</v>
      </c>
      <c r="BS77" s="23">
        <v>12</v>
      </c>
      <c r="BT77" s="6">
        <v>141.48830681144</v>
      </c>
      <c r="BU77" s="7">
        <v>29.03</v>
      </c>
      <c r="BV77" s="8">
        <v>7</v>
      </c>
      <c r="BW77" s="8">
        <v>8</v>
      </c>
      <c r="BX77" s="9">
        <v>93.7154958188938</v>
      </c>
      <c r="BY77" s="10">
        <v>19.350000000000001</v>
      </c>
      <c r="BZ77" s="11">
        <v>5</v>
      </c>
      <c r="CA77" s="11">
        <v>6</v>
      </c>
      <c r="CB77" s="12"/>
      <c r="CC77" s="13">
        <v>0</v>
      </c>
      <c r="CD77" s="14"/>
      <c r="CE77" s="14"/>
      <c r="CF77" s="15"/>
      <c r="CG77" s="16">
        <v>0</v>
      </c>
      <c r="CH77" s="17"/>
      <c r="CI77" s="17"/>
      <c r="CJ77" s="4">
        <v>248</v>
      </c>
      <c r="CK77" s="24">
        <v>27.727816234659901</v>
      </c>
      <c r="CL77" s="25">
        <v>10.35986328125</v>
      </c>
    </row>
    <row r="78" spans="1:90">
      <c r="A78" s="2" t="s">
        <v>83</v>
      </c>
      <c r="B78" s="2" t="s">
        <v>109</v>
      </c>
      <c r="C78" s="3">
        <v>43.62</v>
      </c>
      <c r="D78" s="4">
        <v>1</v>
      </c>
      <c r="E78" s="4">
        <v>3</v>
      </c>
      <c r="F78" s="4">
        <v>18</v>
      </c>
      <c r="G78" s="4">
        <v>22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170542918.57291701</v>
      </c>
      <c r="O78" s="5">
        <v>152119026.686198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1685213002.3958299</v>
      </c>
      <c r="W78" s="5">
        <v>1614988928.76563</v>
      </c>
      <c r="X78" s="6"/>
      <c r="Y78" s="7"/>
      <c r="Z78" s="8"/>
      <c r="AA78" s="8"/>
      <c r="AB78" s="9"/>
      <c r="AC78" s="10"/>
      <c r="AD78" s="11"/>
      <c r="AE78" s="11"/>
      <c r="AF78" s="12"/>
      <c r="AG78" s="13"/>
      <c r="AH78" s="14"/>
      <c r="AI78" s="14"/>
      <c r="AJ78" s="15"/>
      <c r="AK78" s="16"/>
      <c r="AL78" s="17"/>
      <c r="AM78" s="17"/>
      <c r="AN78" s="18"/>
      <c r="AO78" s="19"/>
      <c r="AP78" s="20"/>
      <c r="AQ78" s="20"/>
      <c r="AR78" s="21"/>
      <c r="AS78" s="22"/>
      <c r="AT78" s="23"/>
      <c r="AU78" s="23"/>
      <c r="AV78" s="6"/>
      <c r="AW78" s="7">
        <v>0</v>
      </c>
      <c r="AX78" s="8"/>
      <c r="AY78" s="8"/>
      <c r="AZ78" s="9"/>
      <c r="BA78" s="10">
        <v>0</v>
      </c>
      <c r="BB78" s="11"/>
      <c r="BC78" s="11"/>
      <c r="BD78" s="12"/>
      <c r="BE78" s="13"/>
      <c r="BF78" s="14"/>
      <c r="BG78" s="14"/>
      <c r="BH78" s="15"/>
      <c r="BI78" s="16"/>
      <c r="BJ78" s="17"/>
      <c r="BK78" s="17"/>
      <c r="BL78" s="18"/>
      <c r="BM78" s="19"/>
      <c r="BN78" s="20"/>
      <c r="BO78" s="20"/>
      <c r="BP78" s="21"/>
      <c r="BQ78" s="22"/>
      <c r="BR78" s="23"/>
      <c r="BS78" s="23"/>
      <c r="BT78" s="6"/>
      <c r="BU78" s="7"/>
      <c r="BV78" s="8"/>
      <c r="BW78" s="8"/>
      <c r="BX78" s="9"/>
      <c r="BY78" s="10"/>
      <c r="BZ78" s="11"/>
      <c r="CA78" s="11"/>
      <c r="CB78" s="12"/>
      <c r="CC78" s="13">
        <v>0</v>
      </c>
      <c r="CD78" s="14"/>
      <c r="CE78" s="14"/>
      <c r="CF78" s="15"/>
      <c r="CG78" s="16">
        <v>0</v>
      </c>
      <c r="CH78" s="17"/>
      <c r="CI78" s="17"/>
      <c r="CJ78" s="4">
        <v>298</v>
      </c>
      <c r="CK78" s="24">
        <v>33.192993174660003</v>
      </c>
      <c r="CL78" s="25">
        <v>8.11865234375</v>
      </c>
    </row>
    <row r="79" spans="1:90">
      <c r="A79" s="2" t="s">
        <v>359</v>
      </c>
      <c r="B79" s="2" t="s">
        <v>578</v>
      </c>
      <c r="C79" s="3">
        <v>43.06</v>
      </c>
      <c r="D79" s="4">
        <v>3</v>
      </c>
      <c r="E79" s="4">
        <v>13</v>
      </c>
      <c r="F79" s="4">
        <v>13</v>
      </c>
      <c r="G79" s="4">
        <v>101</v>
      </c>
      <c r="H79" s="5">
        <v>3163312.90625</v>
      </c>
      <c r="I79" s="5">
        <v>5566087.64453125</v>
      </c>
      <c r="J79" s="5">
        <v>0</v>
      </c>
      <c r="K79" s="5">
        <v>0</v>
      </c>
      <c r="L79" s="5">
        <v>36097679.550781302</v>
      </c>
      <c r="M79" s="5">
        <v>17512280.966145799</v>
      </c>
      <c r="N79" s="5">
        <v>0</v>
      </c>
      <c r="O79" s="5">
        <v>0</v>
      </c>
      <c r="P79" s="5">
        <v>39033042.166666701</v>
      </c>
      <c r="Q79" s="5">
        <v>35921550.708333299</v>
      </c>
      <c r="R79" s="5">
        <v>4149067.2447916698</v>
      </c>
      <c r="S79" s="5">
        <v>3113034.7213541698</v>
      </c>
      <c r="T79" s="5">
        <v>77159466.864583299</v>
      </c>
      <c r="U79" s="5">
        <v>28576476.158854201</v>
      </c>
      <c r="V79" s="5">
        <v>0</v>
      </c>
      <c r="W79" s="5">
        <v>1294306.76171875</v>
      </c>
      <c r="X79" s="6">
        <v>58.847991748991298</v>
      </c>
      <c r="Y79" s="7">
        <v>19.62</v>
      </c>
      <c r="Z79" s="8">
        <v>3</v>
      </c>
      <c r="AA79" s="8">
        <v>4</v>
      </c>
      <c r="AB79" s="9"/>
      <c r="AC79" s="10">
        <v>0</v>
      </c>
      <c r="AD79" s="11"/>
      <c r="AE79" s="11"/>
      <c r="AF79" s="12"/>
      <c r="AG79" s="13"/>
      <c r="AH79" s="14"/>
      <c r="AI79" s="14"/>
      <c r="AJ79" s="15"/>
      <c r="AK79" s="16"/>
      <c r="AL79" s="17"/>
      <c r="AM79" s="17"/>
      <c r="AN79" s="18">
        <v>378.03595871021901</v>
      </c>
      <c r="AO79" s="19">
        <v>33.01</v>
      </c>
      <c r="AP79" s="20">
        <v>8</v>
      </c>
      <c r="AQ79" s="20">
        <v>14</v>
      </c>
      <c r="AR79" s="21">
        <v>264.06348962009901</v>
      </c>
      <c r="AS79" s="22">
        <v>25.36</v>
      </c>
      <c r="AT79" s="23">
        <v>5</v>
      </c>
      <c r="AU79" s="23">
        <v>7</v>
      </c>
      <c r="AV79" s="6"/>
      <c r="AW79" s="7"/>
      <c r="AX79" s="8"/>
      <c r="AY79" s="8"/>
      <c r="AZ79" s="9"/>
      <c r="BA79" s="10"/>
      <c r="BB79" s="11"/>
      <c r="BC79" s="11"/>
      <c r="BD79" s="12">
        <v>144.500730756607</v>
      </c>
      <c r="BE79" s="13">
        <v>22.97</v>
      </c>
      <c r="BF79" s="14">
        <v>4</v>
      </c>
      <c r="BG79" s="14">
        <v>5</v>
      </c>
      <c r="BH79" s="15">
        <v>133.69433967565499</v>
      </c>
      <c r="BI79" s="16">
        <v>22.97</v>
      </c>
      <c r="BJ79" s="17">
        <v>4</v>
      </c>
      <c r="BK79" s="17">
        <v>6</v>
      </c>
      <c r="BL79" s="18">
        <v>107.46725519109999</v>
      </c>
      <c r="BM79" s="19">
        <v>22.97</v>
      </c>
      <c r="BN79" s="20">
        <v>4</v>
      </c>
      <c r="BO79" s="20">
        <v>4</v>
      </c>
      <c r="BP79" s="21">
        <v>152.08034684505699</v>
      </c>
      <c r="BQ79" s="22">
        <v>22.97</v>
      </c>
      <c r="BR79" s="23">
        <v>4</v>
      </c>
      <c r="BS79" s="23">
        <v>4</v>
      </c>
      <c r="BT79" s="6">
        <v>628.33786836540901</v>
      </c>
      <c r="BU79" s="7">
        <v>26.79</v>
      </c>
      <c r="BV79" s="8">
        <v>7</v>
      </c>
      <c r="BW79" s="8">
        <v>18</v>
      </c>
      <c r="BX79" s="9">
        <v>282.53796777909099</v>
      </c>
      <c r="BY79" s="10">
        <v>26.79</v>
      </c>
      <c r="BZ79" s="11">
        <v>6</v>
      </c>
      <c r="CA79" s="11">
        <v>8</v>
      </c>
      <c r="CB79" s="12"/>
      <c r="CC79" s="13"/>
      <c r="CD79" s="14"/>
      <c r="CE79" s="14"/>
      <c r="CF79" s="15"/>
      <c r="CG79" s="16">
        <v>0</v>
      </c>
      <c r="CH79" s="17"/>
      <c r="CI79" s="17"/>
      <c r="CJ79" s="4">
        <v>209</v>
      </c>
      <c r="CK79" s="24">
        <v>24.138514504659899</v>
      </c>
      <c r="CL79" s="25">
        <v>11.85400390625</v>
      </c>
    </row>
    <row r="80" spans="1:90">
      <c r="A80" s="2" t="s">
        <v>256</v>
      </c>
      <c r="B80" s="2" t="s">
        <v>146</v>
      </c>
      <c r="C80" s="3">
        <v>42.77</v>
      </c>
      <c r="D80" s="4">
        <v>10</v>
      </c>
      <c r="E80" s="4">
        <v>21</v>
      </c>
      <c r="F80" s="4">
        <v>21</v>
      </c>
      <c r="G80" s="4">
        <v>300</v>
      </c>
      <c r="H80" s="5">
        <v>65461904.153645799</v>
      </c>
      <c r="I80" s="5">
        <v>85757356.690104201</v>
      </c>
      <c r="J80" s="5">
        <v>91199321.697916701</v>
      </c>
      <c r="K80" s="5">
        <v>36323013.953125</v>
      </c>
      <c r="L80" s="5">
        <v>85934377.395833299</v>
      </c>
      <c r="M80" s="5">
        <v>63281681.518229201</v>
      </c>
      <c r="N80" s="5">
        <v>54545389.713541701</v>
      </c>
      <c r="O80" s="5">
        <v>54657455.877604201</v>
      </c>
      <c r="P80" s="5">
        <v>240366885.39583299</v>
      </c>
      <c r="Q80" s="5">
        <v>218310027.3125</v>
      </c>
      <c r="R80" s="5">
        <v>32864258.90625</v>
      </c>
      <c r="S80" s="5">
        <v>21119990.369791701</v>
      </c>
      <c r="T80" s="5">
        <v>62449593.71875</v>
      </c>
      <c r="U80" s="5">
        <v>29236729.645833299</v>
      </c>
      <c r="V80" s="5">
        <v>30861005.971354201</v>
      </c>
      <c r="W80" s="5">
        <v>25567072.699218798</v>
      </c>
      <c r="X80" s="6">
        <v>187.60817606455899</v>
      </c>
      <c r="Y80" s="7">
        <v>18.55</v>
      </c>
      <c r="Z80" s="8">
        <v>7</v>
      </c>
      <c r="AA80" s="8">
        <v>10</v>
      </c>
      <c r="AB80" s="9">
        <v>322.66703788746599</v>
      </c>
      <c r="AC80" s="10">
        <v>19.18</v>
      </c>
      <c r="AD80" s="11">
        <v>11</v>
      </c>
      <c r="AE80" s="11">
        <v>15</v>
      </c>
      <c r="AF80" s="12">
        <v>407.85440196801198</v>
      </c>
      <c r="AG80" s="13">
        <v>41.51</v>
      </c>
      <c r="AH80" s="14">
        <v>15</v>
      </c>
      <c r="AI80" s="14">
        <v>21</v>
      </c>
      <c r="AJ80" s="15">
        <v>291.06590393409499</v>
      </c>
      <c r="AK80" s="16">
        <v>41.51</v>
      </c>
      <c r="AL80" s="17">
        <v>15</v>
      </c>
      <c r="AM80" s="17">
        <v>19</v>
      </c>
      <c r="AN80" s="18">
        <v>368.58671278100701</v>
      </c>
      <c r="AO80" s="19">
        <v>31.13</v>
      </c>
      <c r="AP80" s="20">
        <v>12</v>
      </c>
      <c r="AQ80" s="20">
        <v>16</v>
      </c>
      <c r="AR80" s="21">
        <v>247.72192028054499</v>
      </c>
      <c r="AS80" s="22">
        <v>26.73</v>
      </c>
      <c r="AT80" s="23">
        <v>9</v>
      </c>
      <c r="AU80" s="23">
        <v>13</v>
      </c>
      <c r="AV80" s="6">
        <v>219.46803823581001</v>
      </c>
      <c r="AW80" s="7">
        <v>11.64</v>
      </c>
      <c r="AX80" s="8">
        <v>4</v>
      </c>
      <c r="AY80" s="8">
        <v>6</v>
      </c>
      <c r="AZ80" s="9">
        <v>313.97991168757801</v>
      </c>
      <c r="BA80" s="10">
        <v>13.21</v>
      </c>
      <c r="BB80" s="11">
        <v>6</v>
      </c>
      <c r="BC80" s="11">
        <v>10</v>
      </c>
      <c r="BD80" s="12">
        <v>285.979773071713</v>
      </c>
      <c r="BE80" s="13">
        <v>19.809999999999999</v>
      </c>
      <c r="BF80" s="14">
        <v>9</v>
      </c>
      <c r="BG80" s="14">
        <v>15</v>
      </c>
      <c r="BH80" s="15">
        <v>275.53542009556497</v>
      </c>
      <c r="BI80" s="16">
        <v>23.9</v>
      </c>
      <c r="BJ80" s="17">
        <v>11</v>
      </c>
      <c r="BK80" s="17">
        <v>16</v>
      </c>
      <c r="BL80" s="18">
        <v>250.91587065440001</v>
      </c>
      <c r="BM80" s="19">
        <v>33.65</v>
      </c>
      <c r="BN80" s="20">
        <v>10</v>
      </c>
      <c r="BO80" s="20">
        <v>13</v>
      </c>
      <c r="BP80" s="21">
        <v>213.17247285092699</v>
      </c>
      <c r="BQ80" s="22">
        <v>33.33</v>
      </c>
      <c r="BR80" s="23">
        <v>9</v>
      </c>
      <c r="BS80" s="23">
        <v>12</v>
      </c>
      <c r="BT80" s="6">
        <v>242.867785500379</v>
      </c>
      <c r="BU80" s="7">
        <v>22.33</v>
      </c>
      <c r="BV80" s="8">
        <v>8</v>
      </c>
      <c r="BW80" s="8">
        <v>11</v>
      </c>
      <c r="BX80" s="9">
        <v>206.239599265679</v>
      </c>
      <c r="BY80" s="10">
        <v>19.18</v>
      </c>
      <c r="BZ80" s="11">
        <v>9</v>
      </c>
      <c r="CA80" s="11">
        <v>11</v>
      </c>
      <c r="CB80" s="12">
        <v>161.17157004941399</v>
      </c>
      <c r="CC80" s="13">
        <v>11.95</v>
      </c>
      <c r="CD80" s="14">
        <v>3</v>
      </c>
      <c r="CE80" s="14">
        <v>5</v>
      </c>
      <c r="CF80" s="15">
        <v>112.059596921325</v>
      </c>
      <c r="CG80" s="16">
        <v>14.78</v>
      </c>
      <c r="CH80" s="17">
        <v>4</v>
      </c>
      <c r="CI80" s="17">
        <v>4</v>
      </c>
      <c r="CJ80" s="4">
        <v>318</v>
      </c>
      <c r="CK80" s="24">
        <v>35.532168054659998</v>
      </c>
      <c r="CL80" s="25">
        <v>8.11865234375</v>
      </c>
    </row>
    <row r="81" spans="1:90">
      <c r="A81" s="2" t="s">
        <v>39</v>
      </c>
      <c r="B81" s="2" t="s">
        <v>503</v>
      </c>
      <c r="C81" s="3">
        <v>42.73</v>
      </c>
      <c r="D81" s="4">
        <v>10</v>
      </c>
      <c r="E81" s="4">
        <v>4</v>
      </c>
      <c r="F81" s="4">
        <v>22</v>
      </c>
      <c r="G81" s="4">
        <v>95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8441750.8854166698</v>
      </c>
      <c r="O81" s="5">
        <v>13664039.1979167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97948855.552083299</v>
      </c>
      <c r="W81" s="5">
        <v>90740291.135416701</v>
      </c>
      <c r="X81" s="6"/>
      <c r="Y81" s="7"/>
      <c r="Z81" s="8"/>
      <c r="AA81" s="8"/>
      <c r="AB81" s="9"/>
      <c r="AC81" s="10"/>
      <c r="AD81" s="11"/>
      <c r="AE81" s="11"/>
      <c r="AF81" s="12"/>
      <c r="AG81" s="13"/>
      <c r="AH81" s="14"/>
      <c r="AI81" s="14"/>
      <c r="AJ81" s="15"/>
      <c r="AK81" s="16"/>
      <c r="AL81" s="17"/>
      <c r="AM81" s="17"/>
      <c r="AN81" s="18"/>
      <c r="AO81" s="19"/>
      <c r="AP81" s="20"/>
      <c r="AQ81" s="20"/>
      <c r="AR81" s="21"/>
      <c r="AS81" s="22"/>
      <c r="AT81" s="23"/>
      <c r="AU81" s="23"/>
      <c r="AV81" s="6">
        <v>485.03183471619002</v>
      </c>
      <c r="AW81" s="7">
        <v>26.03</v>
      </c>
      <c r="AX81" s="8">
        <v>13</v>
      </c>
      <c r="AY81" s="8">
        <v>13</v>
      </c>
      <c r="AZ81" s="9">
        <v>471.64620471304403</v>
      </c>
      <c r="BA81" s="10">
        <v>28.55</v>
      </c>
      <c r="BB81" s="11">
        <v>14</v>
      </c>
      <c r="BC81" s="11">
        <v>15</v>
      </c>
      <c r="BD81" s="12"/>
      <c r="BE81" s="13"/>
      <c r="BF81" s="14"/>
      <c r="BG81" s="14"/>
      <c r="BH81" s="15"/>
      <c r="BI81" s="16"/>
      <c r="BJ81" s="17"/>
      <c r="BK81" s="17"/>
      <c r="BL81" s="18"/>
      <c r="BM81" s="19"/>
      <c r="BN81" s="20"/>
      <c r="BO81" s="20"/>
      <c r="BP81" s="21"/>
      <c r="BQ81" s="22"/>
      <c r="BR81" s="23"/>
      <c r="BS81" s="23"/>
      <c r="BT81" s="6"/>
      <c r="BU81" s="7"/>
      <c r="BV81" s="8"/>
      <c r="BW81" s="8"/>
      <c r="BX81" s="9"/>
      <c r="BY81" s="10"/>
      <c r="BZ81" s="11"/>
      <c r="CA81" s="11"/>
      <c r="CB81" s="12">
        <v>818.246494568814</v>
      </c>
      <c r="CC81" s="13">
        <v>32.85</v>
      </c>
      <c r="CD81" s="14">
        <v>12</v>
      </c>
      <c r="CE81" s="14">
        <v>19</v>
      </c>
      <c r="CF81" s="15">
        <v>798.12331703805398</v>
      </c>
      <c r="CG81" s="16">
        <v>35.01</v>
      </c>
      <c r="CH81" s="17">
        <v>15</v>
      </c>
      <c r="CI81" s="17">
        <v>20</v>
      </c>
      <c r="CJ81" s="4">
        <v>557</v>
      </c>
      <c r="CK81" s="24">
        <v>56.691849824659997</v>
      </c>
      <c r="CL81" s="25">
        <v>5.10986328125</v>
      </c>
    </row>
    <row r="82" spans="1:90">
      <c r="A82" s="2" t="s">
        <v>324</v>
      </c>
      <c r="B82" s="2" t="s">
        <v>161</v>
      </c>
      <c r="C82" s="3">
        <v>42.58</v>
      </c>
      <c r="D82" s="4">
        <v>33</v>
      </c>
      <c r="E82" s="4">
        <v>15</v>
      </c>
      <c r="F82" s="4">
        <v>15</v>
      </c>
      <c r="G82" s="4">
        <v>105</v>
      </c>
      <c r="H82" s="5">
        <v>0</v>
      </c>
      <c r="I82" s="5">
        <v>1602310.8671875</v>
      </c>
      <c r="J82" s="5">
        <v>18519372.8203125</v>
      </c>
      <c r="K82" s="5">
        <v>19515391.552083299</v>
      </c>
      <c r="L82" s="5">
        <v>6772783.1979166698</v>
      </c>
      <c r="M82" s="5">
        <v>3349969.7083333302</v>
      </c>
      <c r="N82" s="5">
        <v>3257896.44921875</v>
      </c>
      <c r="O82" s="5">
        <v>3106594.2408854198</v>
      </c>
      <c r="P82" s="5">
        <v>5254583.28125</v>
      </c>
      <c r="Q82" s="5">
        <v>4416886.5989583302</v>
      </c>
      <c r="R82" s="5">
        <v>5348426.5403645802</v>
      </c>
      <c r="S82" s="5">
        <v>6652877.9583333302</v>
      </c>
      <c r="T82" s="5">
        <v>8142114.96875</v>
      </c>
      <c r="U82" s="5">
        <v>4177223.0026041698</v>
      </c>
      <c r="V82" s="5">
        <v>5835978.46875</v>
      </c>
      <c r="W82" s="5">
        <v>6344463.8333333302</v>
      </c>
      <c r="X82" s="6"/>
      <c r="Y82" s="7"/>
      <c r="Z82" s="8"/>
      <c r="AA82" s="8"/>
      <c r="AB82" s="9"/>
      <c r="AC82" s="10">
        <v>0</v>
      </c>
      <c r="AD82" s="11"/>
      <c r="AE82" s="11"/>
      <c r="AF82" s="12">
        <v>289.00578546974998</v>
      </c>
      <c r="AG82" s="13">
        <v>26.92</v>
      </c>
      <c r="AH82" s="14">
        <v>9</v>
      </c>
      <c r="AI82" s="14">
        <v>10</v>
      </c>
      <c r="AJ82" s="15">
        <v>221.84143880573501</v>
      </c>
      <c r="AK82" s="16">
        <v>32.14</v>
      </c>
      <c r="AL82" s="17">
        <v>11</v>
      </c>
      <c r="AM82" s="17">
        <v>11</v>
      </c>
      <c r="AN82" s="18">
        <v>212.158878145194</v>
      </c>
      <c r="AO82" s="19">
        <v>18.68</v>
      </c>
      <c r="AP82" s="20">
        <v>7</v>
      </c>
      <c r="AQ82" s="20">
        <v>7</v>
      </c>
      <c r="AR82" s="21">
        <v>139.44280480162899</v>
      </c>
      <c r="AS82" s="22">
        <v>23.9</v>
      </c>
      <c r="AT82" s="23">
        <v>8</v>
      </c>
      <c r="AU82" s="23">
        <v>8</v>
      </c>
      <c r="AV82" s="6">
        <v>153.44009878570199</v>
      </c>
      <c r="AW82" s="7">
        <v>12.09</v>
      </c>
      <c r="AX82" s="8">
        <v>4</v>
      </c>
      <c r="AY82" s="8">
        <v>5</v>
      </c>
      <c r="AZ82" s="9">
        <v>143.21058566088001</v>
      </c>
      <c r="BA82" s="10">
        <v>12.09</v>
      </c>
      <c r="BB82" s="11">
        <v>4</v>
      </c>
      <c r="BC82" s="11">
        <v>4</v>
      </c>
      <c r="BD82" s="12">
        <v>94.832975980582304</v>
      </c>
      <c r="BE82" s="13">
        <v>11.81</v>
      </c>
      <c r="BF82" s="14">
        <v>5</v>
      </c>
      <c r="BG82" s="14">
        <v>5</v>
      </c>
      <c r="BH82" s="15">
        <v>80.940474545807106</v>
      </c>
      <c r="BI82" s="16">
        <v>11.81</v>
      </c>
      <c r="BJ82" s="17">
        <v>5</v>
      </c>
      <c r="BK82" s="17">
        <v>5</v>
      </c>
      <c r="BL82" s="18">
        <v>161.31317684520701</v>
      </c>
      <c r="BM82" s="19">
        <v>33.79</v>
      </c>
      <c r="BN82" s="20">
        <v>8</v>
      </c>
      <c r="BO82" s="20">
        <v>8</v>
      </c>
      <c r="BP82" s="21">
        <v>141.656447641651</v>
      </c>
      <c r="BQ82" s="22">
        <v>20.88</v>
      </c>
      <c r="BR82" s="23">
        <v>7</v>
      </c>
      <c r="BS82" s="23">
        <v>7</v>
      </c>
      <c r="BT82" s="6">
        <v>210.640831587176</v>
      </c>
      <c r="BU82" s="7">
        <v>20.88</v>
      </c>
      <c r="BV82" s="8">
        <v>7</v>
      </c>
      <c r="BW82" s="8">
        <v>7</v>
      </c>
      <c r="BX82" s="9">
        <v>113.47526144403101</v>
      </c>
      <c r="BY82" s="10">
        <v>13.46</v>
      </c>
      <c r="BZ82" s="11">
        <v>5</v>
      </c>
      <c r="CA82" s="11">
        <v>5</v>
      </c>
      <c r="CB82" s="12">
        <v>84.490920822299302</v>
      </c>
      <c r="CC82" s="13">
        <v>11.26</v>
      </c>
      <c r="CD82" s="14">
        <v>4</v>
      </c>
      <c r="CE82" s="14">
        <v>4</v>
      </c>
      <c r="CF82" s="15">
        <v>84.545309751728695</v>
      </c>
      <c r="CG82" s="16">
        <v>11.26</v>
      </c>
      <c r="CH82" s="17">
        <v>4</v>
      </c>
      <c r="CI82" s="17">
        <v>4</v>
      </c>
      <c r="CJ82" s="4">
        <v>364</v>
      </c>
      <c r="CK82" s="24">
        <v>39.395307704659999</v>
      </c>
      <c r="CL82" s="25">
        <v>8.08935546875</v>
      </c>
    </row>
    <row r="83" spans="1:90">
      <c r="A83" s="2" t="s">
        <v>265</v>
      </c>
      <c r="B83" s="2" t="s">
        <v>472</v>
      </c>
      <c r="C83" s="3">
        <v>42.07</v>
      </c>
      <c r="D83" s="4">
        <v>1</v>
      </c>
      <c r="E83" s="4">
        <v>9</v>
      </c>
      <c r="F83" s="4">
        <v>18</v>
      </c>
      <c r="G83" s="4">
        <v>61</v>
      </c>
      <c r="H83" s="5">
        <v>3029977.4824218801</v>
      </c>
      <c r="I83" s="5">
        <v>2422064.0546875</v>
      </c>
      <c r="J83" s="5">
        <v>7175232.4192708302</v>
      </c>
      <c r="K83" s="5">
        <v>4807555.5572916698</v>
      </c>
      <c r="L83" s="5">
        <v>6437092.7916666698</v>
      </c>
      <c r="M83" s="5">
        <v>4217383.19140625</v>
      </c>
      <c r="N83" s="5">
        <v>4915053.9375</v>
      </c>
      <c r="O83" s="5">
        <v>3560611.9479166698</v>
      </c>
      <c r="P83" s="5">
        <v>18504145.03125</v>
      </c>
      <c r="Q83" s="5">
        <v>17360685.09375</v>
      </c>
      <c r="R83" s="5">
        <v>17776645.2578125</v>
      </c>
      <c r="S83" s="5">
        <v>15804447.0989583</v>
      </c>
      <c r="T83" s="5">
        <v>21707648.536458299</v>
      </c>
      <c r="U83" s="5">
        <v>9724991.8919270802</v>
      </c>
      <c r="V83" s="5">
        <v>23132676.59375</v>
      </c>
      <c r="W83" s="5">
        <v>7204612.1328125</v>
      </c>
      <c r="X83" s="6"/>
      <c r="Y83" s="7">
        <v>0</v>
      </c>
      <c r="Z83" s="8"/>
      <c r="AA83" s="8"/>
      <c r="AB83" s="9"/>
      <c r="AC83" s="10">
        <v>0</v>
      </c>
      <c r="AD83" s="11"/>
      <c r="AE83" s="11"/>
      <c r="AF83" s="12"/>
      <c r="AG83" s="13">
        <v>0</v>
      </c>
      <c r="AH83" s="14"/>
      <c r="AI83" s="14"/>
      <c r="AJ83" s="15"/>
      <c r="AK83" s="16">
        <v>0</v>
      </c>
      <c r="AL83" s="17"/>
      <c r="AM83" s="17"/>
      <c r="AN83" s="18"/>
      <c r="AO83" s="19">
        <v>0</v>
      </c>
      <c r="AP83" s="20"/>
      <c r="AQ83" s="20"/>
      <c r="AR83" s="21">
        <v>208.10699620288</v>
      </c>
      <c r="AS83" s="22">
        <v>15.43</v>
      </c>
      <c r="AT83" s="23">
        <v>7</v>
      </c>
      <c r="AU83" s="23">
        <v>7</v>
      </c>
      <c r="AV83" s="6"/>
      <c r="AW83" s="7">
        <v>0</v>
      </c>
      <c r="AX83" s="8"/>
      <c r="AY83" s="8"/>
      <c r="AZ83" s="9"/>
      <c r="BA83" s="10">
        <v>0</v>
      </c>
      <c r="BB83" s="11"/>
      <c r="BC83" s="11"/>
      <c r="BD83" s="12"/>
      <c r="BE83" s="13">
        <v>0</v>
      </c>
      <c r="BF83" s="14"/>
      <c r="BG83" s="14"/>
      <c r="BH83" s="15"/>
      <c r="BI83" s="16">
        <v>0</v>
      </c>
      <c r="BJ83" s="17"/>
      <c r="BK83" s="17"/>
      <c r="BL83" s="18">
        <v>162.03286597635201</v>
      </c>
      <c r="BM83" s="19">
        <v>18.39</v>
      </c>
      <c r="BN83" s="20">
        <v>9</v>
      </c>
      <c r="BO83" s="20">
        <v>10</v>
      </c>
      <c r="BP83" s="21">
        <v>238.529918245999</v>
      </c>
      <c r="BQ83" s="22">
        <v>21.14</v>
      </c>
      <c r="BR83" s="23">
        <v>10</v>
      </c>
      <c r="BS83" s="23">
        <v>12</v>
      </c>
      <c r="BT83" s="6"/>
      <c r="BU83" s="7">
        <v>0</v>
      </c>
      <c r="BV83" s="8"/>
      <c r="BW83" s="8"/>
      <c r="BX83" s="9"/>
      <c r="BY83" s="10">
        <v>0</v>
      </c>
      <c r="BZ83" s="11"/>
      <c r="CA83" s="11"/>
      <c r="CB83" s="12"/>
      <c r="CC83" s="13">
        <v>0</v>
      </c>
      <c r="CD83" s="14"/>
      <c r="CE83" s="14"/>
      <c r="CF83" s="15"/>
      <c r="CG83" s="16">
        <v>0</v>
      </c>
      <c r="CH83" s="17"/>
      <c r="CI83" s="17"/>
      <c r="CJ83" s="4">
        <v>473</v>
      </c>
      <c r="CK83" s="24">
        <v>51.23620491466</v>
      </c>
      <c r="CL83" s="25">
        <v>5.04638671875</v>
      </c>
    </row>
    <row r="84" spans="1:90">
      <c r="A84" s="2" t="s">
        <v>237</v>
      </c>
      <c r="B84" s="2" t="s">
        <v>570</v>
      </c>
      <c r="C84" s="3">
        <v>42.05</v>
      </c>
      <c r="D84" s="4">
        <v>3</v>
      </c>
      <c r="E84" s="4">
        <v>13</v>
      </c>
      <c r="F84" s="4">
        <v>13</v>
      </c>
      <c r="G84" s="4">
        <v>36</v>
      </c>
      <c r="H84" s="5">
        <v>0</v>
      </c>
      <c r="I84" s="5">
        <v>0</v>
      </c>
      <c r="J84" s="5">
        <v>5210414.7109375</v>
      </c>
      <c r="K84" s="5">
        <v>5332670.3854166698</v>
      </c>
      <c r="L84" s="5">
        <v>10779049.125</v>
      </c>
      <c r="M84" s="5">
        <v>5680359.625</v>
      </c>
      <c r="N84" s="5">
        <v>1312402.2421875</v>
      </c>
      <c r="O84" s="5">
        <v>1088072.00390625</v>
      </c>
      <c r="P84" s="5">
        <v>13069342.71875</v>
      </c>
      <c r="Q84" s="5">
        <v>10932244.375</v>
      </c>
      <c r="R84" s="5">
        <v>7730117.5520833302</v>
      </c>
      <c r="S84" s="5">
        <v>5420744.8333333302</v>
      </c>
      <c r="T84" s="5">
        <v>5939576</v>
      </c>
      <c r="U84" s="5">
        <v>3469870.09375</v>
      </c>
      <c r="V84" s="5">
        <v>9269363.6966145802</v>
      </c>
      <c r="W84" s="5">
        <v>4928352.2395833302</v>
      </c>
      <c r="X84" s="6"/>
      <c r="Y84" s="7"/>
      <c r="Z84" s="8"/>
      <c r="AA84" s="8"/>
      <c r="AB84" s="9"/>
      <c r="AC84" s="10"/>
      <c r="AD84" s="11"/>
      <c r="AE84" s="11"/>
      <c r="AF84" s="12">
        <v>113.389956338639</v>
      </c>
      <c r="AG84" s="13">
        <v>23.86</v>
      </c>
      <c r="AH84" s="14">
        <v>4</v>
      </c>
      <c r="AI84" s="14">
        <v>5</v>
      </c>
      <c r="AJ84" s="15">
        <v>121.563023530096</v>
      </c>
      <c r="AK84" s="16">
        <v>38.07</v>
      </c>
      <c r="AL84" s="17">
        <v>6</v>
      </c>
      <c r="AM84" s="17">
        <v>7</v>
      </c>
      <c r="AN84" s="18"/>
      <c r="AO84" s="19">
        <v>0</v>
      </c>
      <c r="AP84" s="20"/>
      <c r="AQ84" s="20"/>
      <c r="AR84" s="21"/>
      <c r="AS84" s="22">
        <v>0</v>
      </c>
      <c r="AT84" s="23"/>
      <c r="AU84" s="23"/>
      <c r="AV84" s="6"/>
      <c r="AW84" s="7">
        <v>0</v>
      </c>
      <c r="AX84" s="8"/>
      <c r="AY84" s="8"/>
      <c r="AZ84" s="9"/>
      <c r="BA84" s="10">
        <v>0</v>
      </c>
      <c r="BB84" s="11"/>
      <c r="BC84" s="11"/>
      <c r="BD84" s="12"/>
      <c r="BE84" s="13">
        <v>0</v>
      </c>
      <c r="BF84" s="14"/>
      <c r="BG84" s="14"/>
      <c r="BH84" s="15"/>
      <c r="BI84" s="16">
        <v>0</v>
      </c>
      <c r="BJ84" s="17"/>
      <c r="BK84" s="17"/>
      <c r="BL84" s="18">
        <v>158.104278999852</v>
      </c>
      <c r="BM84" s="19">
        <v>18.75</v>
      </c>
      <c r="BN84" s="20">
        <v>8</v>
      </c>
      <c r="BO84" s="20">
        <v>9</v>
      </c>
      <c r="BP84" s="21">
        <v>123.237938032272</v>
      </c>
      <c r="BQ84" s="22">
        <v>18.75</v>
      </c>
      <c r="BR84" s="23">
        <v>5</v>
      </c>
      <c r="BS84" s="23">
        <v>6</v>
      </c>
      <c r="BT84" s="6"/>
      <c r="BU84" s="7">
        <v>0</v>
      </c>
      <c r="BV84" s="8"/>
      <c r="BW84" s="8"/>
      <c r="BX84" s="9"/>
      <c r="BY84" s="10">
        <v>0</v>
      </c>
      <c r="BZ84" s="11"/>
      <c r="CA84" s="11"/>
      <c r="CB84" s="12">
        <v>75.581803245010406</v>
      </c>
      <c r="CC84" s="13">
        <v>16.48</v>
      </c>
      <c r="CD84" s="14">
        <v>3</v>
      </c>
      <c r="CE84" s="14">
        <v>3</v>
      </c>
      <c r="CF84" s="15">
        <v>65.112466602164801</v>
      </c>
      <c r="CG84" s="16">
        <v>25.57</v>
      </c>
      <c r="CH84" s="17">
        <v>3</v>
      </c>
      <c r="CI84" s="17">
        <v>3</v>
      </c>
      <c r="CJ84" s="4">
        <v>176</v>
      </c>
      <c r="CK84" s="24">
        <v>18.408235214659999</v>
      </c>
      <c r="CL84" s="25">
        <v>9.43701171875</v>
      </c>
    </row>
    <row r="85" spans="1:90">
      <c r="A85" s="2" t="s">
        <v>223</v>
      </c>
      <c r="B85" s="2" t="s">
        <v>170</v>
      </c>
      <c r="C85" s="3">
        <v>40.42</v>
      </c>
      <c r="D85" s="4">
        <v>22</v>
      </c>
      <c r="E85" s="4">
        <v>11</v>
      </c>
      <c r="F85" s="4">
        <v>13</v>
      </c>
      <c r="G85" s="4">
        <v>84</v>
      </c>
      <c r="H85" s="5">
        <v>1270071.828125</v>
      </c>
      <c r="I85" s="5">
        <v>1017924.26953125</v>
      </c>
      <c r="J85" s="5">
        <v>11158949.266927101</v>
      </c>
      <c r="K85" s="5">
        <v>10887482.2161458</v>
      </c>
      <c r="L85" s="5">
        <v>20625654.450520799</v>
      </c>
      <c r="M85" s="5">
        <v>9855092.11328125</v>
      </c>
      <c r="N85" s="5">
        <v>1871467.30208333</v>
      </c>
      <c r="O85" s="5">
        <v>1940962.7109375</v>
      </c>
      <c r="P85" s="5">
        <v>4696466.9661458302</v>
      </c>
      <c r="Q85" s="5">
        <v>4212875.05859375</v>
      </c>
      <c r="R85" s="5">
        <v>2155258.65625</v>
      </c>
      <c r="S85" s="5">
        <v>4208352.9140625</v>
      </c>
      <c r="T85" s="5">
        <v>11571803.6992188</v>
      </c>
      <c r="U85" s="5">
        <v>5322524.2526041698</v>
      </c>
      <c r="V85" s="5">
        <v>0</v>
      </c>
      <c r="W85" s="5">
        <v>704332.8125</v>
      </c>
      <c r="X85" s="6"/>
      <c r="Y85" s="7">
        <v>0</v>
      </c>
      <c r="Z85" s="8"/>
      <c r="AA85" s="8"/>
      <c r="AB85" s="9">
        <v>65.110445503709897</v>
      </c>
      <c r="AC85" s="10">
        <v>11.67</v>
      </c>
      <c r="AD85" s="11">
        <v>3</v>
      </c>
      <c r="AE85" s="11">
        <v>3</v>
      </c>
      <c r="AF85" s="12">
        <v>251.59157857288</v>
      </c>
      <c r="AG85" s="13">
        <v>40.42</v>
      </c>
      <c r="AH85" s="14">
        <v>10</v>
      </c>
      <c r="AI85" s="14">
        <v>12</v>
      </c>
      <c r="AJ85" s="15">
        <v>209.23253268544499</v>
      </c>
      <c r="AK85" s="16">
        <v>24.58</v>
      </c>
      <c r="AL85" s="17">
        <v>9</v>
      </c>
      <c r="AM85" s="17">
        <v>10</v>
      </c>
      <c r="AN85" s="18">
        <v>320.59075242273798</v>
      </c>
      <c r="AO85" s="19">
        <v>35.42</v>
      </c>
      <c r="AP85" s="20">
        <v>10</v>
      </c>
      <c r="AQ85" s="20">
        <v>14</v>
      </c>
      <c r="AR85" s="21">
        <v>225.143777672852</v>
      </c>
      <c r="AS85" s="22">
        <v>24.58</v>
      </c>
      <c r="AT85" s="23">
        <v>8</v>
      </c>
      <c r="AU85" s="23">
        <v>11</v>
      </c>
      <c r="AV85" s="6">
        <v>102.363311075944</v>
      </c>
      <c r="AW85" s="7">
        <v>11.25</v>
      </c>
      <c r="AX85" s="8">
        <v>3</v>
      </c>
      <c r="AY85" s="8">
        <v>3</v>
      </c>
      <c r="AZ85" s="9"/>
      <c r="BA85" s="10">
        <v>0</v>
      </c>
      <c r="BB85" s="11"/>
      <c r="BC85" s="11"/>
      <c r="BD85" s="12">
        <v>71.349527136512506</v>
      </c>
      <c r="BE85" s="13">
        <v>15.42</v>
      </c>
      <c r="BF85" s="14">
        <v>4</v>
      </c>
      <c r="BG85" s="14">
        <v>4</v>
      </c>
      <c r="BH85" s="15"/>
      <c r="BI85" s="16">
        <v>0</v>
      </c>
      <c r="BJ85" s="17"/>
      <c r="BK85" s="17"/>
      <c r="BL85" s="18">
        <v>154.75470189399601</v>
      </c>
      <c r="BM85" s="19">
        <v>18.75</v>
      </c>
      <c r="BN85" s="20">
        <v>5</v>
      </c>
      <c r="BO85" s="20">
        <v>5</v>
      </c>
      <c r="BP85" s="21"/>
      <c r="BQ85" s="22">
        <v>0</v>
      </c>
      <c r="BR85" s="23"/>
      <c r="BS85" s="23"/>
      <c r="BT85" s="6">
        <v>162.17470963894499</v>
      </c>
      <c r="BU85" s="7">
        <v>24.17</v>
      </c>
      <c r="BV85" s="8">
        <v>6</v>
      </c>
      <c r="BW85" s="8">
        <v>6</v>
      </c>
      <c r="BX85" s="9">
        <v>149.65667224115501</v>
      </c>
      <c r="BY85" s="10">
        <v>22.92</v>
      </c>
      <c r="BZ85" s="11">
        <v>6</v>
      </c>
      <c r="CA85" s="11">
        <v>7</v>
      </c>
      <c r="CB85" s="12"/>
      <c r="CC85" s="13"/>
      <c r="CD85" s="14"/>
      <c r="CE85" s="14"/>
      <c r="CF85" s="15"/>
      <c r="CG85" s="16">
        <v>0</v>
      </c>
      <c r="CH85" s="17"/>
      <c r="CI85" s="17"/>
      <c r="CJ85" s="4">
        <v>240</v>
      </c>
      <c r="CK85" s="24">
        <v>26.771868034659999</v>
      </c>
      <c r="CL85" s="25">
        <v>4.72900390625</v>
      </c>
    </row>
    <row r="86" spans="1:90">
      <c r="A86" s="2" t="s">
        <v>74</v>
      </c>
      <c r="B86" s="2" t="s">
        <v>496</v>
      </c>
      <c r="C86" s="3">
        <v>40.200000000000003</v>
      </c>
      <c r="D86" s="4">
        <v>3</v>
      </c>
      <c r="E86" s="4">
        <v>3</v>
      </c>
      <c r="F86" s="4">
        <v>3</v>
      </c>
      <c r="G86" s="4">
        <v>5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583864.33984375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9273221.546875</v>
      </c>
      <c r="W86" s="5">
        <v>8896458.2890625</v>
      </c>
      <c r="X86" s="6"/>
      <c r="Y86" s="7"/>
      <c r="Z86" s="8"/>
      <c r="AA86" s="8"/>
      <c r="AB86" s="9"/>
      <c r="AC86" s="10"/>
      <c r="AD86" s="11"/>
      <c r="AE86" s="11"/>
      <c r="AF86" s="12"/>
      <c r="AG86" s="13"/>
      <c r="AH86" s="14"/>
      <c r="AI86" s="14"/>
      <c r="AJ86" s="15"/>
      <c r="AK86" s="16"/>
      <c r="AL86" s="17"/>
      <c r="AM86" s="17"/>
      <c r="AN86" s="18"/>
      <c r="AO86" s="19"/>
      <c r="AP86" s="20"/>
      <c r="AQ86" s="20"/>
      <c r="AR86" s="21"/>
      <c r="AS86" s="22"/>
      <c r="AT86" s="23"/>
      <c r="AU86" s="23"/>
      <c r="AV86" s="6"/>
      <c r="AW86" s="7">
        <v>0</v>
      </c>
      <c r="AX86" s="8"/>
      <c r="AY86" s="8"/>
      <c r="AZ86" s="9"/>
      <c r="BA86" s="10"/>
      <c r="BB86" s="11"/>
      <c r="BC86" s="11"/>
      <c r="BD86" s="12"/>
      <c r="BE86" s="13"/>
      <c r="BF86" s="14"/>
      <c r="BG86" s="14"/>
      <c r="BH86" s="15"/>
      <c r="BI86" s="16"/>
      <c r="BJ86" s="17"/>
      <c r="BK86" s="17"/>
      <c r="BL86" s="18"/>
      <c r="BM86" s="19"/>
      <c r="BN86" s="20"/>
      <c r="BO86" s="20"/>
      <c r="BP86" s="21"/>
      <c r="BQ86" s="22"/>
      <c r="BR86" s="23"/>
      <c r="BS86" s="23"/>
      <c r="BT86" s="6"/>
      <c r="BU86" s="7"/>
      <c r="BV86" s="8"/>
      <c r="BW86" s="8"/>
      <c r="BX86" s="9"/>
      <c r="BY86" s="10"/>
      <c r="BZ86" s="11"/>
      <c r="CA86" s="11"/>
      <c r="CB86" s="12"/>
      <c r="CC86" s="13">
        <v>0</v>
      </c>
      <c r="CD86" s="14"/>
      <c r="CE86" s="14"/>
      <c r="CF86" s="15"/>
      <c r="CG86" s="16">
        <v>0</v>
      </c>
      <c r="CH86" s="17"/>
      <c r="CI86" s="17"/>
      <c r="CJ86" s="4">
        <v>102</v>
      </c>
      <c r="CK86" s="24">
        <v>11.837076334660001</v>
      </c>
      <c r="CL86" s="25">
        <v>4.88134765625</v>
      </c>
    </row>
    <row r="87" spans="1:90">
      <c r="A87" s="2" t="s">
        <v>270</v>
      </c>
      <c r="B87" s="2" t="s">
        <v>484</v>
      </c>
      <c r="C87" s="3">
        <v>39.86</v>
      </c>
      <c r="D87" s="4">
        <v>14</v>
      </c>
      <c r="E87" s="4">
        <v>20</v>
      </c>
      <c r="F87" s="4">
        <v>28</v>
      </c>
      <c r="G87" s="4">
        <v>162</v>
      </c>
      <c r="H87" s="5">
        <v>2331542.1901041698</v>
      </c>
      <c r="I87" s="5">
        <v>3205730.0104166698</v>
      </c>
      <c r="J87" s="5">
        <v>24820790.291666701</v>
      </c>
      <c r="K87" s="5">
        <v>20979213.130208299</v>
      </c>
      <c r="L87" s="5">
        <v>6623504.21875</v>
      </c>
      <c r="M87" s="5">
        <v>5094147.46875</v>
      </c>
      <c r="N87" s="5">
        <v>10155403.415364601</v>
      </c>
      <c r="O87" s="5">
        <v>15884119.1640625</v>
      </c>
      <c r="P87" s="5">
        <v>11900789.6484375</v>
      </c>
      <c r="Q87" s="5">
        <v>14621693.6614583</v>
      </c>
      <c r="R87" s="5">
        <v>10132270.2447917</v>
      </c>
      <c r="S87" s="5">
        <v>9411817.4765625</v>
      </c>
      <c r="T87" s="5">
        <v>6786348.5494791698</v>
      </c>
      <c r="U87" s="5">
        <v>4657224.0989583302</v>
      </c>
      <c r="V87" s="5">
        <v>12237909.78125</v>
      </c>
      <c r="W87" s="5">
        <v>12552603.109375</v>
      </c>
      <c r="X87" s="6">
        <v>58.355684077056601</v>
      </c>
      <c r="Y87" s="7">
        <v>4.33</v>
      </c>
      <c r="Z87" s="8">
        <v>3</v>
      </c>
      <c r="AA87" s="8">
        <v>4</v>
      </c>
      <c r="AB87" s="9">
        <v>86.857274816732698</v>
      </c>
      <c r="AC87" s="10">
        <v>7.8</v>
      </c>
      <c r="AD87" s="11">
        <v>5</v>
      </c>
      <c r="AE87" s="11">
        <v>6</v>
      </c>
      <c r="AF87" s="12">
        <v>531.15416958248397</v>
      </c>
      <c r="AG87" s="13">
        <v>36.74</v>
      </c>
      <c r="AH87" s="14">
        <v>23</v>
      </c>
      <c r="AI87" s="14">
        <v>27</v>
      </c>
      <c r="AJ87" s="15">
        <v>660.95327382113703</v>
      </c>
      <c r="AK87" s="16">
        <v>32.409999999999997</v>
      </c>
      <c r="AL87" s="17">
        <v>24</v>
      </c>
      <c r="AM87" s="17">
        <v>29</v>
      </c>
      <c r="AN87" s="18">
        <v>195.21534335257101</v>
      </c>
      <c r="AO87" s="19">
        <v>16.46</v>
      </c>
      <c r="AP87" s="20">
        <v>9</v>
      </c>
      <c r="AQ87" s="20">
        <v>9</v>
      </c>
      <c r="AR87" s="21">
        <v>129.42734670276701</v>
      </c>
      <c r="AS87" s="22">
        <v>11.96</v>
      </c>
      <c r="AT87" s="23">
        <v>7</v>
      </c>
      <c r="AU87" s="23">
        <v>8</v>
      </c>
      <c r="AV87" s="6"/>
      <c r="AW87" s="7">
        <v>0</v>
      </c>
      <c r="AX87" s="8"/>
      <c r="AY87" s="8"/>
      <c r="AZ87" s="9"/>
      <c r="BA87" s="10">
        <v>0</v>
      </c>
      <c r="BB87" s="11"/>
      <c r="BC87" s="11"/>
      <c r="BD87" s="12">
        <v>79.626873163938598</v>
      </c>
      <c r="BE87" s="13">
        <v>7.97</v>
      </c>
      <c r="BF87" s="14">
        <v>4</v>
      </c>
      <c r="BG87" s="14">
        <v>5</v>
      </c>
      <c r="BH87" s="15">
        <v>97.985484830817796</v>
      </c>
      <c r="BI87" s="16">
        <v>9.36</v>
      </c>
      <c r="BJ87" s="17">
        <v>5</v>
      </c>
      <c r="BK87" s="17">
        <v>6</v>
      </c>
      <c r="BL87" s="18">
        <v>305.755461323041</v>
      </c>
      <c r="BM87" s="19">
        <v>18.37</v>
      </c>
      <c r="BN87" s="20">
        <v>11</v>
      </c>
      <c r="BO87" s="20">
        <v>13</v>
      </c>
      <c r="BP87" s="21">
        <v>347.92921358439401</v>
      </c>
      <c r="BQ87" s="22">
        <v>18.02</v>
      </c>
      <c r="BR87" s="23">
        <v>12</v>
      </c>
      <c r="BS87" s="23">
        <v>15</v>
      </c>
      <c r="BT87" s="6">
        <v>205.373885929751</v>
      </c>
      <c r="BU87" s="7">
        <v>22.7</v>
      </c>
      <c r="BV87" s="8">
        <v>13</v>
      </c>
      <c r="BW87" s="8">
        <v>13</v>
      </c>
      <c r="BX87" s="9">
        <v>147.77165074805001</v>
      </c>
      <c r="BY87" s="10">
        <v>14.21</v>
      </c>
      <c r="BZ87" s="11">
        <v>7</v>
      </c>
      <c r="CA87" s="11">
        <v>8</v>
      </c>
      <c r="CB87" s="12"/>
      <c r="CC87" s="13">
        <v>0</v>
      </c>
      <c r="CD87" s="14"/>
      <c r="CE87" s="14"/>
      <c r="CF87" s="15"/>
      <c r="CG87" s="16">
        <v>0</v>
      </c>
      <c r="CH87" s="17"/>
      <c r="CI87" s="17"/>
      <c r="CJ87" s="4">
        <v>577</v>
      </c>
      <c r="CK87" s="24">
        <v>67.777792924660005</v>
      </c>
      <c r="CL87" s="25">
        <v>6.40478515625</v>
      </c>
    </row>
    <row r="88" spans="1:90">
      <c r="A88" s="2" t="s">
        <v>213</v>
      </c>
      <c r="B88" s="2" t="s">
        <v>174</v>
      </c>
      <c r="C88" s="3">
        <v>39.64</v>
      </c>
      <c r="D88" s="4">
        <v>15</v>
      </c>
      <c r="E88" s="4">
        <v>17</v>
      </c>
      <c r="F88" s="4">
        <v>17</v>
      </c>
      <c r="G88" s="4">
        <v>138</v>
      </c>
      <c r="H88" s="5">
        <v>0</v>
      </c>
      <c r="I88" s="5">
        <v>0</v>
      </c>
      <c r="J88" s="5">
        <v>970310.9609375</v>
      </c>
      <c r="K88" s="5">
        <v>983151.13183593797</v>
      </c>
      <c r="L88" s="5">
        <v>6928297.49609375</v>
      </c>
      <c r="M88" s="5">
        <v>3237900.6796875</v>
      </c>
      <c r="N88" s="5">
        <v>1523682.69921875</v>
      </c>
      <c r="O88" s="5">
        <v>1642606.2265625</v>
      </c>
      <c r="P88" s="5">
        <v>0</v>
      </c>
      <c r="Q88" s="5">
        <v>0</v>
      </c>
      <c r="R88" s="5">
        <v>7248492.6165364599</v>
      </c>
      <c r="S88" s="5">
        <v>5427277.296875</v>
      </c>
      <c r="T88" s="5">
        <v>3294478.7083333302</v>
      </c>
      <c r="U88" s="5">
        <v>1024518.99804688</v>
      </c>
      <c r="V88" s="5">
        <v>13366405.640625</v>
      </c>
      <c r="W88" s="5">
        <v>14395562.8333333</v>
      </c>
      <c r="X88" s="6"/>
      <c r="Y88" s="7"/>
      <c r="Z88" s="8"/>
      <c r="AA88" s="8"/>
      <c r="AB88" s="9"/>
      <c r="AC88" s="10"/>
      <c r="AD88" s="11"/>
      <c r="AE88" s="11"/>
      <c r="AF88" s="12">
        <v>84.980636442855598</v>
      </c>
      <c r="AG88" s="13">
        <v>6.9</v>
      </c>
      <c r="AH88" s="14">
        <v>3</v>
      </c>
      <c r="AI88" s="14">
        <v>3</v>
      </c>
      <c r="AJ88" s="15"/>
      <c r="AK88" s="16">
        <v>0</v>
      </c>
      <c r="AL88" s="17"/>
      <c r="AM88" s="17"/>
      <c r="AN88" s="18">
        <v>139.16296138113199</v>
      </c>
      <c r="AO88" s="19">
        <v>13.14</v>
      </c>
      <c r="AP88" s="20">
        <v>6</v>
      </c>
      <c r="AQ88" s="20">
        <v>6</v>
      </c>
      <c r="AR88" s="21">
        <v>121.872081402219</v>
      </c>
      <c r="AS88" s="22">
        <v>14.03</v>
      </c>
      <c r="AT88" s="23">
        <v>5</v>
      </c>
      <c r="AU88" s="23">
        <v>5</v>
      </c>
      <c r="AV88" s="6"/>
      <c r="AW88" s="7">
        <v>0</v>
      </c>
      <c r="AX88" s="8"/>
      <c r="AY88" s="8"/>
      <c r="AZ88" s="9"/>
      <c r="BA88" s="10">
        <v>0</v>
      </c>
      <c r="BB88" s="11"/>
      <c r="BC88" s="11"/>
      <c r="BD88" s="12"/>
      <c r="BE88" s="13"/>
      <c r="BF88" s="14"/>
      <c r="BG88" s="14"/>
      <c r="BH88" s="15"/>
      <c r="BI88" s="16"/>
      <c r="BJ88" s="17"/>
      <c r="BK88" s="17"/>
      <c r="BL88" s="18">
        <v>264.04956609042102</v>
      </c>
      <c r="BM88" s="19">
        <v>27.39</v>
      </c>
      <c r="BN88" s="20">
        <v>10</v>
      </c>
      <c r="BO88" s="20">
        <v>13</v>
      </c>
      <c r="BP88" s="21">
        <v>157.39092818419101</v>
      </c>
      <c r="BQ88" s="22">
        <v>13.81</v>
      </c>
      <c r="BR88" s="23">
        <v>5</v>
      </c>
      <c r="BS88" s="23">
        <v>6</v>
      </c>
      <c r="BT88" s="6">
        <v>119.357580612053</v>
      </c>
      <c r="BU88" s="7">
        <v>10.69</v>
      </c>
      <c r="BV88" s="8">
        <v>5</v>
      </c>
      <c r="BW88" s="8">
        <v>5</v>
      </c>
      <c r="BX88" s="9"/>
      <c r="BY88" s="10">
        <v>0</v>
      </c>
      <c r="BZ88" s="11"/>
      <c r="CA88" s="11"/>
      <c r="CB88" s="12">
        <v>326.018162176933</v>
      </c>
      <c r="CC88" s="13">
        <v>18.260000000000002</v>
      </c>
      <c r="CD88" s="14">
        <v>8</v>
      </c>
      <c r="CE88" s="14">
        <v>8</v>
      </c>
      <c r="CF88" s="15">
        <v>373.67015566536298</v>
      </c>
      <c r="CG88" s="16">
        <v>18.260000000000002</v>
      </c>
      <c r="CH88" s="17">
        <v>8</v>
      </c>
      <c r="CI88" s="17">
        <v>9</v>
      </c>
      <c r="CJ88" s="4">
        <v>449</v>
      </c>
      <c r="CK88" s="24">
        <v>49.198411174660102</v>
      </c>
      <c r="CL88" s="25">
        <v>6.30322265625</v>
      </c>
    </row>
    <row r="89" spans="1:90">
      <c r="A89" s="2" t="s">
        <v>284</v>
      </c>
      <c r="B89" s="2" t="s">
        <v>478</v>
      </c>
      <c r="C89" s="3">
        <v>39.36</v>
      </c>
      <c r="D89" s="4">
        <v>8</v>
      </c>
      <c r="E89" s="4">
        <v>4</v>
      </c>
      <c r="F89" s="4">
        <v>26</v>
      </c>
      <c r="G89" s="4">
        <v>115</v>
      </c>
      <c r="H89" s="5">
        <v>3322732.5026041698</v>
      </c>
      <c r="I89" s="5">
        <v>3767666.4114583302</v>
      </c>
      <c r="J89" s="5">
        <v>6287077.3248697901</v>
      </c>
      <c r="K89" s="5">
        <v>14602424.9739583</v>
      </c>
      <c r="L89" s="5">
        <v>18473546.273111999</v>
      </c>
      <c r="M89" s="5">
        <v>11319373.063802101</v>
      </c>
      <c r="N89" s="5">
        <v>9104373.2083333302</v>
      </c>
      <c r="O89" s="5">
        <v>7807881.1145833302</v>
      </c>
      <c r="P89" s="5">
        <v>27766106.84375</v>
      </c>
      <c r="Q89" s="5">
        <v>25871431.489583299</v>
      </c>
      <c r="R89" s="5">
        <v>32774839.044270799</v>
      </c>
      <c r="S89" s="5">
        <v>33242102.348958299</v>
      </c>
      <c r="T89" s="5">
        <v>20986302.388020799</v>
      </c>
      <c r="U89" s="5">
        <v>4947741.6015625</v>
      </c>
      <c r="V89" s="5">
        <v>25900412.677083299</v>
      </c>
      <c r="W89" s="5">
        <v>7008760.203125</v>
      </c>
      <c r="X89" s="6">
        <v>107.355750574513</v>
      </c>
      <c r="Y89" s="7">
        <v>9.57</v>
      </c>
      <c r="Z89" s="8">
        <v>5</v>
      </c>
      <c r="AA89" s="8">
        <v>5</v>
      </c>
      <c r="AB89" s="9"/>
      <c r="AC89" s="10">
        <v>0</v>
      </c>
      <c r="AD89" s="11"/>
      <c r="AE89" s="11"/>
      <c r="AF89" s="12"/>
      <c r="AG89" s="13">
        <v>0</v>
      </c>
      <c r="AH89" s="14"/>
      <c r="AI89" s="14"/>
      <c r="AJ89" s="15"/>
      <c r="AK89" s="16">
        <v>0</v>
      </c>
      <c r="AL89" s="17"/>
      <c r="AM89" s="17"/>
      <c r="AN89" s="18">
        <v>297.83556203245598</v>
      </c>
      <c r="AO89" s="19">
        <v>24.11</v>
      </c>
      <c r="AP89" s="20">
        <v>13</v>
      </c>
      <c r="AQ89" s="20">
        <v>13</v>
      </c>
      <c r="AR89" s="21"/>
      <c r="AS89" s="22">
        <v>0</v>
      </c>
      <c r="AT89" s="23"/>
      <c r="AU89" s="23"/>
      <c r="AV89" s="6">
        <v>181.16736616882201</v>
      </c>
      <c r="AW89" s="7">
        <v>12.41</v>
      </c>
      <c r="AX89" s="8">
        <v>6</v>
      </c>
      <c r="AY89" s="8">
        <v>6</v>
      </c>
      <c r="AZ89" s="9"/>
      <c r="BA89" s="10">
        <v>0</v>
      </c>
      <c r="BB89" s="11"/>
      <c r="BC89" s="11"/>
      <c r="BD89" s="12"/>
      <c r="BE89" s="13">
        <v>0</v>
      </c>
      <c r="BF89" s="14"/>
      <c r="BG89" s="14"/>
      <c r="BH89" s="15"/>
      <c r="BI89" s="16">
        <v>0</v>
      </c>
      <c r="BJ89" s="17"/>
      <c r="BK89" s="17"/>
      <c r="BL89" s="18"/>
      <c r="BM89" s="19">
        <v>0</v>
      </c>
      <c r="BN89" s="20"/>
      <c r="BO89" s="20"/>
      <c r="BP89" s="21">
        <v>295.83501396637701</v>
      </c>
      <c r="BQ89" s="22">
        <v>18.440000000000001</v>
      </c>
      <c r="BR89" s="23">
        <v>11</v>
      </c>
      <c r="BS89" s="23">
        <v>12</v>
      </c>
      <c r="BT89" s="6">
        <v>317.85192409761203</v>
      </c>
      <c r="BU89" s="7">
        <v>18.79</v>
      </c>
      <c r="BV89" s="8">
        <v>11</v>
      </c>
      <c r="BW89" s="8">
        <v>15</v>
      </c>
      <c r="BX89" s="9"/>
      <c r="BY89" s="10">
        <v>0</v>
      </c>
      <c r="BZ89" s="11"/>
      <c r="CA89" s="11"/>
      <c r="CB89" s="12">
        <v>177.773515122715</v>
      </c>
      <c r="CC89" s="13">
        <v>10.64</v>
      </c>
      <c r="CD89" s="14">
        <v>5</v>
      </c>
      <c r="CE89" s="14">
        <v>6</v>
      </c>
      <c r="CF89" s="15">
        <v>166.47120826449799</v>
      </c>
      <c r="CG89" s="16">
        <v>13.12</v>
      </c>
      <c r="CH89" s="17">
        <v>6</v>
      </c>
      <c r="CI89" s="17">
        <v>6</v>
      </c>
      <c r="CJ89" s="4">
        <v>564</v>
      </c>
      <c r="CK89" s="24">
        <v>60.030293814659998</v>
      </c>
      <c r="CL89" s="25">
        <v>8.00146484375</v>
      </c>
    </row>
    <row r="90" spans="1:90">
      <c r="A90" s="2" t="s">
        <v>333</v>
      </c>
      <c r="B90" s="2" t="s">
        <v>488</v>
      </c>
      <c r="C90" s="3">
        <v>39</v>
      </c>
      <c r="D90" s="4">
        <v>13</v>
      </c>
      <c r="E90" s="4">
        <v>8</v>
      </c>
      <c r="F90" s="4">
        <v>8</v>
      </c>
      <c r="G90" s="4">
        <v>81</v>
      </c>
      <c r="H90" s="5">
        <v>11013380.2994792</v>
      </c>
      <c r="I90" s="5">
        <v>14339645.46875</v>
      </c>
      <c r="J90" s="5">
        <v>56154429.03125</v>
      </c>
      <c r="K90" s="5">
        <v>67740901.177083299</v>
      </c>
      <c r="L90" s="5">
        <v>4947547.796875</v>
      </c>
      <c r="M90" s="5">
        <v>885959.7109375</v>
      </c>
      <c r="N90" s="5">
        <v>66126162.234375</v>
      </c>
      <c r="O90" s="5">
        <v>26311142.027343798</v>
      </c>
      <c r="P90" s="5">
        <v>11100796.96875</v>
      </c>
      <c r="Q90" s="5">
        <v>10225155.7604167</v>
      </c>
      <c r="R90" s="5">
        <v>37246137.140625</v>
      </c>
      <c r="S90" s="5">
        <v>20682470.200520799</v>
      </c>
      <c r="T90" s="5">
        <v>0</v>
      </c>
      <c r="U90" s="5">
        <v>0</v>
      </c>
      <c r="V90" s="5">
        <v>3518873.3125</v>
      </c>
      <c r="W90" s="5">
        <v>47818996.347656302</v>
      </c>
      <c r="X90" s="6">
        <v>92.212156959698007</v>
      </c>
      <c r="Y90" s="7">
        <v>31</v>
      </c>
      <c r="Z90" s="8">
        <v>5</v>
      </c>
      <c r="AA90" s="8">
        <v>5</v>
      </c>
      <c r="AB90" s="9">
        <v>133.74166668041201</v>
      </c>
      <c r="AC90" s="10">
        <v>31</v>
      </c>
      <c r="AD90" s="11">
        <v>5</v>
      </c>
      <c r="AE90" s="11">
        <v>7</v>
      </c>
      <c r="AF90" s="12">
        <v>164.30688977391901</v>
      </c>
      <c r="AG90" s="13">
        <v>32</v>
      </c>
      <c r="AH90" s="14">
        <v>5</v>
      </c>
      <c r="AI90" s="14">
        <v>9</v>
      </c>
      <c r="AJ90" s="15">
        <v>166.28593289475799</v>
      </c>
      <c r="AK90" s="16">
        <v>32</v>
      </c>
      <c r="AL90" s="17">
        <v>6</v>
      </c>
      <c r="AM90" s="17">
        <v>9</v>
      </c>
      <c r="AN90" s="18"/>
      <c r="AO90" s="19">
        <v>0</v>
      </c>
      <c r="AP90" s="20"/>
      <c r="AQ90" s="20"/>
      <c r="AR90" s="21"/>
      <c r="AS90" s="22">
        <v>0</v>
      </c>
      <c r="AT90" s="23"/>
      <c r="AU90" s="23"/>
      <c r="AV90" s="6"/>
      <c r="AW90" s="7">
        <v>0</v>
      </c>
      <c r="AX90" s="8"/>
      <c r="AY90" s="8"/>
      <c r="AZ90" s="9"/>
      <c r="BA90" s="10">
        <v>0</v>
      </c>
      <c r="BB90" s="11"/>
      <c r="BC90" s="11"/>
      <c r="BD90" s="12">
        <v>75.337004781895601</v>
      </c>
      <c r="BE90" s="13">
        <v>17</v>
      </c>
      <c r="BF90" s="14">
        <v>3</v>
      </c>
      <c r="BG90" s="14">
        <v>4</v>
      </c>
      <c r="BH90" s="15">
        <v>89.231079075145004</v>
      </c>
      <c r="BI90" s="16">
        <v>17</v>
      </c>
      <c r="BJ90" s="17">
        <v>4</v>
      </c>
      <c r="BK90" s="17">
        <v>5</v>
      </c>
      <c r="BL90" s="18">
        <v>118.99712481916499</v>
      </c>
      <c r="BM90" s="19">
        <v>30</v>
      </c>
      <c r="BN90" s="20">
        <v>4</v>
      </c>
      <c r="BO90" s="20">
        <v>8</v>
      </c>
      <c r="BP90" s="21">
        <v>77.3287575039476</v>
      </c>
      <c r="BQ90" s="22">
        <v>31</v>
      </c>
      <c r="BR90" s="23">
        <v>4</v>
      </c>
      <c r="BS90" s="23">
        <v>5</v>
      </c>
      <c r="BT90" s="6"/>
      <c r="BU90" s="7"/>
      <c r="BV90" s="8"/>
      <c r="BW90" s="8"/>
      <c r="BX90" s="9"/>
      <c r="BY90" s="10"/>
      <c r="BZ90" s="11"/>
      <c r="CA90" s="11"/>
      <c r="CB90" s="12"/>
      <c r="CC90" s="13">
        <v>0</v>
      </c>
      <c r="CD90" s="14"/>
      <c r="CE90" s="14"/>
      <c r="CF90" s="15"/>
      <c r="CG90" s="16">
        <v>0</v>
      </c>
      <c r="CH90" s="17"/>
      <c r="CI90" s="17"/>
      <c r="CJ90" s="4">
        <v>100</v>
      </c>
      <c r="CK90" s="24">
        <v>10.65259384466</v>
      </c>
      <c r="CL90" s="25">
        <v>9.59814453125</v>
      </c>
    </row>
    <row r="91" spans="1:90">
      <c r="A91" s="2" t="s">
        <v>331</v>
      </c>
      <c r="B91" s="2" t="s">
        <v>415</v>
      </c>
      <c r="C91" s="3">
        <v>38.78</v>
      </c>
      <c r="D91" s="4">
        <v>3</v>
      </c>
      <c r="E91" s="4">
        <v>15</v>
      </c>
      <c r="F91" s="4">
        <v>15</v>
      </c>
      <c r="G91" s="4">
        <v>142</v>
      </c>
      <c r="H91" s="5">
        <v>23598625.005208299</v>
      </c>
      <c r="I91" s="5">
        <v>25118911.300781298</v>
      </c>
      <c r="J91" s="5">
        <v>865208.078125</v>
      </c>
      <c r="K91" s="5">
        <v>0</v>
      </c>
      <c r="L91" s="5">
        <v>90499738.669270799</v>
      </c>
      <c r="M91" s="5">
        <v>49792116.751302101</v>
      </c>
      <c r="N91" s="5">
        <v>0</v>
      </c>
      <c r="O91" s="5">
        <v>0</v>
      </c>
      <c r="P91" s="5">
        <v>90681145.614583299</v>
      </c>
      <c r="Q91" s="5">
        <v>88610826.135416701</v>
      </c>
      <c r="R91" s="5">
        <v>0</v>
      </c>
      <c r="S91" s="5">
        <v>0</v>
      </c>
      <c r="T91" s="5">
        <v>31004724.21875</v>
      </c>
      <c r="U91" s="5">
        <v>14227696.3854167</v>
      </c>
      <c r="V91" s="5">
        <v>0</v>
      </c>
      <c r="W91" s="5">
        <v>0</v>
      </c>
      <c r="X91" s="6">
        <v>151.76068730614401</v>
      </c>
      <c r="Y91" s="7">
        <v>16.670000000000002</v>
      </c>
      <c r="Z91" s="8">
        <v>8</v>
      </c>
      <c r="AA91" s="8">
        <v>10</v>
      </c>
      <c r="AB91" s="9">
        <v>159.73393346100099</v>
      </c>
      <c r="AC91" s="10">
        <v>18.71</v>
      </c>
      <c r="AD91" s="11">
        <v>7</v>
      </c>
      <c r="AE91" s="11">
        <v>10</v>
      </c>
      <c r="AF91" s="12"/>
      <c r="AG91" s="13">
        <v>0</v>
      </c>
      <c r="AH91" s="14"/>
      <c r="AI91" s="14"/>
      <c r="AJ91" s="15"/>
      <c r="AK91" s="16">
        <v>0</v>
      </c>
      <c r="AL91" s="17"/>
      <c r="AM91" s="17"/>
      <c r="AN91" s="18">
        <v>438.26608245059202</v>
      </c>
      <c r="AO91" s="19">
        <v>18.71</v>
      </c>
      <c r="AP91" s="20">
        <v>11</v>
      </c>
      <c r="AQ91" s="20">
        <v>25</v>
      </c>
      <c r="AR91" s="21">
        <v>329.57889302846701</v>
      </c>
      <c r="AS91" s="22">
        <v>18.71</v>
      </c>
      <c r="AT91" s="23">
        <v>11</v>
      </c>
      <c r="AU91" s="23">
        <v>19</v>
      </c>
      <c r="AV91" s="6"/>
      <c r="AW91" s="7"/>
      <c r="AX91" s="8"/>
      <c r="AY91" s="8"/>
      <c r="AZ91" s="9"/>
      <c r="BA91" s="10"/>
      <c r="BB91" s="11"/>
      <c r="BC91" s="11"/>
      <c r="BD91" s="12">
        <v>130.96377290635601</v>
      </c>
      <c r="BE91" s="13">
        <v>13.61</v>
      </c>
      <c r="BF91" s="14">
        <v>8</v>
      </c>
      <c r="BG91" s="14">
        <v>9</v>
      </c>
      <c r="BH91" s="15">
        <v>174.13659131593101</v>
      </c>
      <c r="BI91" s="16">
        <v>17.690000000000001</v>
      </c>
      <c r="BJ91" s="17">
        <v>7</v>
      </c>
      <c r="BK91" s="17">
        <v>11</v>
      </c>
      <c r="BL91" s="18"/>
      <c r="BM91" s="19"/>
      <c r="BN91" s="20"/>
      <c r="BO91" s="20"/>
      <c r="BP91" s="21"/>
      <c r="BQ91" s="22"/>
      <c r="BR91" s="23"/>
      <c r="BS91" s="23"/>
      <c r="BT91" s="6">
        <v>304.77283972351898</v>
      </c>
      <c r="BU91" s="7">
        <v>17.690000000000001</v>
      </c>
      <c r="BV91" s="8">
        <v>10</v>
      </c>
      <c r="BW91" s="8">
        <v>17</v>
      </c>
      <c r="BX91" s="9">
        <v>161.98401274855601</v>
      </c>
      <c r="BY91" s="10">
        <v>17.690000000000001</v>
      </c>
      <c r="BZ91" s="11">
        <v>8</v>
      </c>
      <c r="CA91" s="11">
        <v>11</v>
      </c>
      <c r="CB91" s="12"/>
      <c r="CC91" s="13"/>
      <c r="CD91" s="14"/>
      <c r="CE91" s="14"/>
      <c r="CF91" s="15"/>
      <c r="CG91" s="16"/>
      <c r="CH91" s="17"/>
      <c r="CI91" s="17"/>
      <c r="CJ91" s="4">
        <v>294</v>
      </c>
      <c r="CK91" s="24">
        <v>32.554843324659899</v>
      </c>
      <c r="CL91" s="25">
        <v>4.77978515625</v>
      </c>
    </row>
    <row r="92" spans="1:90">
      <c r="A92" s="2" t="s">
        <v>216</v>
      </c>
      <c r="B92" s="2" t="s">
        <v>419</v>
      </c>
      <c r="C92" s="3">
        <v>38.76</v>
      </c>
      <c r="D92" s="4">
        <v>2</v>
      </c>
      <c r="E92" s="4">
        <v>7</v>
      </c>
      <c r="F92" s="4">
        <v>7</v>
      </c>
      <c r="G92" s="4">
        <v>9</v>
      </c>
      <c r="H92" s="5">
        <v>0</v>
      </c>
      <c r="I92" s="5">
        <v>0</v>
      </c>
      <c r="J92" s="5">
        <v>8482228.6276041698</v>
      </c>
      <c r="K92" s="5">
        <v>4084670.2369791698</v>
      </c>
      <c r="L92" s="5">
        <v>3824456.59375</v>
      </c>
      <c r="M92" s="5">
        <v>0</v>
      </c>
      <c r="N92" s="5">
        <v>4357500</v>
      </c>
      <c r="O92" s="5">
        <v>2443734.5986328102</v>
      </c>
      <c r="P92" s="5">
        <v>0</v>
      </c>
      <c r="Q92" s="5">
        <v>0</v>
      </c>
      <c r="R92" s="5">
        <v>4505330.375</v>
      </c>
      <c r="S92" s="5">
        <v>0</v>
      </c>
      <c r="T92" s="5">
        <v>5423060.75</v>
      </c>
      <c r="U92" s="5">
        <v>0</v>
      </c>
      <c r="V92" s="5">
        <v>0</v>
      </c>
      <c r="W92" s="5">
        <v>0</v>
      </c>
      <c r="X92" s="6"/>
      <c r="Y92" s="7"/>
      <c r="Z92" s="8"/>
      <c r="AA92" s="8"/>
      <c r="AB92" s="9"/>
      <c r="AC92" s="10"/>
      <c r="AD92" s="11"/>
      <c r="AE92" s="11"/>
      <c r="AF92" s="12">
        <v>75.409756075067307</v>
      </c>
      <c r="AG92" s="13">
        <v>38.76</v>
      </c>
      <c r="AH92" s="14">
        <v>6</v>
      </c>
      <c r="AI92" s="14">
        <v>6</v>
      </c>
      <c r="AJ92" s="15">
        <v>66.405930547053799</v>
      </c>
      <c r="AK92" s="16">
        <v>15.89</v>
      </c>
      <c r="AL92" s="17">
        <v>3</v>
      </c>
      <c r="AM92" s="17">
        <v>3</v>
      </c>
      <c r="AN92" s="18"/>
      <c r="AO92" s="19">
        <v>0</v>
      </c>
      <c r="AP92" s="20"/>
      <c r="AQ92" s="20"/>
      <c r="AR92" s="21"/>
      <c r="AS92" s="22"/>
      <c r="AT92" s="23"/>
      <c r="AU92" s="23"/>
      <c r="AV92" s="6"/>
      <c r="AW92" s="7">
        <v>0</v>
      </c>
      <c r="AX92" s="8"/>
      <c r="AY92" s="8"/>
      <c r="AZ92" s="9"/>
      <c r="BA92" s="10">
        <v>0</v>
      </c>
      <c r="BB92" s="11"/>
      <c r="BC92" s="11"/>
      <c r="BD92" s="12"/>
      <c r="BE92" s="13"/>
      <c r="BF92" s="14"/>
      <c r="BG92" s="14"/>
      <c r="BH92" s="15"/>
      <c r="BI92" s="16"/>
      <c r="BJ92" s="17"/>
      <c r="BK92" s="17"/>
      <c r="BL92" s="18"/>
      <c r="BM92" s="19">
        <v>0</v>
      </c>
      <c r="BN92" s="20"/>
      <c r="BO92" s="20"/>
      <c r="BP92" s="21"/>
      <c r="BQ92" s="22"/>
      <c r="BR92" s="23"/>
      <c r="BS92" s="23"/>
      <c r="BT92" s="6"/>
      <c r="BU92" s="7">
        <v>0</v>
      </c>
      <c r="BV92" s="8"/>
      <c r="BW92" s="8"/>
      <c r="BX92" s="9"/>
      <c r="BY92" s="10"/>
      <c r="BZ92" s="11"/>
      <c r="CA92" s="11"/>
      <c r="CB92" s="12"/>
      <c r="CC92" s="13"/>
      <c r="CD92" s="14"/>
      <c r="CE92" s="14"/>
      <c r="CF92" s="15"/>
      <c r="CG92" s="16"/>
      <c r="CH92" s="17"/>
      <c r="CI92" s="17"/>
      <c r="CJ92" s="4">
        <v>258</v>
      </c>
      <c r="CK92" s="24">
        <v>27.318361514660001</v>
      </c>
      <c r="CL92" s="25">
        <v>6.40478515625</v>
      </c>
    </row>
    <row r="93" spans="1:90">
      <c r="A93" s="2" t="s">
        <v>46</v>
      </c>
      <c r="B93" s="2" t="s">
        <v>531</v>
      </c>
      <c r="C93" s="3">
        <v>38.71</v>
      </c>
      <c r="D93" s="4">
        <v>1</v>
      </c>
      <c r="E93" s="4">
        <v>2</v>
      </c>
      <c r="F93" s="4">
        <v>4</v>
      </c>
      <c r="G93" s="4">
        <v>8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5838866.5107421903</v>
      </c>
      <c r="O93" s="5">
        <v>7763294.23046875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467436535.984375</v>
      </c>
      <c r="W93" s="5">
        <v>445078961.390625</v>
      </c>
      <c r="X93" s="6"/>
      <c r="Y93" s="7"/>
      <c r="Z93" s="8"/>
      <c r="AA93" s="8"/>
      <c r="AB93" s="9"/>
      <c r="AC93" s="10"/>
      <c r="AD93" s="11"/>
      <c r="AE93" s="11"/>
      <c r="AF93" s="12"/>
      <c r="AG93" s="13"/>
      <c r="AH93" s="14"/>
      <c r="AI93" s="14"/>
      <c r="AJ93" s="15"/>
      <c r="AK93" s="16"/>
      <c r="AL93" s="17"/>
      <c r="AM93" s="17"/>
      <c r="AN93" s="18"/>
      <c r="AO93" s="19"/>
      <c r="AP93" s="20"/>
      <c r="AQ93" s="20"/>
      <c r="AR93" s="21"/>
      <c r="AS93" s="22"/>
      <c r="AT93" s="23"/>
      <c r="AU93" s="23"/>
      <c r="AV93" s="6"/>
      <c r="AW93" s="7">
        <v>0</v>
      </c>
      <c r="AX93" s="8"/>
      <c r="AY93" s="8"/>
      <c r="AZ93" s="9"/>
      <c r="BA93" s="10">
        <v>0</v>
      </c>
      <c r="BB93" s="11"/>
      <c r="BC93" s="11"/>
      <c r="BD93" s="12"/>
      <c r="BE93" s="13"/>
      <c r="BF93" s="14"/>
      <c r="BG93" s="14"/>
      <c r="BH93" s="15"/>
      <c r="BI93" s="16"/>
      <c r="BJ93" s="17"/>
      <c r="BK93" s="17"/>
      <c r="BL93" s="18"/>
      <c r="BM93" s="19"/>
      <c r="BN93" s="20"/>
      <c r="BO93" s="20"/>
      <c r="BP93" s="21"/>
      <c r="BQ93" s="22"/>
      <c r="BR93" s="23"/>
      <c r="BS93" s="23"/>
      <c r="BT93" s="6"/>
      <c r="BU93" s="7"/>
      <c r="BV93" s="8"/>
      <c r="BW93" s="8"/>
      <c r="BX93" s="9"/>
      <c r="BY93" s="10"/>
      <c r="BZ93" s="11"/>
      <c r="CA93" s="11"/>
      <c r="CB93" s="12">
        <v>221.354529741546</v>
      </c>
      <c r="CC93" s="13">
        <v>38.71</v>
      </c>
      <c r="CD93" s="14">
        <v>4</v>
      </c>
      <c r="CE93" s="14">
        <v>8</v>
      </c>
      <c r="CF93" s="15"/>
      <c r="CG93" s="16">
        <v>0</v>
      </c>
      <c r="CH93" s="17"/>
      <c r="CI93" s="17"/>
      <c r="CJ93" s="4">
        <v>124</v>
      </c>
      <c r="CK93" s="24">
        <v>13.700269474660001</v>
      </c>
      <c r="CL93" s="25">
        <v>9.49560546875</v>
      </c>
    </row>
    <row r="94" spans="1:90">
      <c r="A94" s="2" t="s">
        <v>60</v>
      </c>
      <c r="B94" s="2" t="s">
        <v>618</v>
      </c>
      <c r="C94" s="3">
        <v>38.24</v>
      </c>
      <c r="D94" s="4">
        <v>6</v>
      </c>
      <c r="E94" s="4">
        <v>3</v>
      </c>
      <c r="F94" s="4">
        <v>3</v>
      </c>
      <c r="G94" s="4">
        <v>3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957326.3828125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6"/>
      <c r="Y94" s="7"/>
      <c r="Z94" s="8"/>
      <c r="AA94" s="8"/>
      <c r="AB94" s="9"/>
      <c r="AC94" s="10"/>
      <c r="AD94" s="11"/>
      <c r="AE94" s="11"/>
      <c r="AF94" s="12"/>
      <c r="AG94" s="13"/>
      <c r="AH94" s="14"/>
      <c r="AI94" s="14"/>
      <c r="AJ94" s="15"/>
      <c r="AK94" s="16"/>
      <c r="AL94" s="17"/>
      <c r="AM94" s="17"/>
      <c r="AN94" s="18"/>
      <c r="AO94" s="19"/>
      <c r="AP94" s="20"/>
      <c r="AQ94" s="20"/>
      <c r="AR94" s="21"/>
      <c r="AS94" s="22"/>
      <c r="AT94" s="23"/>
      <c r="AU94" s="23"/>
      <c r="AV94" s="6"/>
      <c r="AW94" s="7">
        <v>0</v>
      </c>
      <c r="AX94" s="8"/>
      <c r="AY94" s="8"/>
      <c r="AZ94" s="9"/>
      <c r="BA94" s="10"/>
      <c r="BB94" s="11"/>
      <c r="BC94" s="11"/>
      <c r="BD94" s="12"/>
      <c r="BE94" s="13"/>
      <c r="BF94" s="14"/>
      <c r="BG94" s="14"/>
      <c r="BH94" s="15"/>
      <c r="BI94" s="16"/>
      <c r="BJ94" s="17"/>
      <c r="BK94" s="17"/>
      <c r="BL94" s="18"/>
      <c r="BM94" s="19"/>
      <c r="BN94" s="20"/>
      <c r="BO94" s="20"/>
      <c r="BP94" s="21"/>
      <c r="BQ94" s="22"/>
      <c r="BR94" s="23"/>
      <c r="BS94" s="23"/>
      <c r="BT94" s="6"/>
      <c r="BU94" s="7"/>
      <c r="BV94" s="8"/>
      <c r="BW94" s="8"/>
      <c r="BX94" s="9"/>
      <c r="BY94" s="10"/>
      <c r="BZ94" s="11"/>
      <c r="CA94" s="11"/>
      <c r="CB94" s="12"/>
      <c r="CC94" s="13"/>
      <c r="CD94" s="14"/>
      <c r="CE94" s="14"/>
      <c r="CF94" s="15"/>
      <c r="CG94" s="16"/>
      <c r="CH94" s="17"/>
      <c r="CI94" s="17"/>
      <c r="CJ94" s="4">
        <v>170</v>
      </c>
      <c r="CK94" s="24">
        <v>18.524485614660001</v>
      </c>
      <c r="CL94" s="25">
        <v>6.94677734375</v>
      </c>
    </row>
    <row r="95" spans="1:90">
      <c r="A95" s="2" t="s">
        <v>287</v>
      </c>
      <c r="B95" s="2" t="s">
        <v>487</v>
      </c>
      <c r="C95" s="3">
        <v>38.22</v>
      </c>
      <c r="D95" s="4">
        <v>20</v>
      </c>
      <c r="E95" s="4">
        <v>16</v>
      </c>
      <c r="F95" s="4">
        <v>16</v>
      </c>
      <c r="G95" s="4">
        <v>155</v>
      </c>
      <c r="H95" s="5">
        <v>5178559.2421875</v>
      </c>
      <c r="I95" s="5">
        <v>6643839.484375</v>
      </c>
      <c r="J95" s="5">
        <v>8180871.96875</v>
      </c>
      <c r="K95" s="5">
        <v>7561362.7708333302</v>
      </c>
      <c r="L95" s="5">
        <v>10764167.1510417</v>
      </c>
      <c r="M95" s="5">
        <v>3662006.2721354198</v>
      </c>
      <c r="N95" s="5">
        <v>3459843.93359375</v>
      </c>
      <c r="O95" s="5">
        <v>4798637.0859375</v>
      </c>
      <c r="P95" s="5">
        <v>11272369.953125</v>
      </c>
      <c r="Q95" s="5">
        <v>9679834.0260416698</v>
      </c>
      <c r="R95" s="5">
        <v>10666139.3541667</v>
      </c>
      <c r="S95" s="5">
        <v>9064319.2682291698</v>
      </c>
      <c r="T95" s="5">
        <v>16117746.0833333</v>
      </c>
      <c r="U95" s="5">
        <v>4496849.9270833302</v>
      </c>
      <c r="V95" s="5">
        <v>15335663.4973958</v>
      </c>
      <c r="W95" s="5">
        <v>11802674.6679688</v>
      </c>
      <c r="X95" s="6"/>
      <c r="Y95" s="7">
        <v>0</v>
      </c>
      <c r="Z95" s="8"/>
      <c r="AA95" s="8"/>
      <c r="AB95" s="9"/>
      <c r="AC95" s="10">
        <v>0</v>
      </c>
      <c r="AD95" s="11"/>
      <c r="AE95" s="11"/>
      <c r="AF95" s="12">
        <v>166.23531483556599</v>
      </c>
      <c r="AG95" s="13">
        <v>12.74</v>
      </c>
      <c r="AH95" s="14">
        <v>4</v>
      </c>
      <c r="AI95" s="14">
        <v>5</v>
      </c>
      <c r="AJ95" s="15">
        <v>188.39173508512201</v>
      </c>
      <c r="AK95" s="16">
        <v>18.68</v>
      </c>
      <c r="AL95" s="17">
        <v>6</v>
      </c>
      <c r="AM95" s="17">
        <v>7</v>
      </c>
      <c r="AN95" s="18">
        <v>258.66664128793701</v>
      </c>
      <c r="AO95" s="19">
        <v>22.51</v>
      </c>
      <c r="AP95" s="20">
        <v>9</v>
      </c>
      <c r="AQ95" s="20">
        <v>11</v>
      </c>
      <c r="AR95" s="21">
        <v>131.394636873043</v>
      </c>
      <c r="AS95" s="22">
        <v>17.62</v>
      </c>
      <c r="AT95" s="23">
        <v>6</v>
      </c>
      <c r="AU95" s="23">
        <v>7</v>
      </c>
      <c r="AV95" s="6">
        <v>263.07803823581003</v>
      </c>
      <c r="AW95" s="7">
        <v>13.16</v>
      </c>
      <c r="AX95" s="8">
        <v>4</v>
      </c>
      <c r="AY95" s="8">
        <v>6</v>
      </c>
      <c r="AZ95" s="9">
        <v>219.932197690994</v>
      </c>
      <c r="BA95" s="10">
        <v>10.83</v>
      </c>
      <c r="BB95" s="11">
        <v>3</v>
      </c>
      <c r="BC95" s="11">
        <v>4</v>
      </c>
      <c r="BD95" s="12">
        <v>74.290513165402601</v>
      </c>
      <c r="BE95" s="13">
        <v>10.62</v>
      </c>
      <c r="BF95" s="14">
        <v>4</v>
      </c>
      <c r="BG95" s="14">
        <v>5</v>
      </c>
      <c r="BH95" s="15">
        <v>100.652495118586</v>
      </c>
      <c r="BI95" s="16">
        <v>15.29</v>
      </c>
      <c r="BJ95" s="17">
        <v>5</v>
      </c>
      <c r="BK95" s="17">
        <v>6</v>
      </c>
      <c r="BL95" s="18">
        <v>251.21957263458799</v>
      </c>
      <c r="BM95" s="19">
        <v>24.42</v>
      </c>
      <c r="BN95" s="20">
        <v>8</v>
      </c>
      <c r="BO95" s="20">
        <v>10</v>
      </c>
      <c r="BP95" s="21">
        <v>205.16211415937499</v>
      </c>
      <c r="BQ95" s="22">
        <v>20.59</v>
      </c>
      <c r="BR95" s="23">
        <v>8</v>
      </c>
      <c r="BS95" s="23">
        <v>10</v>
      </c>
      <c r="BT95" s="6">
        <v>444.73057666127397</v>
      </c>
      <c r="BU95" s="7">
        <v>23.35</v>
      </c>
      <c r="BV95" s="8">
        <v>10</v>
      </c>
      <c r="BW95" s="8">
        <v>14</v>
      </c>
      <c r="BX95" s="9">
        <v>255.87265165845099</v>
      </c>
      <c r="BY95" s="10">
        <v>20.81</v>
      </c>
      <c r="BZ95" s="11">
        <v>7</v>
      </c>
      <c r="CA95" s="11">
        <v>10</v>
      </c>
      <c r="CB95" s="12">
        <v>292.56668219580001</v>
      </c>
      <c r="CC95" s="13">
        <v>16.77</v>
      </c>
      <c r="CD95" s="14">
        <v>6</v>
      </c>
      <c r="CE95" s="14">
        <v>7</v>
      </c>
      <c r="CF95" s="15">
        <v>150.59982085392201</v>
      </c>
      <c r="CG95" s="16">
        <v>10.4</v>
      </c>
      <c r="CH95" s="17">
        <v>3</v>
      </c>
      <c r="CI95" s="17">
        <v>3</v>
      </c>
      <c r="CJ95" s="4">
        <v>471</v>
      </c>
      <c r="CK95" s="24">
        <v>54.197283694660101</v>
      </c>
      <c r="CL95" s="25">
        <v>8.95361328125</v>
      </c>
    </row>
    <row r="96" spans="1:90">
      <c r="A96" s="2" t="s">
        <v>396</v>
      </c>
      <c r="B96" s="2" t="s">
        <v>615</v>
      </c>
      <c r="C96" s="3">
        <v>38.15</v>
      </c>
      <c r="D96" s="4">
        <v>19</v>
      </c>
      <c r="E96" s="4">
        <v>13</v>
      </c>
      <c r="F96" s="4">
        <v>18</v>
      </c>
      <c r="G96" s="4">
        <v>106</v>
      </c>
      <c r="H96" s="5">
        <v>8376668.5703125</v>
      </c>
      <c r="I96" s="5">
        <v>1211838.7480468799</v>
      </c>
      <c r="J96" s="5">
        <v>5182334.265625</v>
      </c>
      <c r="K96" s="5">
        <v>6077854.0644531297</v>
      </c>
      <c r="L96" s="5">
        <v>18553458.691406298</v>
      </c>
      <c r="M96" s="5">
        <v>6757056.7877604198</v>
      </c>
      <c r="N96" s="5">
        <v>18154527.238281298</v>
      </c>
      <c r="O96" s="5">
        <v>16742290.484375</v>
      </c>
      <c r="P96" s="5">
        <v>15686386.5598958</v>
      </c>
      <c r="Q96" s="5">
        <v>16037594.5026042</v>
      </c>
      <c r="R96" s="5">
        <v>28434242.486979201</v>
      </c>
      <c r="S96" s="5">
        <v>27363723.973958299</v>
      </c>
      <c r="T96" s="5">
        <v>24269385.470052101</v>
      </c>
      <c r="U96" s="5">
        <v>12162267.359375</v>
      </c>
      <c r="V96" s="5">
        <v>37656690.5625</v>
      </c>
      <c r="W96" s="5">
        <v>66244516.463541701</v>
      </c>
      <c r="X96" s="6"/>
      <c r="Y96" s="7">
        <v>0</v>
      </c>
      <c r="Z96" s="8"/>
      <c r="AA96" s="8"/>
      <c r="AB96" s="9"/>
      <c r="AC96" s="10">
        <v>0</v>
      </c>
      <c r="AD96" s="11"/>
      <c r="AE96" s="11"/>
      <c r="AF96" s="12">
        <v>101.85985766029</v>
      </c>
      <c r="AG96" s="13">
        <v>4.0999999999999996</v>
      </c>
      <c r="AH96" s="14">
        <v>3</v>
      </c>
      <c r="AI96" s="14">
        <v>3</v>
      </c>
      <c r="AJ96" s="15">
        <v>82.525655180566403</v>
      </c>
      <c r="AK96" s="16">
        <v>4.0999999999999996</v>
      </c>
      <c r="AL96" s="17">
        <v>3</v>
      </c>
      <c r="AM96" s="17">
        <v>3</v>
      </c>
      <c r="AN96" s="18"/>
      <c r="AO96" s="19">
        <v>0</v>
      </c>
      <c r="AP96" s="20"/>
      <c r="AQ96" s="20"/>
      <c r="AR96" s="21">
        <v>77.354755903624607</v>
      </c>
      <c r="AS96" s="22">
        <v>4.0999999999999996</v>
      </c>
      <c r="AT96" s="23">
        <v>3</v>
      </c>
      <c r="AU96" s="23">
        <v>3</v>
      </c>
      <c r="AV96" s="6"/>
      <c r="AW96" s="7">
        <v>0</v>
      </c>
      <c r="AX96" s="8"/>
      <c r="AY96" s="8"/>
      <c r="AZ96" s="9"/>
      <c r="BA96" s="10">
        <v>0</v>
      </c>
      <c r="BB96" s="11"/>
      <c r="BC96" s="11"/>
      <c r="BD96" s="12">
        <v>120.50426940163899</v>
      </c>
      <c r="BE96" s="13">
        <v>4.0999999999999996</v>
      </c>
      <c r="BF96" s="14">
        <v>3</v>
      </c>
      <c r="BG96" s="14">
        <v>4</v>
      </c>
      <c r="BH96" s="15">
        <v>114.934931784517</v>
      </c>
      <c r="BI96" s="16">
        <v>4.0999999999999996</v>
      </c>
      <c r="BJ96" s="17">
        <v>3</v>
      </c>
      <c r="BK96" s="17">
        <v>4</v>
      </c>
      <c r="BL96" s="18">
        <v>251.737119389919</v>
      </c>
      <c r="BM96" s="19">
        <v>17.829999999999998</v>
      </c>
      <c r="BN96" s="20">
        <v>9</v>
      </c>
      <c r="BO96" s="20">
        <v>10</v>
      </c>
      <c r="BP96" s="21">
        <v>207.669322358779</v>
      </c>
      <c r="BQ96" s="22">
        <v>19.07</v>
      </c>
      <c r="BR96" s="23">
        <v>9</v>
      </c>
      <c r="BS96" s="23">
        <v>11</v>
      </c>
      <c r="BT96" s="6">
        <v>178.72623595105901</v>
      </c>
      <c r="BU96" s="7">
        <v>9.4499999999999993</v>
      </c>
      <c r="BV96" s="8">
        <v>6</v>
      </c>
      <c r="BW96" s="8">
        <v>7</v>
      </c>
      <c r="BX96" s="9">
        <v>91.309191601519501</v>
      </c>
      <c r="BY96" s="10">
        <v>6.42</v>
      </c>
      <c r="BZ96" s="11">
        <v>4</v>
      </c>
      <c r="CA96" s="11">
        <v>5</v>
      </c>
      <c r="CB96" s="12">
        <v>146.857773501841</v>
      </c>
      <c r="CC96" s="13">
        <v>17.11</v>
      </c>
      <c r="CD96" s="14">
        <v>6</v>
      </c>
      <c r="CE96" s="14">
        <v>6</v>
      </c>
      <c r="CF96" s="15">
        <v>267.34517341250103</v>
      </c>
      <c r="CG96" s="16">
        <v>20.32</v>
      </c>
      <c r="CH96" s="17">
        <v>9</v>
      </c>
      <c r="CI96" s="17">
        <v>9</v>
      </c>
      <c r="CJ96" s="4">
        <v>561</v>
      </c>
      <c r="CK96" s="24">
        <v>62.489288634660099</v>
      </c>
      <c r="CL96" s="25">
        <v>7.56201171875</v>
      </c>
    </row>
    <row r="97" spans="1:90">
      <c r="A97" s="2" t="s">
        <v>380</v>
      </c>
      <c r="B97" s="2" t="s">
        <v>581</v>
      </c>
      <c r="C97" s="3">
        <v>38.130000000000003</v>
      </c>
      <c r="D97" s="4">
        <v>9</v>
      </c>
      <c r="E97" s="4">
        <v>4</v>
      </c>
      <c r="F97" s="4">
        <v>23</v>
      </c>
      <c r="G97" s="4">
        <v>78</v>
      </c>
      <c r="H97" s="5">
        <v>2361157.2747395802</v>
      </c>
      <c r="I97" s="5">
        <v>1830151.2503255201</v>
      </c>
      <c r="J97" s="5">
        <v>6547696.8541666698</v>
      </c>
      <c r="K97" s="5">
        <v>6065030.5364583302</v>
      </c>
      <c r="L97" s="5">
        <v>9575546.7027994804</v>
      </c>
      <c r="M97" s="5">
        <v>5382055.3098958302</v>
      </c>
      <c r="N97" s="5">
        <v>3514648.9583333302</v>
      </c>
      <c r="O97" s="5">
        <v>3185180.8333333302</v>
      </c>
      <c r="P97" s="5">
        <v>16057248.3020833</v>
      </c>
      <c r="Q97" s="5">
        <v>13615706.71875</v>
      </c>
      <c r="R97" s="5">
        <v>16366331.4609375</v>
      </c>
      <c r="S97" s="5">
        <v>16703956.9928385</v>
      </c>
      <c r="T97" s="5">
        <v>9437223.1536458302</v>
      </c>
      <c r="U97" s="5">
        <v>4947741.6015625</v>
      </c>
      <c r="V97" s="5">
        <v>25900412.677083299</v>
      </c>
      <c r="W97" s="5">
        <v>7008760.203125</v>
      </c>
      <c r="X97" s="6"/>
      <c r="Y97" s="7">
        <v>0</v>
      </c>
      <c r="Z97" s="8"/>
      <c r="AA97" s="8"/>
      <c r="AB97" s="9"/>
      <c r="AC97" s="10">
        <v>0</v>
      </c>
      <c r="AD97" s="11"/>
      <c r="AE97" s="11"/>
      <c r="AF97" s="12">
        <v>165.17870213700999</v>
      </c>
      <c r="AG97" s="13">
        <v>12.52</v>
      </c>
      <c r="AH97" s="14">
        <v>7</v>
      </c>
      <c r="AI97" s="14">
        <v>7</v>
      </c>
      <c r="AJ97" s="15"/>
      <c r="AK97" s="16">
        <v>0</v>
      </c>
      <c r="AL97" s="17"/>
      <c r="AM97" s="17"/>
      <c r="AN97" s="18">
        <v>299.551303466533</v>
      </c>
      <c r="AO97" s="19">
        <v>22.62</v>
      </c>
      <c r="AP97" s="20">
        <v>11</v>
      </c>
      <c r="AQ97" s="20">
        <v>11</v>
      </c>
      <c r="AR97" s="21">
        <v>217.43101079065099</v>
      </c>
      <c r="AS97" s="22">
        <v>16.64</v>
      </c>
      <c r="AT97" s="23">
        <v>8</v>
      </c>
      <c r="AU97" s="23">
        <v>9</v>
      </c>
      <c r="AV97" s="6"/>
      <c r="AW97" s="7">
        <v>0</v>
      </c>
      <c r="AX97" s="8"/>
      <c r="AY97" s="8"/>
      <c r="AZ97" s="9">
        <v>249.80897460860999</v>
      </c>
      <c r="BA97" s="10">
        <v>15.89</v>
      </c>
      <c r="BB97" s="11">
        <v>6</v>
      </c>
      <c r="BC97" s="11">
        <v>6</v>
      </c>
      <c r="BD97" s="12"/>
      <c r="BE97" s="13">
        <v>0</v>
      </c>
      <c r="BF97" s="14"/>
      <c r="BG97" s="14"/>
      <c r="BH97" s="15"/>
      <c r="BI97" s="16">
        <v>0</v>
      </c>
      <c r="BJ97" s="17"/>
      <c r="BK97" s="17"/>
      <c r="BL97" s="18"/>
      <c r="BM97" s="19">
        <v>0</v>
      </c>
      <c r="BN97" s="20"/>
      <c r="BO97" s="20"/>
      <c r="BP97" s="21"/>
      <c r="BQ97" s="22">
        <v>0</v>
      </c>
      <c r="BR97" s="23"/>
      <c r="BS97" s="23"/>
      <c r="BT97" s="6"/>
      <c r="BU97" s="7">
        <v>0</v>
      </c>
      <c r="BV97" s="8"/>
      <c r="BW97" s="8"/>
      <c r="BX97" s="9"/>
      <c r="BY97" s="10">
        <v>0</v>
      </c>
      <c r="BZ97" s="11"/>
      <c r="CA97" s="11"/>
      <c r="CB97" s="12"/>
      <c r="CC97" s="13">
        <v>0</v>
      </c>
      <c r="CD97" s="14"/>
      <c r="CE97" s="14"/>
      <c r="CF97" s="15"/>
      <c r="CG97" s="16">
        <v>0</v>
      </c>
      <c r="CH97" s="17"/>
      <c r="CI97" s="17"/>
      <c r="CJ97" s="4">
        <v>535</v>
      </c>
      <c r="CK97" s="24">
        <v>57.80324175466</v>
      </c>
      <c r="CL97" s="25">
        <v>8.00146484375</v>
      </c>
    </row>
    <row r="98" spans="1:90">
      <c r="A98" s="2" t="s">
        <v>235</v>
      </c>
      <c r="B98" s="2" t="s">
        <v>155</v>
      </c>
      <c r="C98" s="3">
        <v>37.5</v>
      </c>
      <c r="D98" s="4">
        <v>1</v>
      </c>
      <c r="E98" s="4">
        <v>4</v>
      </c>
      <c r="F98" s="4">
        <v>4</v>
      </c>
      <c r="G98" s="4">
        <v>8</v>
      </c>
      <c r="H98" s="5">
        <v>0</v>
      </c>
      <c r="I98" s="5">
        <v>0</v>
      </c>
      <c r="J98" s="5">
        <v>4933503.25</v>
      </c>
      <c r="K98" s="5">
        <v>9016725.06640625</v>
      </c>
      <c r="L98" s="5">
        <v>0</v>
      </c>
      <c r="M98" s="5">
        <v>3725885.703125</v>
      </c>
      <c r="N98" s="5">
        <v>0</v>
      </c>
      <c r="O98" s="5">
        <v>0</v>
      </c>
      <c r="P98" s="5">
        <v>0</v>
      </c>
      <c r="Q98" s="5">
        <v>0</v>
      </c>
      <c r="R98" s="5">
        <v>5157044.3072916698</v>
      </c>
      <c r="S98" s="5">
        <v>6746470.40625</v>
      </c>
      <c r="T98" s="5">
        <v>18587952.90625</v>
      </c>
      <c r="U98" s="5">
        <v>5547168.37890625</v>
      </c>
      <c r="V98" s="5">
        <v>0</v>
      </c>
      <c r="W98" s="5">
        <v>0</v>
      </c>
      <c r="X98" s="6"/>
      <c r="Y98" s="7"/>
      <c r="Z98" s="8"/>
      <c r="AA98" s="8"/>
      <c r="AB98" s="9"/>
      <c r="AC98" s="10"/>
      <c r="AD98" s="11"/>
      <c r="AE98" s="11"/>
      <c r="AF98" s="12"/>
      <c r="AG98" s="13">
        <v>0</v>
      </c>
      <c r="AH98" s="14"/>
      <c r="AI98" s="14"/>
      <c r="AJ98" s="15">
        <v>47.306336590972997</v>
      </c>
      <c r="AK98" s="16">
        <v>31.73</v>
      </c>
      <c r="AL98" s="17">
        <v>3</v>
      </c>
      <c r="AM98" s="17">
        <v>4</v>
      </c>
      <c r="AN98" s="18"/>
      <c r="AO98" s="19"/>
      <c r="AP98" s="20"/>
      <c r="AQ98" s="20"/>
      <c r="AR98" s="21"/>
      <c r="AS98" s="22">
        <v>0</v>
      </c>
      <c r="AT98" s="23"/>
      <c r="AU98" s="23"/>
      <c r="AV98" s="6"/>
      <c r="AW98" s="7"/>
      <c r="AX98" s="8"/>
      <c r="AY98" s="8"/>
      <c r="AZ98" s="9"/>
      <c r="BA98" s="10"/>
      <c r="BB98" s="11"/>
      <c r="BC98" s="11"/>
      <c r="BD98" s="12"/>
      <c r="BE98" s="13"/>
      <c r="BF98" s="14"/>
      <c r="BG98" s="14"/>
      <c r="BH98" s="15"/>
      <c r="BI98" s="16"/>
      <c r="BJ98" s="17"/>
      <c r="BK98" s="17"/>
      <c r="BL98" s="18">
        <v>91.3591986155852</v>
      </c>
      <c r="BM98" s="19">
        <v>37.5</v>
      </c>
      <c r="BN98" s="20">
        <v>4</v>
      </c>
      <c r="BO98" s="20">
        <v>4</v>
      </c>
      <c r="BP98" s="21"/>
      <c r="BQ98" s="22">
        <v>0</v>
      </c>
      <c r="BR98" s="23"/>
      <c r="BS98" s="23"/>
      <c r="BT98" s="6"/>
      <c r="BU98" s="7">
        <v>0</v>
      </c>
      <c r="BV98" s="8"/>
      <c r="BW98" s="8"/>
      <c r="BX98" s="9"/>
      <c r="BY98" s="10">
        <v>0</v>
      </c>
      <c r="BZ98" s="11"/>
      <c r="CA98" s="11"/>
      <c r="CB98" s="12"/>
      <c r="CC98" s="13"/>
      <c r="CD98" s="14"/>
      <c r="CE98" s="14"/>
      <c r="CF98" s="15"/>
      <c r="CG98" s="16"/>
      <c r="CH98" s="17"/>
      <c r="CI98" s="17"/>
      <c r="CJ98" s="4">
        <v>104</v>
      </c>
      <c r="CK98" s="24">
        <v>12.25100303466</v>
      </c>
      <c r="CL98" s="25">
        <v>5.92236328125</v>
      </c>
    </row>
    <row r="99" spans="1:90">
      <c r="A99" s="2" t="s">
        <v>211</v>
      </c>
      <c r="B99" s="2" t="s">
        <v>73</v>
      </c>
      <c r="C99" s="3">
        <v>36.46</v>
      </c>
      <c r="D99" s="4">
        <v>1</v>
      </c>
      <c r="E99" s="4">
        <v>12</v>
      </c>
      <c r="F99" s="4">
        <v>12</v>
      </c>
      <c r="G99" s="4">
        <v>36</v>
      </c>
      <c r="H99" s="5">
        <v>0</v>
      </c>
      <c r="I99" s="5">
        <v>291701.640625</v>
      </c>
      <c r="J99" s="5">
        <v>5602764.3971354198</v>
      </c>
      <c r="K99" s="5">
        <v>3288831.9192708302</v>
      </c>
      <c r="L99" s="5">
        <v>5364604.546875</v>
      </c>
      <c r="M99" s="5">
        <v>4311965.08203125</v>
      </c>
      <c r="N99" s="5">
        <v>0</v>
      </c>
      <c r="O99" s="5">
        <v>0</v>
      </c>
      <c r="P99" s="5">
        <v>2355993.828125</v>
      </c>
      <c r="Q99" s="5">
        <v>5818479.9322916698</v>
      </c>
      <c r="R99" s="5">
        <v>2787086.5</v>
      </c>
      <c r="S99" s="5">
        <v>2551860.859375</v>
      </c>
      <c r="T99" s="5">
        <v>7471899.2447916698</v>
      </c>
      <c r="U99" s="5">
        <v>2085222.39322917</v>
      </c>
      <c r="V99" s="5">
        <v>1463609.65625</v>
      </c>
      <c r="W99" s="5">
        <v>0</v>
      </c>
      <c r="X99" s="6"/>
      <c r="Y99" s="7"/>
      <c r="Z99" s="8"/>
      <c r="AA99" s="8"/>
      <c r="AB99" s="9"/>
      <c r="AC99" s="10">
        <v>0</v>
      </c>
      <c r="AD99" s="11"/>
      <c r="AE99" s="11"/>
      <c r="AF99" s="12">
        <v>101.734094695235</v>
      </c>
      <c r="AG99" s="13">
        <v>29.28</v>
      </c>
      <c r="AH99" s="14">
        <v>4</v>
      </c>
      <c r="AI99" s="14">
        <v>4</v>
      </c>
      <c r="AJ99" s="15">
        <v>56.301150973324098</v>
      </c>
      <c r="AK99" s="16">
        <v>16.02</v>
      </c>
      <c r="AL99" s="17">
        <v>3</v>
      </c>
      <c r="AM99" s="17">
        <v>3</v>
      </c>
      <c r="AN99" s="18">
        <v>156.93458041730301</v>
      </c>
      <c r="AO99" s="19">
        <v>32.04</v>
      </c>
      <c r="AP99" s="20">
        <v>10</v>
      </c>
      <c r="AQ99" s="20">
        <v>10</v>
      </c>
      <c r="AR99" s="21"/>
      <c r="AS99" s="22">
        <v>0</v>
      </c>
      <c r="AT99" s="23"/>
      <c r="AU99" s="23"/>
      <c r="AV99" s="6"/>
      <c r="AW99" s="7"/>
      <c r="AX99" s="8"/>
      <c r="AY99" s="8"/>
      <c r="AZ99" s="9"/>
      <c r="BA99" s="10"/>
      <c r="BB99" s="11"/>
      <c r="BC99" s="11"/>
      <c r="BD99" s="12"/>
      <c r="BE99" s="13">
        <v>0</v>
      </c>
      <c r="BF99" s="14"/>
      <c r="BG99" s="14"/>
      <c r="BH99" s="15">
        <v>85.542476386706099</v>
      </c>
      <c r="BI99" s="16">
        <v>28.18</v>
      </c>
      <c r="BJ99" s="17">
        <v>5</v>
      </c>
      <c r="BK99" s="17">
        <v>5</v>
      </c>
      <c r="BL99" s="18"/>
      <c r="BM99" s="19">
        <v>0</v>
      </c>
      <c r="BN99" s="20"/>
      <c r="BO99" s="20"/>
      <c r="BP99" s="21"/>
      <c r="BQ99" s="22">
        <v>0</v>
      </c>
      <c r="BR99" s="23"/>
      <c r="BS99" s="23"/>
      <c r="BT99" s="6">
        <v>141.10030624636801</v>
      </c>
      <c r="BU99" s="7">
        <v>23.2</v>
      </c>
      <c r="BV99" s="8">
        <v>9</v>
      </c>
      <c r="BW99" s="8">
        <v>10</v>
      </c>
      <c r="BX99" s="9">
        <v>58.842242128707603</v>
      </c>
      <c r="BY99" s="10">
        <v>15.47</v>
      </c>
      <c r="BZ99" s="11">
        <v>4</v>
      </c>
      <c r="CA99" s="11">
        <v>4</v>
      </c>
      <c r="CB99" s="12"/>
      <c r="CC99" s="13">
        <v>0</v>
      </c>
      <c r="CD99" s="14"/>
      <c r="CE99" s="14"/>
      <c r="CF99" s="15"/>
      <c r="CG99" s="16"/>
      <c r="CH99" s="17"/>
      <c r="CI99" s="17"/>
      <c r="CJ99" s="4">
        <v>181</v>
      </c>
      <c r="CK99" s="24">
        <v>20.617631564660002</v>
      </c>
      <c r="CL99" s="25">
        <v>8.86572265625</v>
      </c>
    </row>
    <row r="100" spans="1:90">
      <c r="A100" s="2" t="s">
        <v>401</v>
      </c>
      <c r="B100" s="2" t="s">
        <v>153</v>
      </c>
      <c r="C100" s="3">
        <v>36.200000000000003</v>
      </c>
      <c r="D100" s="4">
        <v>19</v>
      </c>
      <c r="E100" s="4">
        <v>11</v>
      </c>
      <c r="F100" s="4">
        <v>11</v>
      </c>
      <c r="G100" s="4">
        <v>47</v>
      </c>
      <c r="H100" s="5">
        <v>0</v>
      </c>
      <c r="I100" s="5">
        <v>0</v>
      </c>
      <c r="J100" s="5">
        <v>0</v>
      </c>
      <c r="K100" s="5">
        <v>1401861.046875</v>
      </c>
      <c r="L100" s="5">
        <v>4178971.640625</v>
      </c>
      <c r="M100" s="5">
        <v>2892398.140625</v>
      </c>
      <c r="N100" s="5">
        <v>5222261.9140625</v>
      </c>
      <c r="O100" s="5">
        <v>5538996.52734375</v>
      </c>
      <c r="P100" s="5">
        <v>1434600.9140625</v>
      </c>
      <c r="Q100" s="5">
        <v>3081355.6888020802</v>
      </c>
      <c r="R100" s="5">
        <v>10602753.7428385</v>
      </c>
      <c r="S100" s="5">
        <v>11531831.8802083</v>
      </c>
      <c r="T100" s="5">
        <v>6796008.8645833302</v>
      </c>
      <c r="U100" s="5">
        <v>3468187.8854166698</v>
      </c>
      <c r="V100" s="5">
        <v>2625176.5019531301</v>
      </c>
      <c r="W100" s="5">
        <v>5426182.84375</v>
      </c>
      <c r="X100" s="6"/>
      <c r="Y100" s="7"/>
      <c r="Z100" s="8"/>
      <c r="AA100" s="8"/>
      <c r="AB100" s="9"/>
      <c r="AC100" s="10"/>
      <c r="AD100" s="11"/>
      <c r="AE100" s="11"/>
      <c r="AF100" s="12"/>
      <c r="AG100" s="13"/>
      <c r="AH100" s="14"/>
      <c r="AI100" s="14"/>
      <c r="AJ100" s="15"/>
      <c r="AK100" s="16">
        <v>0</v>
      </c>
      <c r="AL100" s="17"/>
      <c r="AM100" s="17"/>
      <c r="AN100" s="18"/>
      <c r="AO100" s="19">
        <v>0</v>
      </c>
      <c r="AP100" s="20"/>
      <c r="AQ100" s="20"/>
      <c r="AR100" s="21"/>
      <c r="AS100" s="22">
        <v>0</v>
      </c>
      <c r="AT100" s="23"/>
      <c r="AU100" s="23"/>
      <c r="AV100" s="6"/>
      <c r="AW100" s="7">
        <v>0</v>
      </c>
      <c r="AX100" s="8"/>
      <c r="AY100" s="8"/>
      <c r="AZ100" s="9"/>
      <c r="BA100" s="10">
        <v>0</v>
      </c>
      <c r="BB100" s="11"/>
      <c r="BC100" s="11"/>
      <c r="BD100" s="12"/>
      <c r="BE100" s="13">
        <v>0</v>
      </c>
      <c r="BF100" s="14"/>
      <c r="BG100" s="14"/>
      <c r="BH100" s="15">
        <v>91.864794500880095</v>
      </c>
      <c r="BI100" s="16">
        <v>11.35</v>
      </c>
      <c r="BJ100" s="17">
        <v>3</v>
      </c>
      <c r="BK100" s="17">
        <v>3</v>
      </c>
      <c r="BL100" s="18">
        <v>293.73699629019501</v>
      </c>
      <c r="BM100" s="19">
        <v>30.37</v>
      </c>
      <c r="BN100" s="20">
        <v>10</v>
      </c>
      <c r="BO100" s="20">
        <v>13</v>
      </c>
      <c r="BP100" s="21">
        <v>277.15646687007398</v>
      </c>
      <c r="BQ100" s="22">
        <v>30.67</v>
      </c>
      <c r="BR100" s="23">
        <v>9</v>
      </c>
      <c r="BS100" s="23">
        <v>12</v>
      </c>
      <c r="BT100" s="6">
        <v>179.598935042894</v>
      </c>
      <c r="BU100" s="7">
        <v>25.77</v>
      </c>
      <c r="BV100" s="8">
        <v>7</v>
      </c>
      <c r="BW100" s="8">
        <v>7</v>
      </c>
      <c r="BX100" s="9">
        <v>84.800300630629707</v>
      </c>
      <c r="BY100" s="10">
        <v>16.87</v>
      </c>
      <c r="BZ100" s="11">
        <v>5</v>
      </c>
      <c r="CA100" s="11">
        <v>5</v>
      </c>
      <c r="CB100" s="12"/>
      <c r="CC100" s="13">
        <v>0</v>
      </c>
      <c r="CD100" s="14"/>
      <c r="CE100" s="14"/>
      <c r="CF100" s="15">
        <v>77.663064614216793</v>
      </c>
      <c r="CG100" s="16">
        <v>12.88</v>
      </c>
      <c r="CH100" s="17">
        <v>3</v>
      </c>
      <c r="CI100" s="17">
        <v>3</v>
      </c>
      <c r="CJ100" s="4">
        <v>326</v>
      </c>
      <c r="CK100" s="24">
        <v>36.06915168466</v>
      </c>
      <c r="CL100" s="25">
        <v>9.17333984375</v>
      </c>
    </row>
    <row r="101" spans="1:90">
      <c r="A101" s="2" t="s">
        <v>394</v>
      </c>
      <c r="B101" s="2" t="s">
        <v>560</v>
      </c>
      <c r="C101" s="3">
        <v>35.42</v>
      </c>
      <c r="D101" s="4">
        <v>5</v>
      </c>
      <c r="E101" s="4">
        <v>7</v>
      </c>
      <c r="F101" s="4">
        <v>7</v>
      </c>
      <c r="G101" s="4">
        <v>16</v>
      </c>
      <c r="H101" s="5">
        <v>0</v>
      </c>
      <c r="I101" s="5">
        <v>0</v>
      </c>
      <c r="J101" s="5">
        <v>6031756.1354166698</v>
      </c>
      <c r="K101" s="5">
        <v>4872014.9752604198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2429625.25</v>
      </c>
      <c r="S101" s="5">
        <v>3593526.4479166698</v>
      </c>
      <c r="T101" s="5">
        <v>0</v>
      </c>
      <c r="U101" s="5">
        <v>0</v>
      </c>
      <c r="V101" s="5">
        <v>0</v>
      </c>
      <c r="W101" s="5">
        <v>0</v>
      </c>
      <c r="X101" s="6"/>
      <c r="Y101" s="7"/>
      <c r="Z101" s="8"/>
      <c r="AA101" s="8"/>
      <c r="AB101" s="9"/>
      <c r="AC101" s="10"/>
      <c r="AD101" s="11"/>
      <c r="AE101" s="11"/>
      <c r="AF101" s="12">
        <v>71.1345589174542</v>
      </c>
      <c r="AG101" s="13">
        <v>27.5</v>
      </c>
      <c r="AH101" s="14">
        <v>6</v>
      </c>
      <c r="AI101" s="14">
        <v>7</v>
      </c>
      <c r="AJ101" s="15">
        <v>56.477521507705902</v>
      </c>
      <c r="AK101" s="16">
        <v>27.08</v>
      </c>
      <c r="AL101" s="17">
        <v>5</v>
      </c>
      <c r="AM101" s="17">
        <v>5</v>
      </c>
      <c r="AN101" s="18"/>
      <c r="AO101" s="19"/>
      <c r="AP101" s="20"/>
      <c r="AQ101" s="20"/>
      <c r="AR101" s="21"/>
      <c r="AS101" s="22"/>
      <c r="AT101" s="23"/>
      <c r="AU101" s="23"/>
      <c r="AV101" s="6"/>
      <c r="AW101" s="7"/>
      <c r="AX101" s="8"/>
      <c r="AY101" s="8"/>
      <c r="AZ101" s="9"/>
      <c r="BA101" s="10"/>
      <c r="BB101" s="11"/>
      <c r="BC101" s="11"/>
      <c r="BD101" s="12"/>
      <c r="BE101" s="13"/>
      <c r="BF101" s="14"/>
      <c r="BG101" s="14"/>
      <c r="BH101" s="15"/>
      <c r="BI101" s="16"/>
      <c r="BJ101" s="17"/>
      <c r="BK101" s="17"/>
      <c r="BL101" s="18"/>
      <c r="BM101" s="19">
        <v>0</v>
      </c>
      <c r="BN101" s="20"/>
      <c r="BO101" s="20"/>
      <c r="BP101" s="21">
        <v>81.355864684523198</v>
      </c>
      <c r="BQ101" s="22">
        <v>19.579999999999998</v>
      </c>
      <c r="BR101" s="23">
        <v>3</v>
      </c>
      <c r="BS101" s="23">
        <v>4</v>
      </c>
      <c r="BT101" s="6"/>
      <c r="BU101" s="7"/>
      <c r="BV101" s="8"/>
      <c r="BW101" s="8"/>
      <c r="BX101" s="9"/>
      <c r="BY101" s="10"/>
      <c r="BZ101" s="11"/>
      <c r="CA101" s="11"/>
      <c r="CB101" s="12"/>
      <c r="CC101" s="13"/>
      <c r="CD101" s="14"/>
      <c r="CE101" s="14"/>
      <c r="CF101" s="15"/>
      <c r="CG101" s="16"/>
      <c r="CH101" s="17"/>
      <c r="CI101" s="17"/>
      <c r="CJ101" s="4">
        <v>240</v>
      </c>
      <c r="CK101" s="24">
        <v>26.44104936466</v>
      </c>
      <c r="CL101" s="25">
        <v>7.45947265625</v>
      </c>
    </row>
    <row r="102" spans="1:90">
      <c r="A102" s="2" t="s">
        <v>233</v>
      </c>
      <c r="B102" s="2" t="s">
        <v>513</v>
      </c>
      <c r="C102" s="3">
        <v>34.75</v>
      </c>
      <c r="D102" s="4">
        <v>1</v>
      </c>
      <c r="E102" s="4">
        <v>5</v>
      </c>
      <c r="F102" s="4">
        <v>5</v>
      </c>
      <c r="G102" s="4">
        <v>32</v>
      </c>
      <c r="H102" s="5">
        <v>0</v>
      </c>
      <c r="I102" s="5">
        <v>0</v>
      </c>
      <c r="J102" s="5">
        <v>3066814.2057291698</v>
      </c>
      <c r="K102" s="5">
        <v>3569907.2109375</v>
      </c>
      <c r="L102" s="5">
        <v>1927573.71223958</v>
      </c>
      <c r="M102" s="5">
        <v>739802.220703125</v>
      </c>
      <c r="N102" s="5">
        <v>8038846.890625</v>
      </c>
      <c r="O102" s="5">
        <v>4430949.7265625</v>
      </c>
      <c r="P102" s="5">
        <v>0</v>
      </c>
      <c r="Q102" s="5">
        <v>0</v>
      </c>
      <c r="R102" s="5">
        <v>5090620.44921875</v>
      </c>
      <c r="S102" s="5">
        <v>3224905.6168619799</v>
      </c>
      <c r="T102" s="5">
        <v>3169800.87109375</v>
      </c>
      <c r="U102" s="5">
        <v>1179738.4296875</v>
      </c>
      <c r="V102" s="5">
        <v>16297881.9453125</v>
      </c>
      <c r="W102" s="5">
        <v>14718661.78125</v>
      </c>
      <c r="X102" s="6"/>
      <c r="Y102" s="7"/>
      <c r="Z102" s="8"/>
      <c r="AA102" s="8"/>
      <c r="AB102" s="9"/>
      <c r="AC102" s="10"/>
      <c r="AD102" s="11"/>
      <c r="AE102" s="11"/>
      <c r="AF102" s="12">
        <v>84.783851667139103</v>
      </c>
      <c r="AG102" s="13">
        <v>21.19</v>
      </c>
      <c r="AH102" s="14">
        <v>3</v>
      </c>
      <c r="AI102" s="14">
        <v>4</v>
      </c>
      <c r="AJ102" s="15">
        <v>54.379038962155001</v>
      </c>
      <c r="AK102" s="16">
        <v>33.9</v>
      </c>
      <c r="AL102" s="17">
        <v>3</v>
      </c>
      <c r="AM102" s="17">
        <v>3</v>
      </c>
      <c r="AN102" s="18">
        <v>98.100161542930195</v>
      </c>
      <c r="AO102" s="19">
        <v>21.19</v>
      </c>
      <c r="AP102" s="20">
        <v>3</v>
      </c>
      <c r="AQ102" s="20">
        <v>4</v>
      </c>
      <c r="AR102" s="21"/>
      <c r="AS102" s="22">
        <v>0</v>
      </c>
      <c r="AT102" s="23"/>
      <c r="AU102" s="23"/>
      <c r="AV102" s="6"/>
      <c r="AW102" s="7">
        <v>0</v>
      </c>
      <c r="AX102" s="8"/>
      <c r="AY102" s="8"/>
      <c r="AZ102" s="9"/>
      <c r="BA102" s="10">
        <v>0</v>
      </c>
      <c r="BB102" s="11"/>
      <c r="BC102" s="11"/>
      <c r="BD102" s="12"/>
      <c r="BE102" s="13"/>
      <c r="BF102" s="14"/>
      <c r="BG102" s="14"/>
      <c r="BH102" s="15"/>
      <c r="BI102" s="16"/>
      <c r="BJ102" s="17"/>
      <c r="BK102" s="17"/>
      <c r="BL102" s="18">
        <v>60.731995444469703</v>
      </c>
      <c r="BM102" s="19">
        <v>33.9</v>
      </c>
      <c r="BN102" s="20">
        <v>3</v>
      </c>
      <c r="BO102" s="20">
        <v>4</v>
      </c>
      <c r="BP102" s="21">
        <v>84.087429833627496</v>
      </c>
      <c r="BQ102" s="22">
        <v>33.9</v>
      </c>
      <c r="BR102" s="23">
        <v>3</v>
      </c>
      <c r="BS102" s="23">
        <v>4</v>
      </c>
      <c r="BT102" s="6"/>
      <c r="BU102" s="7">
        <v>0</v>
      </c>
      <c r="BV102" s="8"/>
      <c r="BW102" s="8"/>
      <c r="BX102" s="9"/>
      <c r="BY102" s="10">
        <v>0</v>
      </c>
      <c r="BZ102" s="11"/>
      <c r="CA102" s="11"/>
      <c r="CB102" s="12"/>
      <c r="CC102" s="13">
        <v>0</v>
      </c>
      <c r="CD102" s="14"/>
      <c r="CE102" s="14"/>
      <c r="CF102" s="15"/>
      <c r="CG102" s="16">
        <v>0</v>
      </c>
      <c r="CH102" s="17"/>
      <c r="CI102" s="17"/>
      <c r="CJ102" s="4">
        <v>118</v>
      </c>
      <c r="CK102" s="24">
        <v>14.372665314660001</v>
      </c>
      <c r="CL102" s="25">
        <v>8.93896484375</v>
      </c>
    </row>
    <row r="103" spans="1:90">
      <c r="A103" s="2" t="s">
        <v>299</v>
      </c>
      <c r="B103" s="2" t="s">
        <v>432</v>
      </c>
      <c r="C103" s="3">
        <v>34.729999999999997</v>
      </c>
      <c r="D103" s="4">
        <v>38</v>
      </c>
      <c r="E103" s="4">
        <v>6</v>
      </c>
      <c r="F103" s="4">
        <v>20</v>
      </c>
      <c r="G103" s="4">
        <v>83</v>
      </c>
      <c r="H103" s="5">
        <v>0</v>
      </c>
      <c r="I103" s="5">
        <v>0</v>
      </c>
      <c r="J103" s="5">
        <v>1366489.95833333</v>
      </c>
      <c r="K103" s="5">
        <v>1328391.71484375</v>
      </c>
      <c r="L103" s="5">
        <v>1324197.328125</v>
      </c>
      <c r="M103" s="5">
        <v>0</v>
      </c>
      <c r="N103" s="5">
        <v>3805770.6666666698</v>
      </c>
      <c r="O103" s="5">
        <v>3762294.23828125</v>
      </c>
      <c r="P103" s="5">
        <v>0</v>
      </c>
      <c r="Q103" s="5">
        <v>0</v>
      </c>
      <c r="R103" s="5">
        <v>7494708.640625</v>
      </c>
      <c r="S103" s="5">
        <v>6800606.3098958302</v>
      </c>
      <c r="T103" s="5">
        <v>2107751.4817708302</v>
      </c>
      <c r="U103" s="5">
        <v>624156.35546875</v>
      </c>
      <c r="V103" s="5">
        <v>5021092.1927083302</v>
      </c>
      <c r="W103" s="5">
        <v>7106148.0598958302</v>
      </c>
      <c r="X103" s="6"/>
      <c r="Y103" s="7"/>
      <c r="Z103" s="8"/>
      <c r="AA103" s="8"/>
      <c r="AB103" s="9"/>
      <c r="AC103" s="10"/>
      <c r="AD103" s="11"/>
      <c r="AE103" s="11"/>
      <c r="AF103" s="12">
        <v>134.76471344165</v>
      </c>
      <c r="AG103" s="13">
        <v>9.41</v>
      </c>
      <c r="AH103" s="14">
        <v>5</v>
      </c>
      <c r="AI103" s="14">
        <v>5</v>
      </c>
      <c r="AJ103" s="15">
        <v>94.081140548119606</v>
      </c>
      <c r="AK103" s="16">
        <v>6.08</v>
      </c>
      <c r="AL103" s="17">
        <v>3</v>
      </c>
      <c r="AM103" s="17">
        <v>3</v>
      </c>
      <c r="AN103" s="18"/>
      <c r="AO103" s="19">
        <v>0</v>
      </c>
      <c r="AP103" s="20"/>
      <c r="AQ103" s="20"/>
      <c r="AR103" s="21"/>
      <c r="AS103" s="22">
        <v>0</v>
      </c>
      <c r="AT103" s="23"/>
      <c r="AU103" s="23"/>
      <c r="AV103" s="6">
        <v>111.340116706378</v>
      </c>
      <c r="AW103" s="7">
        <v>7.81</v>
      </c>
      <c r="AX103" s="8">
        <v>4</v>
      </c>
      <c r="AY103" s="8">
        <v>5</v>
      </c>
      <c r="AZ103" s="9">
        <v>181.70955213480599</v>
      </c>
      <c r="BA103" s="10">
        <v>8.83</v>
      </c>
      <c r="BB103" s="11">
        <v>5</v>
      </c>
      <c r="BC103" s="11">
        <v>6</v>
      </c>
      <c r="BD103" s="12"/>
      <c r="BE103" s="13"/>
      <c r="BF103" s="14"/>
      <c r="BG103" s="14"/>
      <c r="BH103" s="15"/>
      <c r="BI103" s="16"/>
      <c r="BJ103" s="17"/>
      <c r="BK103" s="17"/>
      <c r="BL103" s="18">
        <v>266.466740802076</v>
      </c>
      <c r="BM103" s="19">
        <v>22.87</v>
      </c>
      <c r="BN103" s="20">
        <v>12</v>
      </c>
      <c r="BO103" s="20">
        <v>14</v>
      </c>
      <c r="BP103" s="21">
        <v>245.832920474887</v>
      </c>
      <c r="BQ103" s="22">
        <v>18.38</v>
      </c>
      <c r="BR103" s="23">
        <v>11</v>
      </c>
      <c r="BS103" s="23">
        <v>14</v>
      </c>
      <c r="BT103" s="6">
        <v>89.359709812332</v>
      </c>
      <c r="BU103" s="7">
        <v>6.08</v>
      </c>
      <c r="BV103" s="8">
        <v>3</v>
      </c>
      <c r="BW103" s="8">
        <v>3</v>
      </c>
      <c r="BX103" s="9"/>
      <c r="BY103" s="10">
        <v>0</v>
      </c>
      <c r="BZ103" s="11"/>
      <c r="CA103" s="11"/>
      <c r="CB103" s="12">
        <v>247.14372786013399</v>
      </c>
      <c r="CC103" s="13">
        <v>13.31</v>
      </c>
      <c r="CD103" s="14">
        <v>7</v>
      </c>
      <c r="CE103" s="14">
        <v>9</v>
      </c>
      <c r="CF103" s="15">
        <v>189.695138459036</v>
      </c>
      <c r="CG103" s="16">
        <v>11.58</v>
      </c>
      <c r="CH103" s="17">
        <v>6</v>
      </c>
      <c r="CI103" s="17">
        <v>7</v>
      </c>
      <c r="CJ103" s="4">
        <v>691</v>
      </c>
      <c r="CK103" s="24">
        <v>73.572367494660199</v>
      </c>
      <c r="CL103" s="25">
        <v>8.82177734375</v>
      </c>
    </row>
    <row r="104" spans="1:90">
      <c r="A104" s="2" t="s">
        <v>203</v>
      </c>
      <c r="B104" s="2" t="s">
        <v>477</v>
      </c>
      <c r="C104" s="3">
        <v>34.58</v>
      </c>
      <c r="D104" s="4">
        <v>4</v>
      </c>
      <c r="E104" s="4">
        <v>16</v>
      </c>
      <c r="F104" s="4">
        <v>24</v>
      </c>
      <c r="G104" s="4">
        <v>133</v>
      </c>
      <c r="H104" s="5">
        <v>3174434.8544921898</v>
      </c>
      <c r="I104" s="5">
        <v>4303314.3958333302</v>
      </c>
      <c r="J104" s="5">
        <v>4000907.0201822901</v>
      </c>
      <c r="K104" s="5">
        <v>4767060.8333333302</v>
      </c>
      <c r="L104" s="5">
        <v>16085371.293945299</v>
      </c>
      <c r="M104" s="5">
        <v>7415297.8385416698</v>
      </c>
      <c r="N104" s="5">
        <v>6476959.5625</v>
      </c>
      <c r="O104" s="5">
        <v>6331215.3723958302</v>
      </c>
      <c r="P104" s="5">
        <v>23161319.927083299</v>
      </c>
      <c r="Q104" s="5">
        <v>23767594.958333299</v>
      </c>
      <c r="R104" s="5">
        <v>11169009.0234375</v>
      </c>
      <c r="S104" s="5">
        <v>10911653.419921899</v>
      </c>
      <c r="T104" s="5">
        <v>11768824.1614583</v>
      </c>
      <c r="U104" s="5">
        <v>3928871.3932291698</v>
      </c>
      <c r="V104" s="5">
        <v>38583344.34375</v>
      </c>
      <c r="W104" s="5">
        <v>19692297.2109375</v>
      </c>
      <c r="X104" s="6">
        <v>73.287307957783597</v>
      </c>
      <c r="Y104" s="7">
        <v>9.83</v>
      </c>
      <c r="Z104" s="8">
        <v>5</v>
      </c>
      <c r="AA104" s="8">
        <v>5</v>
      </c>
      <c r="AB104" s="9">
        <v>130.11042838660401</v>
      </c>
      <c r="AC104" s="10">
        <v>11.53</v>
      </c>
      <c r="AD104" s="11">
        <v>6</v>
      </c>
      <c r="AE104" s="11">
        <v>6</v>
      </c>
      <c r="AF104" s="12"/>
      <c r="AG104" s="13">
        <v>0</v>
      </c>
      <c r="AH104" s="14"/>
      <c r="AI104" s="14"/>
      <c r="AJ104" s="15"/>
      <c r="AK104" s="16">
        <v>0</v>
      </c>
      <c r="AL104" s="17"/>
      <c r="AM104" s="17"/>
      <c r="AN104" s="18">
        <v>212.19066339462501</v>
      </c>
      <c r="AO104" s="19">
        <v>17.97</v>
      </c>
      <c r="AP104" s="20">
        <v>11</v>
      </c>
      <c r="AQ104" s="20">
        <v>11</v>
      </c>
      <c r="AR104" s="21">
        <v>168.76782512121599</v>
      </c>
      <c r="AS104" s="22">
        <v>14.75</v>
      </c>
      <c r="AT104" s="23">
        <v>7</v>
      </c>
      <c r="AU104" s="23">
        <v>8</v>
      </c>
      <c r="AV104" s="6"/>
      <c r="AW104" s="7">
        <v>0</v>
      </c>
      <c r="AX104" s="8"/>
      <c r="AY104" s="8"/>
      <c r="AZ104" s="9"/>
      <c r="BA104" s="10">
        <v>0</v>
      </c>
      <c r="BB104" s="11"/>
      <c r="BC104" s="11"/>
      <c r="BD104" s="12">
        <v>205.58776466932599</v>
      </c>
      <c r="BE104" s="13">
        <v>16.27</v>
      </c>
      <c r="BF104" s="14">
        <v>8</v>
      </c>
      <c r="BG104" s="14">
        <v>8</v>
      </c>
      <c r="BH104" s="15">
        <v>140.87913307891901</v>
      </c>
      <c r="BI104" s="16">
        <v>11.36</v>
      </c>
      <c r="BJ104" s="17">
        <v>6</v>
      </c>
      <c r="BK104" s="17">
        <v>6</v>
      </c>
      <c r="BL104" s="18">
        <v>207.71631437052301</v>
      </c>
      <c r="BM104" s="19">
        <v>16.61</v>
      </c>
      <c r="BN104" s="20">
        <v>11</v>
      </c>
      <c r="BO104" s="20">
        <v>14</v>
      </c>
      <c r="BP104" s="21">
        <v>249.41807468024001</v>
      </c>
      <c r="BQ104" s="22">
        <v>20.170000000000002</v>
      </c>
      <c r="BR104" s="23">
        <v>12</v>
      </c>
      <c r="BS104" s="23">
        <v>13</v>
      </c>
      <c r="BT104" s="6">
        <v>291.30243946071897</v>
      </c>
      <c r="BU104" s="7">
        <v>18.14</v>
      </c>
      <c r="BV104" s="8">
        <v>12</v>
      </c>
      <c r="BW104" s="8">
        <v>15</v>
      </c>
      <c r="BX104" s="9"/>
      <c r="BY104" s="10">
        <v>0</v>
      </c>
      <c r="BZ104" s="11"/>
      <c r="CA104" s="11"/>
      <c r="CB104" s="12">
        <v>196.93950038945701</v>
      </c>
      <c r="CC104" s="13">
        <v>11.69</v>
      </c>
      <c r="CD104" s="14">
        <v>6</v>
      </c>
      <c r="CE104" s="14">
        <v>7</v>
      </c>
      <c r="CF104" s="15"/>
      <c r="CG104" s="16">
        <v>0</v>
      </c>
      <c r="CH104" s="17"/>
      <c r="CI104" s="17"/>
      <c r="CJ104" s="4">
        <v>590</v>
      </c>
      <c r="CK104" s="24">
        <v>62.339979994660098</v>
      </c>
      <c r="CL104" s="25">
        <v>7.73779296875</v>
      </c>
    </row>
    <row r="105" spans="1:90">
      <c r="A105" s="2" t="s">
        <v>325</v>
      </c>
      <c r="B105" s="2" t="s">
        <v>435</v>
      </c>
      <c r="C105" s="3">
        <v>34.08</v>
      </c>
      <c r="D105" s="4">
        <v>33</v>
      </c>
      <c r="E105" s="4">
        <v>14</v>
      </c>
      <c r="F105" s="4">
        <v>14</v>
      </c>
      <c r="G105" s="4">
        <v>107</v>
      </c>
      <c r="H105" s="5">
        <v>2431411.1549479198</v>
      </c>
      <c r="I105" s="5">
        <v>11579012.5117188</v>
      </c>
      <c r="J105" s="5">
        <v>3851880.5442708302</v>
      </c>
      <c r="K105" s="5">
        <v>5342733.4427083302</v>
      </c>
      <c r="L105" s="5">
        <v>17004149.971354201</v>
      </c>
      <c r="M105" s="5">
        <v>6611009.37890625</v>
      </c>
      <c r="N105" s="5">
        <v>15169543.3697917</v>
      </c>
      <c r="O105" s="5">
        <v>8581068.3333333302</v>
      </c>
      <c r="P105" s="5">
        <v>20744402.049479201</v>
      </c>
      <c r="Q105" s="5">
        <v>20920055.471354201</v>
      </c>
      <c r="R105" s="5">
        <v>41098166.918619797</v>
      </c>
      <c r="S105" s="5">
        <v>5455353.625</v>
      </c>
      <c r="T105" s="5">
        <v>13973547.0625</v>
      </c>
      <c r="U105" s="5">
        <v>4088231.3880208302</v>
      </c>
      <c r="V105" s="5">
        <v>5892479.6875</v>
      </c>
      <c r="W105" s="5">
        <v>5343813.1953125</v>
      </c>
      <c r="X105" s="6">
        <v>90.283423054714206</v>
      </c>
      <c r="Y105" s="7">
        <v>9.1999999999999993</v>
      </c>
      <c r="Z105" s="8">
        <v>3</v>
      </c>
      <c r="AA105" s="8">
        <v>3</v>
      </c>
      <c r="AB105" s="9">
        <v>89.023664279217698</v>
      </c>
      <c r="AC105" s="10">
        <v>8.2100000000000009</v>
      </c>
      <c r="AD105" s="11">
        <v>3</v>
      </c>
      <c r="AE105" s="11">
        <v>3</v>
      </c>
      <c r="AF105" s="12">
        <v>54.344236721314502</v>
      </c>
      <c r="AG105" s="13">
        <v>8.9600000000000009</v>
      </c>
      <c r="AH105" s="14">
        <v>3</v>
      </c>
      <c r="AI105" s="14">
        <v>4</v>
      </c>
      <c r="AJ105" s="15">
        <v>71.335251029346594</v>
      </c>
      <c r="AK105" s="16">
        <v>17.41</v>
      </c>
      <c r="AL105" s="17">
        <v>6</v>
      </c>
      <c r="AM105" s="17">
        <v>6</v>
      </c>
      <c r="AN105" s="18">
        <v>158.06288627095699</v>
      </c>
      <c r="AO105" s="19">
        <v>24.13</v>
      </c>
      <c r="AP105" s="20">
        <v>8</v>
      </c>
      <c r="AQ105" s="20">
        <v>8</v>
      </c>
      <c r="AR105" s="21">
        <v>79.855847453384996</v>
      </c>
      <c r="AS105" s="22">
        <v>17.16</v>
      </c>
      <c r="AT105" s="23">
        <v>6</v>
      </c>
      <c r="AU105" s="23">
        <v>6</v>
      </c>
      <c r="AV105" s="6">
        <v>197.17804668255101</v>
      </c>
      <c r="AW105" s="7">
        <v>13.18</v>
      </c>
      <c r="AX105" s="8">
        <v>4</v>
      </c>
      <c r="AY105" s="8">
        <v>5</v>
      </c>
      <c r="AZ105" s="9">
        <v>164.22479846066301</v>
      </c>
      <c r="BA105" s="10">
        <v>12.44</v>
      </c>
      <c r="BB105" s="11">
        <v>3</v>
      </c>
      <c r="BC105" s="11">
        <v>4</v>
      </c>
      <c r="BD105" s="12">
        <v>80.439321752813399</v>
      </c>
      <c r="BE105" s="13">
        <v>18.41</v>
      </c>
      <c r="BF105" s="14">
        <v>6</v>
      </c>
      <c r="BG105" s="14">
        <v>6</v>
      </c>
      <c r="BH105" s="15">
        <v>89.692961673530405</v>
      </c>
      <c r="BI105" s="16">
        <v>26.12</v>
      </c>
      <c r="BJ105" s="17">
        <v>8</v>
      </c>
      <c r="BK105" s="17">
        <v>8</v>
      </c>
      <c r="BL105" s="18">
        <v>75.196369976068794</v>
      </c>
      <c r="BM105" s="19">
        <v>17.66</v>
      </c>
      <c r="BN105" s="20">
        <v>6</v>
      </c>
      <c r="BO105" s="20">
        <v>6</v>
      </c>
      <c r="BP105" s="21">
        <v>77.831558340440694</v>
      </c>
      <c r="BQ105" s="22">
        <v>20.65</v>
      </c>
      <c r="BR105" s="23">
        <v>7</v>
      </c>
      <c r="BS105" s="23">
        <v>7</v>
      </c>
      <c r="BT105" s="6">
        <v>109.74279475653699</v>
      </c>
      <c r="BU105" s="7">
        <v>23.13</v>
      </c>
      <c r="BV105" s="8">
        <v>8</v>
      </c>
      <c r="BW105" s="8">
        <v>8</v>
      </c>
      <c r="BX105" s="9">
        <v>73.505936449109896</v>
      </c>
      <c r="BY105" s="10">
        <v>16.670000000000002</v>
      </c>
      <c r="BZ105" s="11">
        <v>5</v>
      </c>
      <c r="CA105" s="11">
        <v>6</v>
      </c>
      <c r="CB105" s="12"/>
      <c r="CC105" s="13">
        <v>0</v>
      </c>
      <c r="CD105" s="14"/>
      <c r="CE105" s="14"/>
      <c r="CF105" s="15"/>
      <c r="CG105" s="16">
        <v>0</v>
      </c>
      <c r="CH105" s="17"/>
      <c r="CI105" s="17"/>
      <c r="CJ105" s="4">
        <v>402</v>
      </c>
      <c r="CK105" s="24">
        <v>44.230175274659999</v>
      </c>
      <c r="CL105" s="25">
        <v>8.66064453125</v>
      </c>
    </row>
    <row r="106" spans="1:90">
      <c r="A106" s="2" t="s">
        <v>371</v>
      </c>
      <c r="B106" s="2" t="s">
        <v>461</v>
      </c>
      <c r="C106" s="3">
        <v>34.06</v>
      </c>
      <c r="D106" s="4">
        <v>5</v>
      </c>
      <c r="E106" s="4">
        <v>32</v>
      </c>
      <c r="F106" s="4">
        <v>32</v>
      </c>
      <c r="G106" s="4">
        <v>117</v>
      </c>
      <c r="H106" s="5">
        <v>204201.0390625</v>
      </c>
      <c r="I106" s="5">
        <v>263661.03125</v>
      </c>
      <c r="J106" s="5">
        <v>8901844.5520833302</v>
      </c>
      <c r="K106" s="5">
        <v>8353371.6145833302</v>
      </c>
      <c r="L106" s="5">
        <v>2422070.25</v>
      </c>
      <c r="M106" s="5">
        <v>0</v>
      </c>
      <c r="N106" s="5">
        <v>0</v>
      </c>
      <c r="O106" s="5">
        <v>0</v>
      </c>
      <c r="P106" s="5">
        <v>1323576.0683593799</v>
      </c>
      <c r="Q106" s="5">
        <v>2688404.6269531301</v>
      </c>
      <c r="R106" s="5">
        <v>37541535.6328125</v>
      </c>
      <c r="S106" s="5">
        <v>37411683.325520799</v>
      </c>
      <c r="T106" s="5">
        <v>2169306.3828125</v>
      </c>
      <c r="U106" s="5">
        <v>1619572.234375</v>
      </c>
      <c r="V106" s="5">
        <v>9082083.9375</v>
      </c>
      <c r="W106" s="5">
        <v>9457755.7578125</v>
      </c>
      <c r="X106" s="6"/>
      <c r="Y106" s="7">
        <v>0</v>
      </c>
      <c r="Z106" s="8"/>
      <c r="AA106" s="8"/>
      <c r="AB106" s="9"/>
      <c r="AC106" s="10">
        <v>0</v>
      </c>
      <c r="AD106" s="11"/>
      <c r="AE106" s="11"/>
      <c r="AF106" s="12">
        <v>251.42909548068701</v>
      </c>
      <c r="AG106" s="13">
        <v>19.52</v>
      </c>
      <c r="AH106" s="14">
        <v>12</v>
      </c>
      <c r="AI106" s="14">
        <v>15</v>
      </c>
      <c r="AJ106" s="15">
        <v>217.94616607060499</v>
      </c>
      <c r="AK106" s="16">
        <v>13.45</v>
      </c>
      <c r="AL106" s="17">
        <v>8</v>
      </c>
      <c r="AM106" s="17">
        <v>10</v>
      </c>
      <c r="AN106" s="18">
        <v>66.171408111563693</v>
      </c>
      <c r="AO106" s="19">
        <v>4.8499999999999996</v>
      </c>
      <c r="AP106" s="20">
        <v>4</v>
      </c>
      <c r="AQ106" s="20">
        <v>4</v>
      </c>
      <c r="AR106" s="21"/>
      <c r="AS106" s="22">
        <v>0</v>
      </c>
      <c r="AT106" s="23"/>
      <c r="AU106" s="23"/>
      <c r="AV106" s="6"/>
      <c r="AW106" s="7"/>
      <c r="AX106" s="8"/>
      <c r="AY106" s="8"/>
      <c r="AZ106" s="9"/>
      <c r="BA106" s="10"/>
      <c r="BB106" s="11"/>
      <c r="BC106" s="11"/>
      <c r="BD106" s="12"/>
      <c r="BE106" s="13">
        <v>0</v>
      </c>
      <c r="BF106" s="14"/>
      <c r="BG106" s="14"/>
      <c r="BH106" s="15"/>
      <c r="BI106" s="16">
        <v>0</v>
      </c>
      <c r="BJ106" s="17"/>
      <c r="BK106" s="17"/>
      <c r="BL106" s="18">
        <v>475.273421140229</v>
      </c>
      <c r="BM106" s="19">
        <v>31.03</v>
      </c>
      <c r="BN106" s="20">
        <v>25</v>
      </c>
      <c r="BO106" s="20">
        <v>31</v>
      </c>
      <c r="BP106" s="21">
        <v>538.495961069656</v>
      </c>
      <c r="BQ106" s="22">
        <v>23.76</v>
      </c>
      <c r="BR106" s="23">
        <v>24</v>
      </c>
      <c r="BS106" s="23">
        <v>34</v>
      </c>
      <c r="BT106" s="6">
        <v>107.14555207577401</v>
      </c>
      <c r="BU106" s="7">
        <v>11.03</v>
      </c>
      <c r="BV106" s="8">
        <v>7</v>
      </c>
      <c r="BW106" s="8">
        <v>7</v>
      </c>
      <c r="BX106" s="9">
        <v>51.826855126542497</v>
      </c>
      <c r="BY106" s="10">
        <v>3.76</v>
      </c>
      <c r="BZ106" s="11">
        <v>3</v>
      </c>
      <c r="CA106" s="11">
        <v>3</v>
      </c>
      <c r="CB106" s="12"/>
      <c r="CC106" s="13">
        <v>0</v>
      </c>
      <c r="CD106" s="14"/>
      <c r="CE106" s="14"/>
      <c r="CF106" s="15"/>
      <c r="CG106" s="16">
        <v>0</v>
      </c>
      <c r="CH106" s="17"/>
      <c r="CI106" s="17"/>
      <c r="CJ106" s="4">
        <v>825</v>
      </c>
      <c r="CK106" s="24">
        <v>90.5280091246604</v>
      </c>
      <c r="CL106" s="25">
        <v>5.99853515625</v>
      </c>
    </row>
    <row r="107" spans="1:90">
      <c r="A107" s="2" t="s">
        <v>393</v>
      </c>
      <c r="B107" s="2" t="s">
        <v>582</v>
      </c>
      <c r="C107" s="3">
        <v>33.58</v>
      </c>
      <c r="D107" s="4">
        <v>2</v>
      </c>
      <c r="E107" s="4">
        <v>3</v>
      </c>
      <c r="F107" s="4">
        <v>3</v>
      </c>
      <c r="G107" s="4">
        <v>3</v>
      </c>
      <c r="H107" s="5">
        <v>638292.29296875</v>
      </c>
      <c r="I107" s="5">
        <v>532270.84765625</v>
      </c>
      <c r="J107" s="5">
        <v>6912573.3925781297</v>
      </c>
      <c r="K107" s="5">
        <v>6818411.828125</v>
      </c>
      <c r="L107" s="5">
        <v>9618537.98828125</v>
      </c>
      <c r="M107" s="5">
        <v>6234745.86328125</v>
      </c>
      <c r="N107" s="5">
        <v>6773271.0732421903</v>
      </c>
      <c r="O107" s="5">
        <v>6321094.8212890597</v>
      </c>
      <c r="P107" s="5">
        <v>5950301.2890625</v>
      </c>
      <c r="Q107" s="5">
        <v>7773339.515625</v>
      </c>
      <c r="R107" s="5">
        <v>5381853.4375</v>
      </c>
      <c r="S107" s="5">
        <v>4224326.4375</v>
      </c>
      <c r="T107" s="5">
        <v>11931419.8710938</v>
      </c>
      <c r="U107" s="5">
        <v>4491122</v>
      </c>
      <c r="V107" s="5">
        <v>8179792.875</v>
      </c>
      <c r="W107" s="5">
        <v>5407031.1269531297</v>
      </c>
      <c r="X107" s="6"/>
      <c r="Y107" s="7">
        <v>0</v>
      </c>
      <c r="Z107" s="8"/>
      <c r="AA107" s="8"/>
      <c r="AB107" s="9"/>
      <c r="AC107" s="10">
        <v>0</v>
      </c>
      <c r="AD107" s="11"/>
      <c r="AE107" s="11"/>
      <c r="AF107" s="12"/>
      <c r="AG107" s="13">
        <v>0</v>
      </c>
      <c r="AH107" s="14"/>
      <c r="AI107" s="14"/>
      <c r="AJ107" s="15"/>
      <c r="AK107" s="16">
        <v>0</v>
      </c>
      <c r="AL107" s="17"/>
      <c r="AM107" s="17"/>
      <c r="AN107" s="18">
        <v>93.997190879029603</v>
      </c>
      <c r="AO107" s="19">
        <v>33.58</v>
      </c>
      <c r="AP107" s="20">
        <v>3</v>
      </c>
      <c r="AQ107" s="20">
        <v>3</v>
      </c>
      <c r="AR107" s="21"/>
      <c r="AS107" s="22">
        <v>0</v>
      </c>
      <c r="AT107" s="23"/>
      <c r="AU107" s="23"/>
      <c r="AV107" s="6"/>
      <c r="AW107" s="7">
        <v>0</v>
      </c>
      <c r="AX107" s="8"/>
      <c r="AY107" s="8"/>
      <c r="AZ107" s="9"/>
      <c r="BA107" s="10">
        <v>0</v>
      </c>
      <c r="BB107" s="11"/>
      <c r="BC107" s="11"/>
      <c r="BD107" s="12"/>
      <c r="BE107" s="13">
        <v>0</v>
      </c>
      <c r="BF107" s="14"/>
      <c r="BG107" s="14"/>
      <c r="BH107" s="15"/>
      <c r="BI107" s="16">
        <v>0</v>
      </c>
      <c r="BJ107" s="17"/>
      <c r="BK107" s="17"/>
      <c r="BL107" s="18"/>
      <c r="BM107" s="19">
        <v>0</v>
      </c>
      <c r="BN107" s="20"/>
      <c r="BO107" s="20"/>
      <c r="BP107" s="21"/>
      <c r="BQ107" s="22">
        <v>0</v>
      </c>
      <c r="BR107" s="23"/>
      <c r="BS107" s="23"/>
      <c r="BT107" s="6"/>
      <c r="BU107" s="7">
        <v>0</v>
      </c>
      <c r="BV107" s="8"/>
      <c r="BW107" s="8"/>
      <c r="BX107" s="9"/>
      <c r="BY107" s="10">
        <v>0</v>
      </c>
      <c r="BZ107" s="11"/>
      <c r="CA107" s="11"/>
      <c r="CB107" s="12"/>
      <c r="CC107" s="13">
        <v>0</v>
      </c>
      <c r="CD107" s="14"/>
      <c r="CE107" s="14"/>
      <c r="CF107" s="15"/>
      <c r="CG107" s="16">
        <v>0</v>
      </c>
      <c r="CH107" s="17"/>
      <c r="CI107" s="17"/>
      <c r="CJ107" s="4">
        <v>137</v>
      </c>
      <c r="CK107" s="24">
        <v>15.15142889466</v>
      </c>
      <c r="CL107" s="25">
        <v>7.37158203125</v>
      </c>
    </row>
    <row r="108" spans="1:90">
      <c r="A108" s="2" t="s">
        <v>400</v>
      </c>
      <c r="B108" s="2" t="s">
        <v>61</v>
      </c>
      <c r="C108" s="3">
        <v>33.33</v>
      </c>
      <c r="D108" s="4">
        <v>4</v>
      </c>
      <c r="E108" s="4">
        <v>7</v>
      </c>
      <c r="F108" s="4">
        <v>7</v>
      </c>
      <c r="G108" s="4">
        <v>13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6"/>
      <c r="Y108" s="7"/>
      <c r="Z108" s="8"/>
      <c r="AA108" s="8"/>
      <c r="AB108" s="9"/>
      <c r="AC108" s="10"/>
      <c r="AD108" s="11"/>
      <c r="AE108" s="11"/>
      <c r="AF108" s="12"/>
      <c r="AG108" s="13"/>
      <c r="AH108" s="14"/>
      <c r="AI108" s="14"/>
      <c r="AJ108" s="15"/>
      <c r="AK108" s="16"/>
      <c r="AL108" s="17"/>
      <c r="AM108" s="17"/>
      <c r="AN108" s="18"/>
      <c r="AO108" s="19"/>
      <c r="AP108" s="20"/>
      <c r="AQ108" s="20"/>
      <c r="AR108" s="21"/>
      <c r="AS108" s="22"/>
      <c r="AT108" s="23"/>
      <c r="AU108" s="23"/>
      <c r="AV108" s="6"/>
      <c r="AW108" s="7"/>
      <c r="AX108" s="8"/>
      <c r="AY108" s="8"/>
      <c r="AZ108" s="9"/>
      <c r="BA108" s="10"/>
      <c r="BB108" s="11"/>
      <c r="BC108" s="11"/>
      <c r="BD108" s="12"/>
      <c r="BE108" s="13"/>
      <c r="BF108" s="14"/>
      <c r="BG108" s="14"/>
      <c r="BH108" s="15"/>
      <c r="BI108" s="16"/>
      <c r="BJ108" s="17"/>
      <c r="BK108" s="17"/>
      <c r="BL108" s="18"/>
      <c r="BM108" s="19"/>
      <c r="BN108" s="20"/>
      <c r="BO108" s="20"/>
      <c r="BP108" s="21"/>
      <c r="BQ108" s="22"/>
      <c r="BR108" s="23"/>
      <c r="BS108" s="23"/>
      <c r="BT108" s="6"/>
      <c r="BU108" s="7"/>
      <c r="BV108" s="8"/>
      <c r="BW108" s="8"/>
      <c r="BX108" s="9"/>
      <c r="BY108" s="10"/>
      <c r="BZ108" s="11"/>
      <c r="CA108" s="11"/>
      <c r="CB108" s="12"/>
      <c r="CC108" s="13"/>
      <c r="CD108" s="14"/>
      <c r="CE108" s="14"/>
      <c r="CF108" s="15"/>
      <c r="CG108" s="16"/>
      <c r="CH108" s="17"/>
      <c r="CI108" s="17"/>
      <c r="CJ108" s="4">
        <v>180</v>
      </c>
      <c r="CK108" s="24">
        <v>19.572460704659999</v>
      </c>
      <c r="CL108" s="25">
        <v>9.74462890625</v>
      </c>
    </row>
    <row r="109" spans="1:90">
      <c r="A109" s="2" t="s">
        <v>206</v>
      </c>
      <c r="B109" s="2" t="s">
        <v>172</v>
      </c>
      <c r="C109" s="3">
        <v>32.79</v>
      </c>
      <c r="D109" s="4">
        <v>1</v>
      </c>
      <c r="E109" s="4">
        <v>8</v>
      </c>
      <c r="F109" s="4">
        <v>9</v>
      </c>
      <c r="G109" s="4">
        <v>44</v>
      </c>
      <c r="H109" s="5">
        <v>6741548.2890625</v>
      </c>
      <c r="I109" s="5">
        <v>4777545.30078125</v>
      </c>
      <c r="J109" s="5">
        <v>4860438.953125</v>
      </c>
      <c r="K109" s="5">
        <v>10842745.1484375</v>
      </c>
      <c r="L109" s="5">
        <v>6632521.2480468797</v>
      </c>
      <c r="M109" s="5">
        <v>6781830.8098958302</v>
      </c>
      <c r="N109" s="5">
        <v>0</v>
      </c>
      <c r="O109" s="5">
        <v>0</v>
      </c>
      <c r="P109" s="5">
        <v>27723570.6484375</v>
      </c>
      <c r="Q109" s="5">
        <v>24986851.46875</v>
      </c>
      <c r="R109" s="5">
        <v>27722313.6875</v>
      </c>
      <c r="S109" s="5">
        <v>13969222.2604167</v>
      </c>
      <c r="T109" s="5">
        <v>20543353.625</v>
      </c>
      <c r="U109" s="5">
        <v>10011080.75</v>
      </c>
      <c r="V109" s="5">
        <v>0</v>
      </c>
      <c r="W109" s="5">
        <v>0</v>
      </c>
      <c r="X109" s="6"/>
      <c r="Y109" s="7">
        <v>0</v>
      </c>
      <c r="Z109" s="8"/>
      <c r="AA109" s="8"/>
      <c r="AB109" s="9"/>
      <c r="AC109" s="10">
        <v>0</v>
      </c>
      <c r="AD109" s="11"/>
      <c r="AE109" s="11"/>
      <c r="AF109" s="12"/>
      <c r="AG109" s="13">
        <v>0</v>
      </c>
      <c r="AH109" s="14"/>
      <c r="AI109" s="14"/>
      <c r="AJ109" s="15"/>
      <c r="AK109" s="16">
        <v>0</v>
      </c>
      <c r="AL109" s="17"/>
      <c r="AM109" s="17"/>
      <c r="AN109" s="18">
        <v>62.299779997962098</v>
      </c>
      <c r="AO109" s="19">
        <v>12.46</v>
      </c>
      <c r="AP109" s="20">
        <v>3</v>
      </c>
      <c r="AQ109" s="20">
        <v>3</v>
      </c>
      <c r="AR109" s="21">
        <v>106.51986331635899</v>
      </c>
      <c r="AS109" s="22">
        <v>8.52</v>
      </c>
      <c r="AT109" s="23">
        <v>3</v>
      </c>
      <c r="AU109" s="23">
        <v>5</v>
      </c>
      <c r="AV109" s="6"/>
      <c r="AW109" s="7"/>
      <c r="AX109" s="8"/>
      <c r="AY109" s="8"/>
      <c r="AZ109" s="9"/>
      <c r="BA109" s="10"/>
      <c r="BB109" s="11"/>
      <c r="BC109" s="11"/>
      <c r="BD109" s="12">
        <v>112.791634889072</v>
      </c>
      <c r="BE109" s="13">
        <v>8.52</v>
      </c>
      <c r="BF109" s="14">
        <v>3</v>
      </c>
      <c r="BG109" s="14">
        <v>5</v>
      </c>
      <c r="BH109" s="15">
        <v>129.46338229110299</v>
      </c>
      <c r="BI109" s="16">
        <v>8.52</v>
      </c>
      <c r="BJ109" s="17">
        <v>3</v>
      </c>
      <c r="BK109" s="17">
        <v>5</v>
      </c>
      <c r="BL109" s="18"/>
      <c r="BM109" s="19">
        <v>0</v>
      </c>
      <c r="BN109" s="20"/>
      <c r="BO109" s="20"/>
      <c r="BP109" s="21">
        <v>78.377330743493403</v>
      </c>
      <c r="BQ109" s="22">
        <v>17.7</v>
      </c>
      <c r="BR109" s="23">
        <v>5</v>
      </c>
      <c r="BS109" s="23">
        <v>6</v>
      </c>
      <c r="BT109" s="6">
        <v>167.65183760132501</v>
      </c>
      <c r="BU109" s="7">
        <v>25.57</v>
      </c>
      <c r="BV109" s="8">
        <v>7</v>
      </c>
      <c r="BW109" s="8">
        <v>8</v>
      </c>
      <c r="BX109" s="9">
        <v>113.336859976811</v>
      </c>
      <c r="BY109" s="10">
        <v>8.52</v>
      </c>
      <c r="BZ109" s="11">
        <v>3</v>
      </c>
      <c r="CA109" s="11">
        <v>5</v>
      </c>
      <c r="CB109" s="12"/>
      <c r="CC109" s="13"/>
      <c r="CD109" s="14"/>
      <c r="CE109" s="14"/>
      <c r="CF109" s="15"/>
      <c r="CG109" s="16"/>
      <c r="CH109" s="17"/>
      <c r="CI109" s="17"/>
      <c r="CJ109" s="4">
        <v>305</v>
      </c>
      <c r="CK109" s="24">
        <v>30.821786514659902</v>
      </c>
      <c r="CL109" s="25">
        <v>9.29052734375</v>
      </c>
    </row>
    <row r="110" spans="1:90">
      <c r="A110" s="2" t="s">
        <v>80</v>
      </c>
      <c r="B110" s="2" t="s">
        <v>118</v>
      </c>
      <c r="C110" s="3">
        <v>32.74</v>
      </c>
      <c r="D110" s="4">
        <v>1</v>
      </c>
      <c r="E110" s="4">
        <v>8</v>
      </c>
      <c r="F110" s="4">
        <v>8</v>
      </c>
      <c r="G110" s="4">
        <v>61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283589093.045573</v>
      </c>
      <c r="O110" s="5">
        <v>281126710.13020802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642796269.16666698</v>
      </c>
      <c r="W110" s="5">
        <v>639036337.36458302</v>
      </c>
      <c r="X110" s="6"/>
      <c r="Y110" s="7"/>
      <c r="Z110" s="8"/>
      <c r="AA110" s="8"/>
      <c r="AB110" s="9"/>
      <c r="AC110" s="10"/>
      <c r="AD110" s="11"/>
      <c r="AE110" s="11"/>
      <c r="AF110" s="12"/>
      <c r="AG110" s="13"/>
      <c r="AH110" s="14"/>
      <c r="AI110" s="14"/>
      <c r="AJ110" s="15"/>
      <c r="AK110" s="16"/>
      <c r="AL110" s="17"/>
      <c r="AM110" s="17"/>
      <c r="AN110" s="18"/>
      <c r="AO110" s="19"/>
      <c r="AP110" s="20"/>
      <c r="AQ110" s="20"/>
      <c r="AR110" s="21"/>
      <c r="AS110" s="22"/>
      <c r="AT110" s="23"/>
      <c r="AU110" s="23"/>
      <c r="AV110" s="6">
        <v>202.853194598985</v>
      </c>
      <c r="AW110" s="7">
        <v>17.04</v>
      </c>
      <c r="AX110" s="8">
        <v>4</v>
      </c>
      <c r="AY110" s="8">
        <v>7</v>
      </c>
      <c r="AZ110" s="9">
        <v>172.33497808226599</v>
      </c>
      <c r="BA110" s="10">
        <v>17.04</v>
      </c>
      <c r="BB110" s="11">
        <v>4</v>
      </c>
      <c r="BC110" s="11">
        <v>7</v>
      </c>
      <c r="BD110" s="12"/>
      <c r="BE110" s="13"/>
      <c r="BF110" s="14"/>
      <c r="BG110" s="14"/>
      <c r="BH110" s="15"/>
      <c r="BI110" s="16"/>
      <c r="BJ110" s="17"/>
      <c r="BK110" s="17"/>
      <c r="BL110" s="18"/>
      <c r="BM110" s="19"/>
      <c r="BN110" s="20"/>
      <c r="BO110" s="20"/>
      <c r="BP110" s="21"/>
      <c r="BQ110" s="22"/>
      <c r="BR110" s="23"/>
      <c r="BS110" s="23"/>
      <c r="BT110" s="6"/>
      <c r="BU110" s="7"/>
      <c r="BV110" s="8"/>
      <c r="BW110" s="8"/>
      <c r="BX110" s="9"/>
      <c r="BY110" s="10"/>
      <c r="BZ110" s="11"/>
      <c r="CA110" s="11"/>
      <c r="CB110" s="12">
        <v>259.72924532319701</v>
      </c>
      <c r="CC110" s="13">
        <v>26.01</v>
      </c>
      <c r="CD110" s="14">
        <v>6</v>
      </c>
      <c r="CE110" s="14">
        <v>9</v>
      </c>
      <c r="CF110" s="15">
        <v>284.100263491286</v>
      </c>
      <c r="CG110" s="16">
        <v>32.74</v>
      </c>
      <c r="CH110" s="17">
        <v>8</v>
      </c>
      <c r="CI110" s="17">
        <v>10</v>
      </c>
      <c r="CJ110" s="4">
        <v>223</v>
      </c>
      <c r="CK110" s="24">
        <v>23.45639170466</v>
      </c>
      <c r="CL110" s="25">
        <v>7.92822265625</v>
      </c>
    </row>
    <row r="111" spans="1:90">
      <c r="A111" s="2" t="s">
        <v>312</v>
      </c>
      <c r="B111" s="2" t="s">
        <v>436</v>
      </c>
      <c r="C111" s="3">
        <v>32.43</v>
      </c>
      <c r="D111" s="4">
        <v>12</v>
      </c>
      <c r="E111" s="4">
        <v>7</v>
      </c>
      <c r="F111" s="4">
        <v>7</v>
      </c>
      <c r="G111" s="4">
        <v>40</v>
      </c>
      <c r="H111" s="5">
        <v>0</v>
      </c>
      <c r="I111" s="5">
        <v>0</v>
      </c>
      <c r="J111" s="5">
        <v>7459930.3017578097</v>
      </c>
      <c r="K111" s="5">
        <v>5262867.71875</v>
      </c>
      <c r="L111" s="5">
        <v>0</v>
      </c>
      <c r="M111" s="5">
        <v>0</v>
      </c>
      <c r="N111" s="5">
        <v>20203927.779296901</v>
      </c>
      <c r="O111" s="5">
        <v>19538240.660156298</v>
      </c>
      <c r="P111" s="5">
        <v>0</v>
      </c>
      <c r="Q111" s="5">
        <v>0</v>
      </c>
      <c r="R111" s="5">
        <v>20867241.71875</v>
      </c>
      <c r="S111" s="5">
        <v>3748292.3828125</v>
      </c>
      <c r="T111" s="5">
        <v>2472121.4453125</v>
      </c>
      <c r="U111" s="5">
        <v>0</v>
      </c>
      <c r="V111" s="5">
        <v>201470695.05208299</v>
      </c>
      <c r="W111" s="5">
        <v>194229015.52343801</v>
      </c>
      <c r="X111" s="6"/>
      <c r="Y111" s="7"/>
      <c r="Z111" s="8"/>
      <c r="AA111" s="8"/>
      <c r="AB111" s="9"/>
      <c r="AC111" s="10"/>
      <c r="AD111" s="11"/>
      <c r="AE111" s="11"/>
      <c r="AF111" s="12"/>
      <c r="AG111" s="13">
        <v>0</v>
      </c>
      <c r="AH111" s="14"/>
      <c r="AI111" s="14"/>
      <c r="AJ111" s="15"/>
      <c r="AK111" s="16">
        <v>0</v>
      </c>
      <c r="AL111" s="17"/>
      <c r="AM111" s="17"/>
      <c r="AN111" s="18"/>
      <c r="AO111" s="19"/>
      <c r="AP111" s="20"/>
      <c r="AQ111" s="20"/>
      <c r="AR111" s="21"/>
      <c r="AS111" s="22"/>
      <c r="AT111" s="23"/>
      <c r="AU111" s="23"/>
      <c r="AV111" s="6"/>
      <c r="AW111" s="7">
        <v>0</v>
      </c>
      <c r="AX111" s="8"/>
      <c r="AY111" s="8"/>
      <c r="AZ111" s="9"/>
      <c r="BA111" s="10">
        <v>0</v>
      </c>
      <c r="BB111" s="11"/>
      <c r="BC111" s="11"/>
      <c r="BD111" s="12"/>
      <c r="BE111" s="13"/>
      <c r="BF111" s="14"/>
      <c r="BG111" s="14"/>
      <c r="BH111" s="15"/>
      <c r="BI111" s="16"/>
      <c r="BJ111" s="17"/>
      <c r="BK111" s="17"/>
      <c r="BL111" s="18"/>
      <c r="BM111" s="19">
        <v>0</v>
      </c>
      <c r="BN111" s="20"/>
      <c r="BO111" s="20"/>
      <c r="BP111" s="21">
        <v>92.490639653780804</v>
      </c>
      <c r="BQ111" s="22">
        <v>11.15</v>
      </c>
      <c r="BR111" s="23">
        <v>3</v>
      </c>
      <c r="BS111" s="23">
        <v>3</v>
      </c>
      <c r="BT111" s="6"/>
      <c r="BU111" s="7">
        <v>0</v>
      </c>
      <c r="BV111" s="8"/>
      <c r="BW111" s="8"/>
      <c r="BX111" s="9"/>
      <c r="BY111" s="10"/>
      <c r="BZ111" s="11"/>
      <c r="CA111" s="11"/>
      <c r="CB111" s="12">
        <v>266.13873093885002</v>
      </c>
      <c r="CC111" s="13">
        <v>27.03</v>
      </c>
      <c r="CD111" s="14">
        <v>4</v>
      </c>
      <c r="CE111" s="14">
        <v>6</v>
      </c>
      <c r="CF111" s="15">
        <v>256.433927586805</v>
      </c>
      <c r="CG111" s="16">
        <v>31.76</v>
      </c>
      <c r="CH111" s="17">
        <v>5</v>
      </c>
      <c r="CI111" s="17">
        <v>6</v>
      </c>
      <c r="CJ111" s="4">
        <v>296</v>
      </c>
      <c r="CK111" s="24">
        <v>31.477378964660002</v>
      </c>
      <c r="CL111" s="25">
        <v>4.95751953125</v>
      </c>
    </row>
    <row r="112" spans="1:90">
      <c r="A112" s="2" t="s">
        <v>89</v>
      </c>
      <c r="B112" s="2" t="s">
        <v>610</v>
      </c>
      <c r="C112" s="3">
        <v>32.26</v>
      </c>
      <c r="D112" s="4">
        <v>57</v>
      </c>
      <c r="E112" s="4">
        <v>9</v>
      </c>
      <c r="F112" s="4">
        <v>9</v>
      </c>
      <c r="G112" s="4">
        <v>56</v>
      </c>
      <c r="H112" s="5">
        <v>0</v>
      </c>
      <c r="I112" s="5">
        <v>0</v>
      </c>
      <c r="J112" s="5">
        <v>0</v>
      </c>
      <c r="K112" s="5">
        <v>140910.048828125</v>
      </c>
      <c r="L112" s="5">
        <v>11001740.1367188</v>
      </c>
      <c r="M112" s="5">
        <v>2690848.40625</v>
      </c>
      <c r="N112" s="5">
        <v>2681373.2604166698</v>
      </c>
      <c r="O112" s="5">
        <v>2706025.2526041698</v>
      </c>
      <c r="P112" s="5">
        <v>1930849.09375</v>
      </c>
      <c r="Q112" s="5">
        <v>0</v>
      </c>
      <c r="R112" s="5">
        <v>1988114.140625</v>
      </c>
      <c r="S112" s="5">
        <v>7263379.78125</v>
      </c>
      <c r="T112" s="5">
        <v>16168645.1432292</v>
      </c>
      <c r="U112" s="5">
        <v>3429272.4296875</v>
      </c>
      <c r="V112" s="5">
        <v>13493946.8958333</v>
      </c>
      <c r="W112" s="5">
        <v>11243842.5911458</v>
      </c>
      <c r="X112" s="6"/>
      <c r="Y112" s="7"/>
      <c r="Z112" s="8"/>
      <c r="AA112" s="8"/>
      <c r="AB112" s="9"/>
      <c r="AC112" s="10"/>
      <c r="AD112" s="11"/>
      <c r="AE112" s="11"/>
      <c r="AF112" s="12"/>
      <c r="AG112" s="13"/>
      <c r="AH112" s="14"/>
      <c r="AI112" s="14"/>
      <c r="AJ112" s="15"/>
      <c r="AK112" s="16">
        <v>0</v>
      </c>
      <c r="AL112" s="17"/>
      <c r="AM112" s="17"/>
      <c r="AN112" s="18"/>
      <c r="AO112" s="19">
        <v>0</v>
      </c>
      <c r="AP112" s="20"/>
      <c r="AQ112" s="20"/>
      <c r="AR112" s="21"/>
      <c r="AS112" s="22">
        <v>0</v>
      </c>
      <c r="AT112" s="23"/>
      <c r="AU112" s="23"/>
      <c r="AV112" s="6">
        <v>103.493600511792</v>
      </c>
      <c r="AW112" s="7">
        <v>14.66</v>
      </c>
      <c r="AX112" s="8">
        <v>4</v>
      </c>
      <c r="AY112" s="8">
        <v>4</v>
      </c>
      <c r="AZ112" s="9">
        <v>108.35885755544901</v>
      </c>
      <c r="BA112" s="10">
        <v>15.84</v>
      </c>
      <c r="BB112" s="11">
        <v>4</v>
      </c>
      <c r="BC112" s="11">
        <v>4</v>
      </c>
      <c r="BD112" s="12"/>
      <c r="BE112" s="13">
        <v>0</v>
      </c>
      <c r="BF112" s="14"/>
      <c r="BG112" s="14"/>
      <c r="BH112" s="15"/>
      <c r="BI112" s="16">
        <v>0</v>
      </c>
      <c r="BJ112" s="17"/>
      <c r="BK112" s="17"/>
      <c r="BL112" s="18">
        <v>58.725427099470501</v>
      </c>
      <c r="BM112" s="19">
        <v>12.02</v>
      </c>
      <c r="BN112" s="20">
        <v>3</v>
      </c>
      <c r="BO112" s="20">
        <v>3</v>
      </c>
      <c r="BP112" s="21"/>
      <c r="BQ112" s="22">
        <v>0</v>
      </c>
      <c r="BR112" s="23"/>
      <c r="BS112" s="23"/>
      <c r="BT112" s="6">
        <v>198.48068907771801</v>
      </c>
      <c r="BU112" s="7">
        <v>16.420000000000002</v>
      </c>
      <c r="BV112" s="8">
        <v>5</v>
      </c>
      <c r="BW112" s="8">
        <v>8</v>
      </c>
      <c r="BX112" s="9">
        <v>90.178481624445993</v>
      </c>
      <c r="BY112" s="10">
        <v>16.13</v>
      </c>
      <c r="BZ112" s="11">
        <v>4</v>
      </c>
      <c r="CA112" s="11">
        <v>5</v>
      </c>
      <c r="CB112" s="12">
        <v>121.511570049414</v>
      </c>
      <c r="CC112" s="13">
        <v>20.53</v>
      </c>
      <c r="CD112" s="14">
        <v>5</v>
      </c>
      <c r="CE112" s="14">
        <v>5</v>
      </c>
      <c r="CF112" s="15">
        <v>131.532197690994</v>
      </c>
      <c r="CG112" s="16">
        <v>17.600000000000001</v>
      </c>
      <c r="CH112" s="17">
        <v>4</v>
      </c>
      <c r="CI112" s="17">
        <v>4</v>
      </c>
      <c r="CJ112" s="4">
        <v>341</v>
      </c>
      <c r="CK112" s="24">
        <v>37.646728414659997</v>
      </c>
      <c r="CL112" s="25">
        <v>8.55810546875</v>
      </c>
    </row>
    <row r="113" spans="1:90">
      <c r="A113" s="2" t="s">
        <v>78</v>
      </c>
      <c r="B113" s="2" t="s">
        <v>505</v>
      </c>
      <c r="C113" s="3">
        <v>31.69</v>
      </c>
      <c r="D113" s="4">
        <v>5</v>
      </c>
      <c r="E113" s="4">
        <v>5</v>
      </c>
      <c r="F113" s="4">
        <v>25</v>
      </c>
      <c r="G113" s="4">
        <v>117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22777283.723958299</v>
      </c>
      <c r="O113" s="5">
        <v>21399038.361979201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242419618.19791701</v>
      </c>
      <c r="W113" s="5">
        <v>141025822.67708299</v>
      </c>
      <c r="X113" s="6"/>
      <c r="Y113" s="7"/>
      <c r="Z113" s="8"/>
      <c r="AA113" s="8"/>
      <c r="AB113" s="9"/>
      <c r="AC113" s="10"/>
      <c r="AD113" s="11"/>
      <c r="AE113" s="11"/>
      <c r="AF113" s="12"/>
      <c r="AG113" s="13"/>
      <c r="AH113" s="14"/>
      <c r="AI113" s="14"/>
      <c r="AJ113" s="15"/>
      <c r="AK113" s="16"/>
      <c r="AL113" s="17"/>
      <c r="AM113" s="17"/>
      <c r="AN113" s="18"/>
      <c r="AO113" s="19"/>
      <c r="AP113" s="20"/>
      <c r="AQ113" s="20"/>
      <c r="AR113" s="21"/>
      <c r="AS113" s="22"/>
      <c r="AT113" s="23"/>
      <c r="AU113" s="23"/>
      <c r="AV113" s="6">
        <v>263.81165540230802</v>
      </c>
      <c r="AW113" s="7">
        <v>17.850000000000001</v>
      </c>
      <c r="AX113" s="8">
        <v>10</v>
      </c>
      <c r="AY113" s="8">
        <v>11</v>
      </c>
      <c r="AZ113" s="9">
        <v>343.01049127500602</v>
      </c>
      <c r="BA113" s="10">
        <v>16.309999999999999</v>
      </c>
      <c r="BB113" s="11">
        <v>10</v>
      </c>
      <c r="BC113" s="11">
        <v>13</v>
      </c>
      <c r="BD113" s="12"/>
      <c r="BE113" s="13"/>
      <c r="BF113" s="14"/>
      <c r="BG113" s="14"/>
      <c r="BH113" s="15"/>
      <c r="BI113" s="16"/>
      <c r="BJ113" s="17"/>
      <c r="BK113" s="17"/>
      <c r="BL113" s="18"/>
      <c r="BM113" s="19"/>
      <c r="BN113" s="20"/>
      <c r="BO113" s="20"/>
      <c r="BP113" s="21"/>
      <c r="BQ113" s="22"/>
      <c r="BR113" s="23"/>
      <c r="BS113" s="23"/>
      <c r="BT113" s="6"/>
      <c r="BU113" s="7"/>
      <c r="BV113" s="8"/>
      <c r="BW113" s="8"/>
      <c r="BX113" s="9"/>
      <c r="BY113" s="10"/>
      <c r="BZ113" s="11"/>
      <c r="CA113" s="11"/>
      <c r="CB113" s="12">
        <v>612.03489439723398</v>
      </c>
      <c r="CC113" s="13">
        <v>24.15</v>
      </c>
      <c r="CD113" s="14">
        <v>16</v>
      </c>
      <c r="CE113" s="14">
        <v>22</v>
      </c>
      <c r="CF113" s="15"/>
      <c r="CG113" s="16">
        <v>0</v>
      </c>
      <c r="CH113" s="17"/>
      <c r="CI113" s="17"/>
      <c r="CJ113" s="4">
        <v>650</v>
      </c>
      <c r="CK113" s="24">
        <v>69.137827504660194</v>
      </c>
      <c r="CL113" s="25">
        <v>9.45166015625</v>
      </c>
    </row>
    <row r="114" spans="1:90">
      <c r="A114" s="2" t="s">
        <v>96</v>
      </c>
      <c r="B114" s="2" t="s">
        <v>617</v>
      </c>
      <c r="C114" s="3">
        <v>31.68</v>
      </c>
      <c r="D114" s="4">
        <v>10</v>
      </c>
      <c r="E114" s="4">
        <v>17</v>
      </c>
      <c r="F114" s="4">
        <v>17</v>
      </c>
      <c r="G114" s="4">
        <v>103</v>
      </c>
      <c r="H114" s="5">
        <v>0</v>
      </c>
      <c r="I114" s="5">
        <v>0</v>
      </c>
      <c r="J114" s="5">
        <v>2154987.3125</v>
      </c>
      <c r="K114" s="5">
        <v>3329191.9609375</v>
      </c>
      <c r="L114" s="5">
        <v>2269577.5625</v>
      </c>
      <c r="M114" s="5">
        <v>1055337.359375</v>
      </c>
      <c r="N114" s="5">
        <v>14545916.9257813</v>
      </c>
      <c r="O114" s="5">
        <v>8689895.375</v>
      </c>
      <c r="P114" s="5">
        <v>1465168.5253906299</v>
      </c>
      <c r="Q114" s="5">
        <v>1540305.609375</v>
      </c>
      <c r="R114" s="5">
        <v>4667066.2526041698</v>
      </c>
      <c r="S114" s="5">
        <v>1704067.2024739599</v>
      </c>
      <c r="T114" s="5">
        <v>3365451.75</v>
      </c>
      <c r="U114" s="5">
        <v>0</v>
      </c>
      <c r="V114" s="5">
        <v>27457320.791666701</v>
      </c>
      <c r="W114" s="5">
        <v>24774042.0625</v>
      </c>
      <c r="X114" s="6"/>
      <c r="Y114" s="7"/>
      <c r="Z114" s="8"/>
      <c r="AA114" s="8"/>
      <c r="AB114" s="9"/>
      <c r="AC114" s="10"/>
      <c r="AD114" s="11"/>
      <c r="AE114" s="11"/>
      <c r="AF114" s="12"/>
      <c r="AG114" s="13">
        <v>0</v>
      </c>
      <c r="AH114" s="14"/>
      <c r="AI114" s="14"/>
      <c r="AJ114" s="15"/>
      <c r="AK114" s="16">
        <v>0</v>
      </c>
      <c r="AL114" s="17"/>
      <c r="AM114" s="17"/>
      <c r="AN114" s="18"/>
      <c r="AO114" s="19">
        <v>0</v>
      </c>
      <c r="AP114" s="20"/>
      <c r="AQ114" s="20"/>
      <c r="AR114" s="21"/>
      <c r="AS114" s="22">
        <v>0</v>
      </c>
      <c r="AT114" s="23"/>
      <c r="AU114" s="23"/>
      <c r="AV114" s="6">
        <v>237.56225752697799</v>
      </c>
      <c r="AW114" s="7">
        <v>8.32</v>
      </c>
      <c r="AX114" s="8">
        <v>4</v>
      </c>
      <c r="AY114" s="8">
        <v>9</v>
      </c>
      <c r="AZ114" s="9">
        <v>155.27424467701701</v>
      </c>
      <c r="BA114" s="10">
        <v>8.32</v>
      </c>
      <c r="BB114" s="11">
        <v>4</v>
      </c>
      <c r="BC114" s="11">
        <v>5</v>
      </c>
      <c r="BD114" s="12"/>
      <c r="BE114" s="13">
        <v>0</v>
      </c>
      <c r="BF114" s="14"/>
      <c r="BG114" s="14"/>
      <c r="BH114" s="15"/>
      <c r="BI114" s="16">
        <v>0</v>
      </c>
      <c r="BJ114" s="17"/>
      <c r="BK114" s="17"/>
      <c r="BL114" s="18">
        <v>91.504401498172896</v>
      </c>
      <c r="BM114" s="19">
        <v>10.1</v>
      </c>
      <c r="BN114" s="20">
        <v>5</v>
      </c>
      <c r="BO114" s="20">
        <v>6</v>
      </c>
      <c r="BP114" s="21">
        <v>117.374444618512</v>
      </c>
      <c r="BQ114" s="22">
        <v>8.7100000000000009</v>
      </c>
      <c r="BR114" s="23">
        <v>4</v>
      </c>
      <c r="BS114" s="23">
        <v>4</v>
      </c>
      <c r="BT114" s="6">
        <v>94.188909974845203</v>
      </c>
      <c r="BU114" s="7">
        <v>7.92</v>
      </c>
      <c r="BV114" s="8">
        <v>4</v>
      </c>
      <c r="BW114" s="8">
        <v>5</v>
      </c>
      <c r="BX114" s="9"/>
      <c r="BY114" s="10"/>
      <c r="BZ114" s="11"/>
      <c r="CA114" s="11"/>
      <c r="CB114" s="12">
        <v>152.70443063885901</v>
      </c>
      <c r="CC114" s="13">
        <v>13.47</v>
      </c>
      <c r="CD114" s="14">
        <v>6</v>
      </c>
      <c r="CE114" s="14">
        <v>7</v>
      </c>
      <c r="CF114" s="15">
        <v>184.472783348875</v>
      </c>
      <c r="CG114" s="16">
        <v>13.66</v>
      </c>
      <c r="CH114" s="17">
        <v>7</v>
      </c>
      <c r="CI114" s="17">
        <v>7</v>
      </c>
      <c r="CJ114" s="4">
        <v>505</v>
      </c>
      <c r="CK114" s="24">
        <v>55.174858824660099</v>
      </c>
      <c r="CL114" s="25">
        <v>7.22509765625</v>
      </c>
    </row>
    <row r="115" spans="1:90">
      <c r="A115" s="2" t="s">
        <v>288</v>
      </c>
      <c r="B115" s="2" t="s">
        <v>173</v>
      </c>
      <c r="C115" s="3">
        <v>31.46</v>
      </c>
      <c r="D115" s="4">
        <v>1</v>
      </c>
      <c r="E115" s="4">
        <v>14</v>
      </c>
      <c r="F115" s="4">
        <v>24</v>
      </c>
      <c r="G115" s="4">
        <v>271</v>
      </c>
      <c r="H115" s="5">
        <v>70152865.166666701</v>
      </c>
      <c r="I115" s="5">
        <v>94221400.578125</v>
      </c>
      <c r="J115" s="5">
        <v>3388813.4348958302</v>
      </c>
      <c r="K115" s="5">
        <v>3226302.7747395802</v>
      </c>
      <c r="L115" s="5">
        <v>167255715.47525999</v>
      </c>
      <c r="M115" s="5">
        <v>85502705.859375</v>
      </c>
      <c r="N115" s="5">
        <v>0</v>
      </c>
      <c r="O115" s="5">
        <v>0</v>
      </c>
      <c r="P115" s="5">
        <v>393121368.27083302</v>
      </c>
      <c r="Q115" s="5">
        <v>350736042.32291698</v>
      </c>
      <c r="R115" s="5">
        <v>5158820.4609375</v>
      </c>
      <c r="S115" s="5">
        <v>4390681.2447916698</v>
      </c>
      <c r="T115" s="5">
        <v>260093140.83072901</v>
      </c>
      <c r="U115" s="5">
        <v>104668137.036458</v>
      </c>
      <c r="V115" s="5">
        <v>0</v>
      </c>
      <c r="W115" s="5">
        <v>3469599.625</v>
      </c>
      <c r="X115" s="6">
        <v>142.46483143583299</v>
      </c>
      <c r="Y115" s="7">
        <v>13.3</v>
      </c>
      <c r="Z115" s="8">
        <v>5</v>
      </c>
      <c r="AA115" s="8">
        <v>7</v>
      </c>
      <c r="AB115" s="9">
        <v>215.264224665939</v>
      </c>
      <c r="AC115" s="10">
        <v>16.37</v>
      </c>
      <c r="AD115" s="11">
        <v>8</v>
      </c>
      <c r="AE115" s="11">
        <v>11</v>
      </c>
      <c r="AF115" s="12">
        <v>144.13120421277</v>
      </c>
      <c r="AG115" s="13">
        <v>12.02</v>
      </c>
      <c r="AH115" s="14">
        <v>5</v>
      </c>
      <c r="AI115" s="14">
        <v>7</v>
      </c>
      <c r="AJ115" s="15">
        <v>150.73393576400201</v>
      </c>
      <c r="AK115" s="16">
        <v>8.6999999999999993</v>
      </c>
      <c r="AL115" s="17">
        <v>3</v>
      </c>
      <c r="AM115" s="17">
        <v>5</v>
      </c>
      <c r="AN115" s="18">
        <v>681.49332606583596</v>
      </c>
      <c r="AO115" s="19">
        <v>27.11</v>
      </c>
      <c r="AP115" s="20">
        <v>17</v>
      </c>
      <c r="AQ115" s="20">
        <v>27</v>
      </c>
      <c r="AR115" s="21">
        <v>585.25641123041203</v>
      </c>
      <c r="AS115" s="22">
        <v>24.3</v>
      </c>
      <c r="AT115" s="23">
        <v>15</v>
      </c>
      <c r="AU115" s="23">
        <v>22</v>
      </c>
      <c r="AV115" s="6"/>
      <c r="AW115" s="7"/>
      <c r="AX115" s="8"/>
      <c r="AY115" s="8"/>
      <c r="AZ115" s="9"/>
      <c r="BA115" s="10"/>
      <c r="BB115" s="11"/>
      <c r="BC115" s="11"/>
      <c r="BD115" s="12">
        <v>455.27782864718603</v>
      </c>
      <c r="BE115" s="13">
        <v>28.13</v>
      </c>
      <c r="BF115" s="14">
        <v>16</v>
      </c>
      <c r="BG115" s="14">
        <v>21</v>
      </c>
      <c r="BH115" s="15">
        <v>546.76629317478705</v>
      </c>
      <c r="BI115" s="16">
        <v>27.11</v>
      </c>
      <c r="BJ115" s="17">
        <v>16</v>
      </c>
      <c r="BK115" s="17">
        <v>23</v>
      </c>
      <c r="BL115" s="18">
        <v>204.66139434717701</v>
      </c>
      <c r="BM115" s="19">
        <v>14.07</v>
      </c>
      <c r="BN115" s="20">
        <v>5</v>
      </c>
      <c r="BO115" s="20">
        <v>8</v>
      </c>
      <c r="BP115" s="21">
        <v>134.00031224827501</v>
      </c>
      <c r="BQ115" s="22">
        <v>14.07</v>
      </c>
      <c r="BR115" s="23">
        <v>5</v>
      </c>
      <c r="BS115" s="23">
        <v>7</v>
      </c>
      <c r="BT115" s="6">
        <v>939.09204023974598</v>
      </c>
      <c r="BU115" s="7">
        <v>28.13</v>
      </c>
      <c r="BV115" s="8">
        <v>20</v>
      </c>
      <c r="BW115" s="8">
        <v>36</v>
      </c>
      <c r="BX115" s="9">
        <v>635.96876058334396</v>
      </c>
      <c r="BY115" s="10">
        <v>23.53</v>
      </c>
      <c r="BZ115" s="11">
        <v>18</v>
      </c>
      <c r="CA115" s="11">
        <v>30</v>
      </c>
      <c r="CB115" s="12"/>
      <c r="CC115" s="13">
        <v>0</v>
      </c>
      <c r="CD115" s="14"/>
      <c r="CE115" s="14"/>
      <c r="CF115" s="15"/>
      <c r="CG115" s="16">
        <v>0</v>
      </c>
      <c r="CH115" s="17"/>
      <c r="CI115" s="17"/>
      <c r="CJ115" s="4">
        <v>391</v>
      </c>
      <c r="CK115" s="24">
        <v>42.306335574659897</v>
      </c>
      <c r="CL115" s="25">
        <v>10.05224609375</v>
      </c>
    </row>
    <row r="116" spans="1:90">
      <c r="A116" s="2" t="s">
        <v>289</v>
      </c>
      <c r="B116" s="2" t="s">
        <v>168</v>
      </c>
      <c r="C116" s="3">
        <v>31.36</v>
      </c>
      <c r="D116" s="4">
        <v>30</v>
      </c>
      <c r="E116" s="4">
        <v>13</v>
      </c>
      <c r="F116" s="4">
        <v>15</v>
      </c>
      <c r="G116" s="4">
        <v>61</v>
      </c>
      <c r="H116" s="5">
        <v>0</v>
      </c>
      <c r="I116" s="5">
        <v>0</v>
      </c>
      <c r="J116" s="5">
        <v>14903740.5911458</v>
      </c>
      <c r="K116" s="5">
        <v>14571725.4583333</v>
      </c>
      <c r="L116" s="5">
        <v>3026622.1328125</v>
      </c>
      <c r="M116" s="5">
        <v>1709012.4375</v>
      </c>
      <c r="N116" s="5">
        <v>4526047.3229166698</v>
      </c>
      <c r="O116" s="5">
        <v>4312736.5546875</v>
      </c>
      <c r="P116" s="5">
        <v>2232295.6875</v>
      </c>
      <c r="Q116" s="5">
        <v>2094883.125</v>
      </c>
      <c r="R116" s="5">
        <v>38262685.4765625</v>
      </c>
      <c r="S116" s="5">
        <v>39177062.588541701</v>
      </c>
      <c r="T116" s="5">
        <v>8484083.15625</v>
      </c>
      <c r="U116" s="5">
        <v>2348418.8854166698</v>
      </c>
      <c r="V116" s="5">
        <v>13151238.078125</v>
      </c>
      <c r="W116" s="5">
        <v>12766386.109375</v>
      </c>
      <c r="X116" s="6"/>
      <c r="Y116" s="7"/>
      <c r="Z116" s="8"/>
      <c r="AA116" s="8"/>
      <c r="AB116" s="9"/>
      <c r="AC116" s="10"/>
      <c r="AD116" s="11"/>
      <c r="AE116" s="11"/>
      <c r="AF116" s="12">
        <v>172.29186603616401</v>
      </c>
      <c r="AG116" s="13">
        <v>12.48</v>
      </c>
      <c r="AH116" s="14">
        <v>6</v>
      </c>
      <c r="AI116" s="14">
        <v>6</v>
      </c>
      <c r="AJ116" s="15">
        <v>141.39558960929099</v>
      </c>
      <c r="AK116" s="16">
        <v>12.17</v>
      </c>
      <c r="AL116" s="17">
        <v>6</v>
      </c>
      <c r="AM116" s="17">
        <v>6</v>
      </c>
      <c r="AN116" s="18"/>
      <c r="AO116" s="19">
        <v>0</v>
      </c>
      <c r="AP116" s="20"/>
      <c r="AQ116" s="20"/>
      <c r="AR116" s="21"/>
      <c r="AS116" s="22">
        <v>0</v>
      </c>
      <c r="AT116" s="23"/>
      <c r="AU116" s="23"/>
      <c r="AV116" s="6"/>
      <c r="AW116" s="7">
        <v>0</v>
      </c>
      <c r="AX116" s="8"/>
      <c r="AY116" s="8"/>
      <c r="AZ116" s="9"/>
      <c r="BA116" s="10">
        <v>0</v>
      </c>
      <c r="BB116" s="11"/>
      <c r="BC116" s="11"/>
      <c r="BD116" s="12"/>
      <c r="BE116" s="13">
        <v>0</v>
      </c>
      <c r="BF116" s="14"/>
      <c r="BG116" s="14"/>
      <c r="BH116" s="15"/>
      <c r="BI116" s="16">
        <v>0</v>
      </c>
      <c r="BJ116" s="17"/>
      <c r="BK116" s="17"/>
      <c r="BL116" s="18">
        <v>330.077024145829</v>
      </c>
      <c r="BM116" s="19">
        <v>30.11</v>
      </c>
      <c r="BN116" s="20">
        <v>13</v>
      </c>
      <c r="BO116" s="20">
        <v>15</v>
      </c>
      <c r="BP116" s="21">
        <v>336.29361890836299</v>
      </c>
      <c r="BQ116" s="22">
        <v>22.93</v>
      </c>
      <c r="BR116" s="23">
        <v>11</v>
      </c>
      <c r="BS116" s="23">
        <v>13</v>
      </c>
      <c r="BT116" s="6"/>
      <c r="BU116" s="7">
        <v>0</v>
      </c>
      <c r="BV116" s="8"/>
      <c r="BW116" s="8"/>
      <c r="BX116" s="9"/>
      <c r="BY116" s="10">
        <v>0</v>
      </c>
      <c r="BZ116" s="11"/>
      <c r="CA116" s="11"/>
      <c r="CB116" s="12">
        <v>164.41943157400701</v>
      </c>
      <c r="CC116" s="13">
        <v>9.0500000000000007</v>
      </c>
      <c r="CD116" s="14">
        <v>5</v>
      </c>
      <c r="CE116" s="14">
        <v>5</v>
      </c>
      <c r="CF116" s="15"/>
      <c r="CG116" s="16">
        <v>0</v>
      </c>
      <c r="CH116" s="17"/>
      <c r="CI116" s="17"/>
      <c r="CJ116" s="4">
        <v>641</v>
      </c>
      <c r="CK116" s="24">
        <v>70.009040464660103</v>
      </c>
      <c r="CL116" s="25">
        <v>5.65576171875</v>
      </c>
    </row>
    <row r="117" spans="1:90">
      <c r="A117" s="2" t="s">
        <v>383</v>
      </c>
      <c r="B117" s="2" t="s">
        <v>580</v>
      </c>
      <c r="C117" s="3">
        <v>31.25</v>
      </c>
      <c r="D117" s="4">
        <v>9</v>
      </c>
      <c r="E117" s="4">
        <v>11</v>
      </c>
      <c r="F117" s="4">
        <v>11</v>
      </c>
      <c r="G117" s="4">
        <v>57</v>
      </c>
      <c r="H117" s="5">
        <v>0</v>
      </c>
      <c r="I117" s="5">
        <v>0</v>
      </c>
      <c r="J117" s="5">
        <v>2789080.171875</v>
      </c>
      <c r="K117" s="5">
        <v>699484.296875</v>
      </c>
      <c r="L117" s="5">
        <v>13408019.546875</v>
      </c>
      <c r="M117" s="5">
        <v>28469842.557291701</v>
      </c>
      <c r="N117" s="5">
        <v>0</v>
      </c>
      <c r="O117" s="5">
        <v>0</v>
      </c>
      <c r="P117" s="5">
        <v>1624583.32682292</v>
      </c>
      <c r="Q117" s="5">
        <v>1244570.63525391</v>
      </c>
      <c r="R117" s="5">
        <v>1770812.48046875</v>
      </c>
      <c r="S117" s="5">
        <v>1503074.265625</v>
      </c>
      <c r="T117" s="5">
        <v>15156682.765625</v>
      </c>
      <c r="U117" s="5">
        <v>1714805.98697917</v>
      </c>
      <c r="V117" s="5">
        <v>0</v>
      </c>
      <c r="W117" s="5">
        <v>0</v>
      </c>
      <c r="X117" s="6"/>
      <c r="Y117" s="7"/>
      <c r="Z117" s="8"/>
      <c r="AA117" s="8"/>
      <c r="AB117" s="9"/>
      <c r="AC117" s="10">
        <v>0</v>
      </c>
      <c r="AD117" s="11"/>
      <c r="AE117" s="11"/>
      <c r="AF117" s="12"/>
      <c r="AG117" s="13">
        <v>0</v>
      </c>
      <c r="AH117" s="14"/>
      <c r="AI117" s="14"/>
      <c r="AJ117" s="15"/>
      <c r="AK117" s="16">
        <v>0</v>
      </c>
      <c r="AL117" s="17"/>
      <c r="AM117" s="17"/>
      <c r="AN117" s="18">
        <v>272.396798742268</v>
      </c>
      <c r="AO117" s="19">
        <v>23.26</v>
      </c>
      <c r="AP117" s="20">
        <v>8</v>
      </c>
      <c r="AQ117" s="20">
        <v>10</v>
      </c>
      <c r="AR117" s="21">
        <v>106.147859578932</v>
      </c>
      <c r="AS117" s="22">
        <v>22.92</v>
      </c>
      <c r="AT117" s="23">
        <v>5</v>
      </c>
      <c r="AU117" s="23">
        <v>5</v>
      </c>
      <c r="AV117" s="6"/>
      <c r="AW117" s="7"/>
      <c r="AX117" s="8"/>
      <c r="AY117" s="8"/>
      <c r="AZ117" s="9"/>
      <c r="BA117" s="10"/>
      <c r="BB117" s="11"/>
      <c r="BC117" s="11"/>
      <c r="BD117" s="12">
        <v>44.906093455722797</v>
      </c>
      <c r="BE117" s="13">
        <v>12.85</v>
      </c>
      <c r="BF117" s="14">
        <v>3</v>
      </c>
      <c r="BG117" s="14">
        <v>3</v>
      </c>
      <c r="BH117" s="15"/>
      <c r="BI117" s="16">
        <v>0</v>
      </c>
      <c r="BJ117" s="17"/>
      <c r="BK117" s="17"/>
      <c r="BL117" s="18">
        <v>75.6386714299841</v>
      </c>
      <c r="BM117" s="19">
        <v>13.54</v>
      </c>
      <c r="BN117" s="20">
        <v>3</v>
      </c>
      <c r="BO117" s="20">
        <v>3</v>
      </c>
      <c r="BP117" s="21"/>
      <c r="BQ117" s="22">
        <v>0</v>
      </c>
      <c r="BR117" s="23"/>
      <c r="BS117" s="23"/>
      <c r="BT117" s="6">
        <v>293.53338670093001</v>
      </c>
      <c r="BU117" s="7">
        <v>22.22</v>
      </c>
      <c r="BV117" s="8">
        <v>7</v>
      </c>
      <c r="BW117" s="8">
        <v>9</v>
      </c>
      <c r="BX117" s="9">
        <v>108.422131575782</v>
      </c>
      <c r="BY117" s="10">
        <v>14.93</v>
      </c>
      <c r="BZ117" s="11">
        <v>3</v>
      </c>
      <c r="CA117" s="11">
        <v>4</v>
      </c>
      <c r="CB117" s="12"/>
      <c r="CC117" s="13"/>
      <c r="CD117" s="14"/>
      <c r="CE117" s="14"/>
      <c r="CF117" s="15"/>
      <c r="CG117" s="16"/>
      <c r="CH117" s="17"/>
      <c r="CI117" s="17"/>
      <c r="CJ117" s="4">
        <v>288</v>
      </c>
      <c r="CK117" s="24">
        <v>31.951962754659899</v>
      </c>
      <c r="CL117" s="25">
        <v>8.71923828125</v>
      </c>
    </row>
    <row r="118" spans="1:90">
      <c r="A118" s="2" t="s">
        <v>197</v>
      </c>
      <c r="B118" s="2" t="s">
        <v>568</v>
      </c>
      <c r="C118" s="3">
        <v>31.15</v>
      </c>
      <c r="D118" s="4">
        <v>2</v>
      </c>
      <c r="E118" s="4">
        <v>6</v>
      </c>
      <c r="F118" s="4">
        <v>6</v>
      </c>
      <c r="G118" s="4">
        <v>9</v>
      </c>
      <c r="H118" s="5">
        <v>0</v>
      </c>
      <c r="I118" s="5">
        <v>0</v>
      </c>
      <c r="J118" s="5">
        <v>1253464.3671875</v>
      </c>
      <c r="K118" s="5">
        <v>962730.875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1576793.61197917</v>
      </c>
      <c r="S118" s="5">
        <v>2510658.8984375</v>
      </c>
      <c r="T118" s="5">
        <v>404951.4296875</v>
      </c>
      <c r="U118" s="5">
        <v>0</v>
      </c>
      <c r="V118" s="5">
        <v>0</v>
      </c>
      <c r="W118" s="5">
        <v>0</v>
      </c>
      <c r="X118" s="6"/>
      <c r="Y118" s="7"/>
      <c r="Z118" s="8"/>
      <c r="AA118" s="8"/>
      <c r="AB118" s="9"/>
      <c r="AC118" s="10"/>
      <c r="AD118" s="11"/>
      <c r="AE118" s="11"/>
      <c r="AF118" s="12"/>
      <c r="AG118" s="13">
        <v>0</v>
      </c>
      <c r="AH118" s="14"/>
      <c r="AI118" s="14"/>
      <c r="AJ118" s="15"/>
      <c r="AK118" s="16">
        <v>0</v>
      </c>
      <c r="AL118" s="17"/>
      <c r="AM118" s="17"/>
      <c r="AN118" s="18"/>
      <c r="AO118" s="19"/>
      <c r="AP118" s="20"/>
      <c r="AQ118" s="20"/>
      <c r="AR118" s="21"/>
      <c r="AS118" s="22"/>
      <c r="AT118" s="23"/>
      <c r="AU118" s="23"/>
      <c r="AV118" s="6"/>
      <c r="AW118" s="7"/>
      <c r="AX118" s="8"/>
      <c r="AY118" s="8"/>
      <c r="AZ118" s="9"/>
      <c r="BA118" s="10"/>
      <c r="BB118" s="11"/>
      <c r="BC118" s="11"/>
      <c r="BD118" s="12"/>
      <c r="BE118" s="13"/>
      <c r="BF118" s="14"/>
      <c r="BG118" s="14"/>
      <c r="BH118" s="15"/>
      <c r="BI118" s="16"/>
      <c r="BJ118" s="17"/>
      <c r="BK118" s="17"/>
      <c r="BL118" s="18">
        <v>119.40896347249701</v>
      </c>
      <c r="BM118" s="19">
        <v>23.36</v>
      </c>
      <c r="BN118" s="20">
        <v>4</v>
      </c>
      <c r="BO118" s="20">
        <v>4</v>
      </c>
      <c r="BP118" s="21">
        <v>88.454562325733093</v>
      </c>
      <c r="BQ118" s="22">
        <v>22.54</v>
      </c>
      <c r="BR118" s="23">
        <v>5</v>
      </c>
      <c r="BS118" s="23">
        <v>5</v>
      </c>
      <c r="BT118" s="6"/>
      <c r="BU118" s="7">
        <v>0</v>
      </c>
      <c r="BV118" s="8"/>
      <c r="BW118" s="8"/>
      <c r="BX118" s="9"/>
      <c r="BY118" s="10"/>
      <c r="BZ118" s="11"/>
      <c r="CA118" s="11"/>
      <c r="CB118" s="12"/>
      <c r="CC118" s="13"/>
      <c r="CD118" s="14"/>
      <c r="CE118" s="14"/>
      <c r="CF118" s="15"/>
      <c r="CG118" s="16"/>
      <c r="CH118" s="17"/>
      <c r="CI118" s="17"/>
      <c r="CJ118" s="4">
        <v>244</v>
      </c>
      <c r="CK118" s="24">
        <v>28.05070844466</v>
      </c>
      <c r="CL118" s="25">
        <v>6.65380859375</v>
      </c>
    </row>
    <row r="119" spans="1:90">
      <c r="A119" s="2" t="s">
        <v>42</v>
      </c>
      <c r="B119" s="2" t="s">
        <v>604</v>
      </c>
      <c r="C119" s="3">
        <v>30.65</v>
      </c>
      <c r="D119" s="4">
        <v>22</v>
      </c>
      <c r="E119" s="4">
        <v>3</v>
      </c>
      <c r="F119" s="4">
        <v>3</v>
      </c>
      <c r="G119" s="4">
        <v>3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11448797.5546875</v>
      </c>
      <c r="O119" s="5">
        <v>159829163.12890601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226974968.46875</v>
      </c>
      <c r="W119" s="5">
        <v>12897367.984375</v>
      </c>
      <c r="X119" s="6"/>
      <c r="Y119" s="7"/>
      <c r="Z119" s="8"/>
      <c r="AA119" s="8"/>
      <c r="AB119" s="9"/>
      <c r="AC119" s="10"/>
      <c r="AD119" s="11"/>
      <c r="AE119" s="11"/>
      <c r="AF119" s="12"/>
      <c r="AG119" s="13"/>
      <c r="AH119" s="14"/>
      <c r="AI119" s="14"/>
      <c r="AJ119" s="15"/>
      <c r="AK119" s="16"/>
      <c r="AL119" s="17"/>
      <c r="AM119" s="17"/>
      <c r="AN119" s="18"/>
      <c r="AO119" s="19"/>
      <c r="AP119" s="20"/>
      <c r="AQ119" s="20"/>
      <c r="AR119" s="21"/>
      <c r="AS119" s="22"/>
      <c r="AT119" s="23"/>
      <c r="AU119" s="23"/>
      <c r="AV119" s="6"/>
      <c r="AW119" s="7">
        <v>0</v>
      </c>
      <c r="AX119" s="8"/>
      <c r="AY119" s="8"/>
      <c r="AZ119" s="9"/>
      <c r="BA119" s="10">
        <v>0</v>
      </c>
      <c r="BB119" s="11"/>
      <c r="BC119" s="11"/>
      <c r="BD119" s="12"/>
      <c r="BE119" s="13"/>
      <c r="BF119" s="14"/>
      <c r="BG119" s="14"/>
      <c r="BH119" s="15"/>
      <c r="BI119" s="16"/>
      <c r="BJ119" s="17"/>
      <c r="BK119" s="17"/>
      <c r="BL119" s="18"/>
      <c r="BM119" s="19"/>
      <c r="BN119" s="20"/>
      <c r="BO119" s="20"/>
      <c r="BP119" s="21"/>
      <c r="BQ119" s="22"/>
      <c r="BR119" s="23"/>
      <c r="BS119" s="23"/>
      <c r="BT119" s="6"/>
      <c r="BU119" s="7"/>
      <c r="BV119" s="8"/>
      <c r="BW119" s="8"/>
      <c r="BX119" s="9"/>
      <c r="BY119" s="10"/>
      <c r="BZ119" s="11"/>
      <c r="CA119" s="11"/>
      <c r="CB119" s="12"/>
      <c r="CC119" s="13">
        <v>0</v>
      </c>
      <c r="CD119" s="14"/>
      <c r="CE119" s="14"/>
      <c r="CF119" s="15"/>
      <c r="CG119" s="16">
        <v>0</v>
      </c>
      <c r="CH119" s="17"/>
      <c r="CI119" s="17"/>
      <c r="CJ119" s="4">
        <v>62</v>
      </c>
      <c r="CK119" s="24">
        <v>6.9928267646600002</v>
      </c>
      <c r="CL119" s="25">
        <v>11.15087890625</v>
      </c>
    </row>
    <row r="120" spans="1:90">
      <c r="A120" s="2" t="s">
        <v>382</v>
      </c>
      <c r="B120" s="2" t="s">
        <v>590</v>
      </c>
      <c r="C120" s="3">
        <v>30.34</v>
      </c>
      <c r="D120" s="4">
        <v>12</v>
      </c>
      <c r="E120" s="4">
        <v>4</v>
      </c>
      <c r="F120" s="4">
        <v>14</v>
      </c>
      <c r="G120" s="4">
        <v>42</v>
      </c>
      <c r="H120" s="5">
        <v>12424653.407552101</v>
      </c>
      <c r="I120" s="5">
        <v>32517398.133138001</v>
      </c>
      <c r="J120" s="5">
        <v>36967744.395833299</v>
      </c>
      <c r="K120" s="5">
        <v>29982927.526041701</v>
      </c>
      <c r="L120" s="5">
        <v>126177520.072917</v>
      </c>
      <c r="M120" s="5">
        <v>70387864.494791701</v>
      </c>
      <c r="N120" s="5">
        <v>6648329.4661458302</v>
      </c>
      <c r="O120" s="5">
        <v>4595161.4010416698</v>
      </c>
      <c r="P120" s="5">
        <v>223292373.375</v>
      </c>
      <c r="Q120" s="5">
        <v>264161766.02864599</v>
      </c>
      <c r="R120" s="5">
        <v>71586028.197916701</v>
      </c>
      <c r="S120" s="5">
        <v>66621346.8359375</v>
      </c>
      <c r="T120" s="5">
        <v>191864600.58072901</v>
      </c>
      <c r="U120" s="5">
        <v>85167324.408854201</v>
      </c>
      <c r="V120" s="5">
        <v>384991810.25</v>
      </c>
      <c r="W120" s="5">
        <v>111243190.822917</v>
      </c>
      <c r="X120" s="6">
        <v>281.458186285789</v>
      </c>
      <c r="Y120" s="7">
        <v>23.84</v>
      </c>
      <c r="Z120" s="8">
        <v>7</v>
      </c>
      <c r="AA120" s="8">
        <v>8</v>
      </c>
      <c r="AB120" s="9"/>
      <c r="AC120" s="10">
        <v>0</v>
      </c>
      <c r="AD120" s="11"/>
      <c r="AE120" s="11"/>
      <c r="AF120" s="12"/>
      <c r="AG120" s="13">
        <v>0</v>
      </c>
      <c r="AH120" s="14"/>
      <c r="AI120" s="14"/>
      <c r="AJ120" s="15"/>
      <c r="AK120" s="16">
        <v>0</v>
      </c>
      <c r="AL120" s="17"/>
      <c r="AM120" s="17"/>
      <c r="AN120" s="18"/>
      <c r="AO120" s="19">
        <v>0</v>
      </c>
      <c r="AP120" s="20"/>
      <c r="AQ120" s="20"/>
      <c r="AR120" s="21"/>
      <c r="AS120" s="22">
        <v>0</v>
      </c>
      <c r="AT120" s="23"/>
      <c r="AU120" s="23"/>
      <c r="AV120" s="6">
        <v>207.97818351498299</v>
      </c>
      <c r="AW120" s="7">
        <v>14.24</v>
      </c>
      <c r="AX120" s="8">
        <v>4</v>
      </c>
      <c r="AY120" s="8">
        <v>5</v>
      </c>
      <c r="AZ120" s="9">
        <v>155.75318269004299</v>
      </c>
      <c r="BA120" s="10">
        <v>13.93</v>
      </c>
      <c r="BB120" s="11">
        <v>3</v>
      </c>
      <c r="BC120" s="11">
        <v>3</v>
      </c>
      <c r="BD120" s="12"/>
      <c r="BE120" s="13">
        <v>0</v>
      </c>
      <c r="BF120" s="14"/>
      <c r="BG120" s="14"/>
      <c r="BH120" s="15"/>
      <c r="BI120" s="16">
        <v>0</v>
      </c>
      <c r="BJ120" s="17"/>
      <c r="BK120" s="17"/>
      <c r="BL120" s="18"/>
      <c r="BM120" s="19">
        <v>0</v>
      </c>
      <c r="BN120" s="20"/>
      <c r="BO120" s="20"/>
      <c r="BP120" s="21"/>
      <c r="BQ120" s="22">
        <v>0</v>
      </c>
      <c r="BR120" s="23"/>
      <c r="BS120" s="23"/>
      <c r="BT120" s="6"/>
      <c r="BU120" s="7">
        <v>0</v>
      </c>
      <c r="BV120" s="8"/>
      <c r="BW120" s="8"/>
      <c r="BX120" s="9"/>
      <c r="BY120" s="10">
        <v>0</v>
      </c>
      <c r="BZ120" s="11"/>
      <c r="CA120" s="11"/>
      <c r="CB120" s="12"/>
      <c r="CC120" s="13">
        <v>0</v>
      </c>
      <c r="CD120" s="14"/>
      <c r="CE120" s="14"/>
      <c r="CF120" s="15"/>
      <c r="CG120" s="16">
        <v>0</v>
      </c>
      <c r="CH120" s="17"/>
      <c r="CI120" s="17"/>
      <c r="CJ120" s="4">
        <v>323</v>
      </c>
      <c r="CK120" s="24">
        <v>34.167994884659997</v>
      </c>
      <c r="CL120" s="25">
        <v>8.10400390625</v>
      </c>
    </row>
    <row r="121" spans="1:90">
      <c r="A121" s="2" t="s">
        <v>40</v>
      </c>
      <c r="B121" s="2" t="s">
        <v>499</v>
      </c>
      <c r="C121" s="3">
        <v>30.06</v>
      </c>
      <c r="D121" s="4">
        <v>4</v>
      </c>
      <c r="E121" s="4">
        <v>3</v>
      </c>
      <c r="F121" s="4">
        <v>17</v>
      </c>
      <c r="G121" s="4">
        <v>77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3805770.6666666698</v>
      </c>
      <c r="O121" s="5">
        <v>3762294.23828125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5021092.1927083302</v>
      </c>
      <c r="W121" s="5">
        <v>7106148.0598958302</v>
      </c>
      <c r="X121" s="6"/>
      <c r="Y121" s="7"/>
      <c r="Z121" s="8"/>
      <c r="AA121" s="8"/>
      <c r="AB121" s="9"/>
      <c r="AC121" s="10"/>
      <c r="AD121" s="11"/>
      <c r="AE121" s="11"/>
      <c r="AF121" s="12"/>
      <c r="AG121" s="13"/>
      <c r="AH121" s="14"/>
      <c r="AI121" s="14"/>
      <c r="AJ121" s="15"/>
      <c r="AK121" s="16"/>
      <c r="AL121" s="17"/>
      <c r="AM121" s="17"/>
      <c r="AN121" s="18"/>
      <c r="AO121" s="19"/>
      <c r="AP121" s="20"/>
      <c r="AQ121" s="20"/>
      <c r="AR121" s="21"/>
      <c r="AS121" s="22"/>
      <c r="AT121" s="23"/>
      <c r="AU121" s="23"/>
      <c r="AV121" s="6">
        <v>111.340116706378</v>
      </c>
      <c r="AW121" s="7">
        <v>7.58</v>
      </c>
      <c r="AX121" s="8">
        <v>4</v>
      </c>
      <c r="AY121" s="8">
        <v>5</v>
      </c>
      <c r="AZ121" s="9">
        <v>181.70955213480599</v>
      </c>
      <c r="BA121" s="10">
        <v>8.57</v>
      </c>
      <c r="BB121" s="11">
        <v>5</v>
      </c>
      <c r="BC121" s="11">
        <v>6</v>
      </c>
      <c r="BD121" s="12"/>
      <c r="BE121" s="13"/>
      <c r="BF121" s="14"/>
      <c r="BG121" s="14"/>
      <c r="BH121" s="15"/>
      <c r="BI121" s="16"/>
      <c r="BJ121" s="17"/>
      <c r="BK121" s="17"/>
      <c r="BL121" s="18"/>
      <c r="BM121" s="19"/>
      <c r="BN121" s="20"/>
      <c r="BO121" s="20"/>
      <c r="BP121" s="21"/>
      <c r="BQ121" s="22"/>
      <c r="BR121" s="23"/>
      <c r="BS121" s="23"/>
      <c r="BT121" s="6"/>
      <c r="BU121" s="7"/>
      <c r="BV121" s="8"/>
      <c r="BW121" s="8"/>
      <c r="BX121" s="9"/>
      <c r="BY121" s="10"/>
      <c r="BZ121" s="11"/>
      <c r="CA121" s="11"/>
      <c r="CB121" s="12"/>
      <c r="CC121" s="13">
        <v>0</v>
      </c>
      <c r="CD121" s="14"/>
      <c r="CE121" s="14"/>
      <c r="CF121" s="15"/>
      <c r="CG121" s="16">
        <v>0</v>
      </c>
      <c r="CH121" s="17"/>
      <c r="CI121" s="17"/>
      <c r="CJ121" s="4">
        <v>712</v>
      </c>
      <c r="CK121" s="24">
        <v>75.586249704660105</v>
      </c>
      <c r="CL121" s="25">
        <v>8.57275390625</v>
      </c>
    </row>
    <row r="122" spans="1:90">
      <c r="A122" s="2" t="s">
        <v>272</v>
      </c>
      <c r="B122" s="2" t="s">
        <v>177</v>
      </c>
      <c r="C122" s="3">
        <v>30</v>
      </c>
      <c r="D122" s="4">
        <v>1</v>
      </c>
      <c r="E122" s="4">
        <v>2</v>
      </c>
      <c r="F122" s="4">
        <v>3</v>
      </c>
      <c r="G122" s="4">
        <v>7</v>
      </c>
      <c r="H122" s="5">
        <v>569527.625</v>
      </c>
      <c r="I122" s="5">
        <v>765984.59375</v>
      </c>
      <c r="J122" s="5">
        <v>88882853.5</v>
      </c>
      <c r="K122" s="5">
        <v>78020899.703125</v>
      </c>
      <c r="L122" s="5">
        <v>0</v>
      </c>
      <c r="M122" s="5">
        <v>0</v>
      </c>
      <c r="N122" s="5">
        <v>70328423.9921875</v>
      </c>
      <c r="O122" s="5">
        <v>0</v>
      </c>
      <c r="P122" s="5">
        <v>0</v>
      </c>
      <c r="Q122" s="5">
        <v>0</v>
      </c>
      <c r="R122" s="5">
        <v>26676083.5703125</v>
      </c>
      <c r="S122" s="5">
        <v>25015615.625</v>
      </c>
      <c r="T122" s="5">
        <v>0</v>
      </c>
      <c r="U122" s="5">
        <v>0</v>
      </c>
      <c r="V122" s="5">
        <v>0</v>
      </c>
      <c r="W122" s="5">
        <v>0</v>
      </c>
      <c r="X122" s="6"/>
      <c r="Y122" s="7">
        <v>0</v>
      </c>
      <c r="Z122" s="8"/>
      <c r="AA122" s="8"/>
      <c r="AB122" s="9"/>
      <c r="AC122" s="10">
        <v>0</v>
      </c>
      <c r="AD122" s="11"/>
      <c r="AE122" s="11"/>
      <c r="AF122" s="12"/>
      <c r="AG122" s="13">
        <v>0</v>
      </c>
      <c r="AH122" s="14"/>
      <c r="AI122" s="14"/>
      <c r="AJ122" s="15"/>
      <c r="AK122" s="16">
        <v>0</v>
      </c>
      <c r="AL122" s="17"/>
      <c r="AM122" s="17"/>
      <c r="AN122" s="18"/>
      <c r="AO122" s="19"/>
      <c r="AP122" s="20"/>
      <c r="AQ122" s="20"/>
      <c r="AR122" s="21"/>
      <c r="AS122" s="22"/>
      <c r="AT122" s="23"/>
      <c r="AU122" s="23"/>
      <c r="AV122" s="6"/>
      <c r="AW122" s="7">
        <v>0</v>
      </c>
      <c r="AX122" s="8"/>
      <c r="AY122" s="8"/>
      <c r="AZ122" s="9"/>
      <c r="BA122" s="10"/>
      <c r="BB122" s="11"/>
      <c r="BC122" s="11"/>
      <c r="BD122" s="12"/>
      <c r="BE122" s="13"/>
      <c r="BF122" s="14"/>
      <c r="BG122" s="14"/>
      <c r="BH122" s="15"/>
      <c r="BI122" s="16"/>
      <c r="BJ122" s="17"/>
      <c r="BK122" s="17"/>
      <c r="BL122" s="18"/>
      <c r="BM122" s="19">
        <v>0</v>
      </c>
      <c r="BN122" s="20"/>
      <c r="BO122" s="20"/>
      <c r="BP122" s="21"/>
      <c r="BQ122" s="22">
        <v>0</v>
      </c>
      <c r="BR122" s="23"/>
      <c r="BS122" s="23"/>
      <c r="BT122" s="6"/>
      <c r="BU122" s="7"/>
      <c r="BV122" s="8"/>
      <c r="BW122" s="8"/>
      <c r="BX122" s="9"/>
      <c r="BY122" s="10"/>
      <c r="BZ122" s="11"/>
      <c r="CA122" s="11"/>
      <c r="CB122" s="12"/>
      <c r="CC122" s="13"/>
      <c r="CD122" s="14"/>
      <c r="CE122" s="14"/>
      <c r="CF122" s="15"/>
      <c r="CG122" s="16"/>
      <c r="CH122" s="17"/>
      <c r="CI122" s="17"/>
      <c r="CJ122" s="4">
        <v>90</v>
      </c>
      <c r="CK122" s="24">
        <v>9.5332336046599995</v>
      </c>
      <c r="CL122" s="25">
        <v>10.47705078125</v>
      </c>
    </row>
    <row r="123" spans="1:90">
      <c r="A123" s="2" t="s">
        <v>338</v>
      </c>
      <c r="B123" s="2" t="s">
        <v>526</v>
      </c>
      <c r="C123" s="3">
        <v>29.83</v>
      </c>
      <c r="D123" s="4">
        <v>5</v>
      </c>
      <c r="E123" s="4">
        <v>5</v>
      </c>
      <c r="F123" s="4">
        <v>5</v>
      </c>
      <c r="G123" s="4">
        <v>32</v>
      </c>
      <c r="H123" s="5">
        <v>0</v>
      </c>
      <c r="I123" s="5">
        <v>0</v>
      </c>
      <c r="J123" s="5">
        <v>0</v>
      </c>
      <c r="K123" s="5">
        <v>0</v>
      </c>
      <c r="L123" s="5">
        <v>4838213.5052083302</v>
      </c>
      <c r="M123" s="5">
        <v>2436705.1966145802</v>
      </c>
      <c r="N123" s="5">
        <v>0</v>
      </c>
      <c r="O123" s="5">
        <v>0</v>
      </c>
      <c r="P123" s="5">
        <v>5133781.53125</v>
      </c>
      <c r="Q123" s="5">
        <v>5452286.26171875</v>
      </c>
      <c r="R123" s="5">
        <v>0</v>
      </c>
      <c r="S123" s="5">
        <v>0</v>
      </c>
      <c r="T123" s="5">
        <v>8293870.8958333302</v>
      </c>
      <c r="U123" s="5">
        <v>2582208.28125</v>
      </c>
      <c r="V123" s="5">
        <v>0</v>
      </c>
      <c r="W123" s="5">
        <v>0</v>
      </c>
      <c r="X123" s="6"/>
      <c r="Y123" s="7"/>
      <c r="Z123" s="8"/>
      <c r="AA123" s="8"/>
      <c r="AB123" s="9"/>
      <c r="AC123" s="10"/>
      <c r="AD123" s="11"/>
      <c r="AE123" s="11"/>
      <c r="AF123" s="12"/>
      <c r="AG123" s="13"/>
      <c r="AH123" s="14"/>
      <c r="AI123" s="14"/>
      <c r="AJ123" s="15"/>
      <c r="AK123" s="16"/>
      <c r="AL123" s="17"/>
      <c r="AM123" s="17"/>
      <c r="AN123" s="18">
        <v>115.84795914612199</v>
      </c>
      <c r="AO123" s="19">
        <v>29.28</v>
      </c>
      <c r="AP123" s="20">
        <v>4</v>
      </c>
      <c r="AQ123" s="20">
        <v>5</v>
      </c>
      <c r="AR123" s="21">
        <v>69.388123381303103</v>
      </c>
      <c r="AS123" s="22">
        <v>29.28</v>
      </c>
      <c r="AT123" s="23">
        <v>4</v>
      </c>
      <c r="AU123" s="23">
        <v>4</v>
      </c>
      <c r="AV123" s="6"/>
      <c r="AW123" s="7"/>
      <c r="AX123" s="8"/>
      <c r="AY123" s="8"/>
      <c r="AZ123" s="9"/>
      <c r="BA123" s="10"/>
      <c r="BB123" s="11"/>
      <c r="BC123" s="11"/>
      <c r="BD123" s="12">
        <v>101.1472750348</v>
      </c>
      <c r="BE123" s="13">
        <v>23.76</v>
      </c>
      <c r="BF123" s="14">
        <v>3</v>
      </c>
      <c r="BG123" s="14">
        <v>3</v>
      </c>
      <c r="BH123" s="15"/>
      <c r="BI123" s="16">
        <v>0</v>
      </c>
      <c r="BJ123" s="17"/>
      <c r="BK123" s="17"/>
      <c r="BL123" s="18"/>
      <c r="BM123" s="19"/>
      <c r="BN123" s="20"/>
      <c r="BO123" s="20"/>
      <c r="BP123" s="21"/>
      <c r="BQ123" s="22"/>
      <c r="BR123" s="23"/>
      <c r="BS123" s="23"/>
      <c r="BT123" s="6">
        <v>117.529411246157</v>
      </c>
      <c r="BU123" s="7">
        <v>23.76</v>
      </c>
      <c r="BV123" s="8">
        <v>3</v>
      </c>
      <c r="BW123" s="8">
        <v>4</v>
      </c>
      <c r="BX123" s="9">
        <v>86.650517759572097</v>
      </c>
      <c r="BY123" s="10">
        <v>18.23</v>
      </c>
      <c r="BZ123" s="11">
        <v>4</v>
      </c>
      <c r="CA123" s="11">
        <v>4</v>
      </c>
      <c r="CB123" s="12"/>
      <c r="CC123" s="13"/>
      <c r="CD123" s="14"/>
      <c r="CE123" s="14"/>
      <c r="CF123" s="15"/>
      <c r="CG123" s="16"/>
      <c r="CH123" s="17"/>
      <c r="CI123" s="17"/>
      <c r="CJ123" s="4">
        <v>181</v>
      </c>
      <c r="CK123" s="24">
        <v>20.17277307466</v>
      </c>
      <c r="CL123" s="25">
        <v>10.22802734375</v>
      </c>
    </row>
    <row r="124" spans="1:90">
      <c r="A124" s="2" t="s">
        <v>285</v>
      </c>
      <c r="B124" s="2" t="s">
        <v>406</v>
      </c>
      <c r="C124" s="3">
        <v>29.52</v>
      </c>
      <c r="D124" s="4">
        <v>1</v>
      </c>
      <c r="E124" s="4">
        <v>3</v>
      </c>
      <c r="F124" s="4">
        <v>3</v>
      </c>
      <c r="G124" s="4">
        <v>3</v>
      </c>
      <c r="H124" s="5">
        <v>2453094.26953125</v>
      </c>
      <c r="I124" s="5">
        <v>2707860.43359375</v>
      </c>
      <c r="J124" s="5">
        <v>5015020.1953125</v>
      </c>
      <c r="K124" s="5">
        <v>6644902.21875</v>
      </c>
      <c r="L124" s="5">
        <v>21075996.0625</v>
      </c>
      <c r="M124" s="5">
        <v>10767413.8125</v>
      </c>
      <c r="N124" s="5">
        <v>4504873.1875</v>
      </c>
      <c r="O124" s="5">
        <v>4506921.6875</v>
      </c>
      <c r="P124" s="5">
        <v>16280826.328125</v>
      </c>
      <c r="Q124" s="5">
        <v>9677758.1875</v>
      </c>
      <c r="R124" s="5">
        <v>5765912.30859375</v>
      </c>
      <c r="S124" s="5">
        <v>4591454.34375</v>
      </c>
      <c r="T124" s="5">
        <v>10442213.2851563</v>
      </c>
      <c r="U124" s="5">
        <v>9159711.359375</v>
      </c>
      <c r="V124" s="5">
        <v>0</v>
      </c>
      <c r="W124" s="5">
        <v>0</v>
      </c>
      <c r="X124" s="6"/>
      <c r="Y124" s="7">
        <v>0</v>
      </c>
      <c r="Z124" s="8"/>
      <c r="AA124" s="8"/>
      <c r="AB124" s="9"/>
      <c r="AC124" s="10">
        <v>0</v>
      </c>
      <c r="AD124" s="11"/>
      <c r="AE124" s="11"/>
      <c r="AF124" s="12"/>
      <c r="AG124" s="13">
        <v>0</v>
      </c>
      <c r="AH124" s="14"/>
      <c r="AI124" s="14"/>
      <c r="AJ124" s="15"/>
      <c r="AK124" s="16">
        <v>0</v>
      </c>
      <c r="AL124" s="17"/>
      <c r="AM124" s="17"/>
      <c r="AN124" s="18"/>
      <c r="AO124" s="19">
        <v>0</v>
      </c>
      <c r="AP124" s="20"/>
      <c r="AQ124" s="20"/>
      <c r="AR124" s="21"/>
      <c r="AS124" s="22">
        <v>0</v>
      </c>
      <c r="AT124" s="23"/>
      <c r="AU124" s="23"/>
      <c r="AV124" s="6"/>
      <c r="AW124" s="7">
        <v>0</v>
      </c>
      <c r="AX124" s="8"/>
      <c r="AY124" s="8"/>
      <c r="AZ124" s="9"/>
      <c r="BA124" s="10">
        <v>0</v>
      </c>
      <c r="BB124" s="11"/>
      <c r="BC124" s="11"/>
      <c r="BD124" s="12"/>
      <c r="BE124" s="13">
        <v>0</v>
      </c>
      <c r="BF124" s="14"/>
      <c r="BG124" s="14"/>
      <c r="BH124" s="15"/>
      <c r="BI124" s="16">
        <v>0</v>
      </c>
      <c r="BJ124" s="17"/>
      <c r="BK124" s="17"/>
      <c r="BL124" s="18"/>
      <c r="BM124" s="19">
        <v>0</v>
      </c>
      <c r="BN124" s="20"/>
      <c r="BO124" s="20"/>
      <c r="BP124" s="21">
        <v>62.2026978610279</v>
      </c>
      <c r="BQ124" s="22">
        <v>29.52</v>
      </c>
      <c r="BR124" s="23">
        <v>3</v>
      </c>
      <c r="BS124" s="23">
        <v>3</v>
      </c>
      <c r="BT124" s="6"/>
      <c r="BU124" s="7">
        <v>0</v>
      </c>
      <c r="BV124" s="8"/>
      <c r="BW124" s="8"/>
      <c r="BX124" s="9"/>
      <c r="BY124" s="10">
        <v>0</v>
      </c>
      <c r="BZ124" s="11"/>
      <c r="CA124" s="11"/>
      <c r="CB124" s="12"/>
      <c r="CC124" s="13"/>
      <c r="CD124" s="14"/>
      <c r="CE124" s="14"/>
      <c r="CF124" s="15"/>
      <c r="CG124" s="16"/>
      <c r="CH124" s="17"/>
      <c r="CI124" s="17"/>
      <c r="CJ124" s="4">
        <v>227</v>
      </c>
      <c r="CK124" s="24">
        <v>22.680013064659999</v>
      </c>
      <c r="CL124" s="25">
        <v>4.62744140625</v>
      </c>
    </row>
    <row r="125" spans="1:90">
      <c r="A125" s="2" t="s">
        <v>204</v>
      </c>
      <c r="B125" s="2" t="s">
        <v>462</v>
      </c>
      <c r="C125" s="3">
        <v>29.28</v>
      </c>
      <c r="D125" s="4">
        <v>1</v>
      </c>
      <c r="E125" s="4">
        <v>24</v>
      </c>
      <c r="F125" s="4">
        <v>24</v>
      </c>
      <c r="G125" s="4">
        <v>114</v>
      </c>
      <c r="H125" s="5">
        <v>2481793.4205729198</v>
      </c>
      <c r="I125" s="5">
        <v>3160683.234375</v>
      </c>
      <c r="J125" s="5">
        <v>3840920.328125</v>
      </c>
      <c r="K125" s="5">
        <v>3572541.3333333302</v>
      </c>
      <c r="L125" s="5">
        <v>43650076.09375</v>
      </c>
      <c r="M125" s="5">
        <v>15983486.0416667</v>
      </c>
      <c r="N125" s="5">
        <v>18897864.9921875</v>
      </c>
      <c r="O125" s="5">
        <v>16789951.0625</v>
      </c>
      <c r="P125" s="5">
        <v>39612130.796875</v>
      </c>
      <c r="Q125" s="5">
        <v>7719513.3385416698</v>
      </c>
      <c r="R125" s="5">
        <v>3857090.4765625</v>
      </c>
      <c r="S125" s="5">
        <v>3133612.9895833302</v>
      </c>
      <c r="T125" s="5">
        <v>43169312.958333299</v>
      </c>
      <c r="U125" s="5">
        <v>13856852.0182292</v>
      </c>
      <c r="V125" s="5">
        <v>8892037.25</v>
      </c>
      <c r="W125" s="5">
        <v>0</v>
      </c>
      <c r="X125" s="6">
        <v>45.350446317230201</v>
      </c>
      <c r="Y125" s="7">
        <v>4.95</v>
      </c>
      <c r="Z125" s="8">
        <v>3</v>
      </c>
      <c r="AA125" s="8">
        <v>3</v>
      </c>
      <c r="AB125" s="9">
        <v>78.808822128835303</v>
      </c>
      <c r="AC125" s="10">
        <v>6.36</v>
      </c>
      <c r="AD125" s="11">
        <v>4</v>
      </c>
      <c r="AE125" s="11">
        <v>5</v>
      </c>
      <c r="AF125" s="12">
        <v>61.293064645652301</v>
      </c>
      <c r="AG125" s="13">
        <v>4.8099999999999996</v>
      </c>
      <c r="AH125" s="14">
        <v>3</v>
      </c>
      <c r="AI125" s="14">
        <v>3</v>
      </c>
      <c r="AJ125" s="15">
        <v>99.491009542445894</v>
      </c>
      <c r="AK125" s="16">
        <v>4.8099999999999996</v>
      </c>
      <c r="AL125" s="17">
        <v>3</v>
      </c>
      <c r="AM125" s="17">
        <v>3</v>
      </c>
      <c r="AN125" s="18">
        <v>285.13893128306302</v>
      </c>
      <c r="AO125" s="19">
        <v>16.12</v>
      </c>
      <c r="AP125" s="20">
        <v>13</v>
      </c>
      <c r="AQ125" s="20">
        <v>14</v>
      </c>
      <c r="AR125" s="21">
        <v>224.35878311118799</v>
      </c>
      <c r="AS125" s="22">
        <v>14.99</v>
      </c>
      <c r="AT125" s="23">
        <v>14</v>
      </c>
      <c r="AU125" s="23">
        <v>15</v>
      </c>
      <c r="AV125" s="6"/>
      <c r="AW125" s="7">
        <v>0</v>
      </c>
      <c r="AX125" s="8"/>
      <c r="AY125" s="8"/>
      <c r="AZ125" s="9"/>
      <c r="BA125" s="10">
        <v>0</v>
      </c>
      <c r="BB125" s="11"/>
      <c r="BC125" s="11"/>
      <c r="BD125" s="12">
        <v>100.03558313254899</v>
      </c>
      <c r="BE125" s="13">
        <v>8.91</v>
      </c>
      <c r="BF125" s="14">
        <v>6</v>
      </c>
      <c r="BG125" s="14">
        <v>6</v>
      </c>
      <c r="BH125" s="15">
        <v>55.038172885364403</v>
      </c>
      <c r="BI125" s="16">
        <v>7.64</v>
      </c>
      <c r="BJ125" s="17">
        <v>4</v>
      </c>
      <c r="BK125" s="17">
        <v>5</v>
      </c>
      <c r="BL125" s="18"/>
      <c r="BM125" s="19">
        <v>0</v>
      </c>
      <c r="BN125" s="20"/>
      <c r="BO125" s="20"/>
      <c r="BP125" s="21">
        <v>69.016541069669302</v>
      </c>
      <c r="BQ125" s="22">
        <v>5.8</v>
      </c>
      <c r="BR125" s="23">
        <v>3</v>
      </c>
      <c r="BS125" s="23">
        <v>3</v>
      </c>
      <c r="BT125" s="6">
        <v>312.99423032374398</v>
      </c>
      <c r="BU125" s="7">
        <v>17.54</v>
      </c>
      <c r="BV125" s="8">
        <v>13</v>
      </c>
      <c r="BW125" s="8">
        <v>15</v>
      </c>
      <c r="BX125" s="9">
        <v>230.734366126655</v>
      </c>
      <c r="BY125" s="10">
        <v>16.41</v>
      </c>
      <c r="BZ125" s="11">
        <v>14</v>
      </c>
      <c r="CA125" s="11">
        <v>15</v>
      </c>
      <c r="CB125" s="12"/>
      <c r="CC125" s="13">
        <v>0</v>
      </c>
      <c r="CD125" s="14"/>
      <c r="CE125" s="14"/>
      <c r="CF125" s="15"/>
      <c r="CG125" s="16"/>
      <c r="CH125" s="17"/>
      <c r="CI125" s="17"/>
      <c r="CJ125" s="4">
        <v>707</v>
      </c>
      <c r="CK125" s="24">
        <v>76.101630584660199</v>
      </c>
      <c r="CL125" s="25">
        <v>9.43701171875</v>
      </c>
    </row>
    <row r="126" spans="1:90">
      <c r="A126" s="2" t="s">
        <v>378</v>
      </c>
      <c r="B126" s="2" t="s">
        <v>529</v>
      </c>
      <c r="C126" s="3">
        <v>28.99</v>
      </c>
      <c r="D126" s="4">
        <v>21</v>
      </c>
      <c r="E126" s="4">
        <v>9</v>
      </c>
      <c r="F126" s="4">
        <v>21</v>
      </c>
      <c r="G126" s="4">
        <v>154</v>
      </c>
      <c r="H126" s="5">
        <v>4022948.171875</v>
      </c>
      <c r="I126" s="5">
        <v>5777409.5234375</v>
      </c>
      <c r="J126" s="5">
        <v>16785348.621093798</v>
      </c>
      <c r="K126" s="5">
        <v>16377369.7604167</v>
      </c>
      <c r="L126" s="5">
        <v>8747100.2083333302</v>
      </c>
      <c r="M126" s="5">
        <v>6458224.5364583302</v>
      </c>
      <c r="N126" s="5">
        <v>1095216.27864583</v>
      </c>
      <c r="O126" s="5">
        <v>716868.984375</v>
      </c>
      <c r="P126" s="5">
        <v>17696620.65625</v>
      </c>
      <c r="Q126" s="5">
        <v>18911616.90625</v>
      </c>
      <c r="R126" s="5">
        <v>10034331.9479167</v>
      </c>
      <c r="S126" s="5">
        <v>9276951.4322916698</v>
      </c>
      <c r="T126" s="5">
        <v>7104877.9557291698</v>
      </c>
      <c r="U126" s="5">
        <v>4871554.0143229198</v>
      </c>
      <c r="V126" s="5">
        <v>5321676.1875</v>
      </c>
      <c r="W126" s="5">
        <v>6279277.71875</v>
      </c>
      <c r="X126" s="6">
        <v>93.814120530549303</v>
      </c>
      <c r="Y126" s="7">
        <v>5.15</v>
      </c>
      <c r="Z126" s="8">
        <v>5</v>
      </c>
      <c r="AA126" s="8">
        <v>5</v>
      </c>
      <c r="AB126" s="9">
        <v>133.27958076209299</v>
      </c>
      <c r="AC126" s="10">
        <v>13.04</v>
      </c>
      <c r="AD126" s="11">
        <v>8</v>
      </c>
      <c r="AE126" s="11">
        <v>9</v>
      </c>
      <c r="AF126" s="12">
        <v>330.78527791060401</v>
      </c>
      <c r="AG126" s="13">
        <v>23.67</v>
      </c>
      <c r="AH126" s="14">
        <v>14</v>
      </c>
      <c r="AI126" s="14">
        <v>19</v>
      </c>
      <c r="AJ126" s="15">
        <v>436.60608166287898</v>
      </c>
      <c r="AK126" s="16">
        <v>25.04</v>
      </c>
      <c r="AL126" s="17">
        <v>16</v>
      </c>
      <c r="AM126" s="17">
        <v>21</v>
      </c>
      <c r="AN126" s="18">
        <v>251.00252421868899</v>
      </c>
      <c r="AO126" s="19">
        <v>16.47</v>
      </c>
      <c r="AP126" s="20">
        <v>10</v>
      </c>
      <c r="AQ126" s="20">
        <v>11</v>
      </c>
      <c r="AR126" s="21">
        <v>180.93172747192801</v>
      </c>
      <c r="AS126" s="22">
        <v>13.72</v>
      </c>
      <c r="AT126" s="23">
        <v>8</v>
      </c>
      <c r="AU126" s="23">
        <v>10</v>
      </c>
      <c r="AV126" s="6">
        <v>149.98839168652199</v>
      </c>
      <c r="AW126" s="7">
        <v>5.83</v>
      </c>
      <c r="AX126" s="8">
        <v>3</v>
      </c>
      <c r="AY126" s="8">
        <v>3</v>
      </c>
      <c r="AZ126" s="9"/>
      <c r="BA126" s="10">
        <v>0</v>
      </c>
      <c r="BB126" s="11"/>
      <c r="BC126" s="11"/>
      <c r="BD126" s="12">
        <v>137.74696664572801</v>
      </c>
      <c r="BE126" s="13">
        <v>7.89</v>
      </c>
      <c r="BF126" s="14">
        <v>5</v>
      </c>
      <c r="BG126" s="14">
        <v>7</v>
      </c>
      <c r="BH126" s="15">
        <v>193.21793583575899</v>
      </c>
      <c r="BI126" s="16">
        <v>10.119999999999999</v>
      </c>
      <c r="BJ126" s="17">
        <v>6</v>
      </c>
      <c r="BK126" s="17">
        <v>8</v>
      </c>
      <c r="BL126" s="18">
        <v>330.51619161923998</v>
      </c>
      <c r="BM126" s="19">
        <v>20.58</v>
      </c>
      <c r="BN126" s="20">
        <v>11</v>
      </c>
      <c r="BO126" s="20">
        <v>13</v>
      </c>
      <c r="BP126" s="21">
        <v>289.11938031956203</v>
      </c>
      <c r="BQ126" s="22">
        <v>16.3</v>
      </c>
      <c r="BR126" s="23">
        <v>10</v>
      </c>
      <c r="BS126" s="23">
        <v>14</v>
      </c>
      <c r="BT126" s="6">
        <v>190.83848253037601</v>
      </c>
      <c r="BU126" s="7">
        <v>14.92</v>
      </c>
      <c r="BV126" s="8">
        <v>8</v>
      </c>
      <c r="BW126" s="8">
        <v>9</v>
      </c>
      <c r="BX126" s="9">
        <v>207.45330812493401</v>
      </c>
      <c r="BY126" s="10">
        <v>12.86</v>
      </c>
      <c r="BZ126" s="11">
        <v>7</v>
      </c>
      <c r="CA126" s="11">
        <v>8</v>
      </c>
      <c r="CB126" s="12"/>
      <c r="CC126" s="13">
        <v>0</v>
      </c>
      <c r="CD126" s="14"/>
      <c r="CE126" s="14"/>
      <c r="CF126" s="15"/>
      <c r="CG126" s="16">
        <v>0</v>
      </c>
      <c r="CH126" s="17"/>
      <c r="CI126" s="17"/>
      <c r="CJ126" s="4">
        <v>583</v>
      </c>
      <c r="CK126" s="24">
        <v>68.521393664659996</v>
      </c>
      <c r="CL126" s="25">
        <v>6.36669921875</v>
      </c>
    </row>
    <row r="127" spans="1:90">
      <c r="A127" s="2" t="s">
        <v>385</v>
      </c>
      <c r="B127" s="2" t="s">
        <v>589</v>
      </c>
      <c r="C127" s="3">
        <v>28.93</v>
      </c>
      <c r="D127" s="4">
        <v>10</v>
      </c>
      <c r="E127" s="4">
        <v>6</v>
      </c>
      <c r="F127" s="4">
        <v>12</v>
      </c>
      <c r="G127" s="4">
        <v>53</v>
      </c>
      <c r="H127" s="5">
        <v>0</v>
      </c>
      <c r="I127" s="5">
        <v>0</v>
      </c>
      <c r="J127" s="5">
        <v>10950100.796875</v>
      </c>
      <c r="K127" s="5">
        <v>11315923.1041667</v>
      </c>
      <c r="L127" s="5">
        <v>2336945.828125</v>
      </c>
      <c r="M127" s="5">
        <v>3121705.5625</v>
      </c>
      <c r="N127" s="5">
        <v>0</v>
      </c>
      <c r="O127" s="5">
        <v>12278965.3196615</v>
      </c>
      <c r="P127" s="5">
        <v>5997178.375</v>
      </c>
      <c r="Q127" s="5">
        <v>5026061.7799479198</v>
      </c>
      <c r="R127" s="5">
        <v>11320077.2864583</v>
      </c>
      <c r="S127" s="5">
        <v>11293183.9635417</v>
      </c>
      <c r="T127" s="5">
        <v>3543875.2786458302</v>
      </c>
      <c r="U127" s="5">
        <v>2616816.625</v>
      </c>
      <c r="V127" s="5">
        <v>2897893.9296875</v>
      </c>
      <c r="W127" s="5">
        <v>24220767.895833299</v>
      </c>
      <c r="X127" s="6"/>
      <c r="Y127" s="7"/>
      <c r="Z127" s="8"/>
      <c r="AA127" s="8"/>
      <c r="AB127" s="9"/>
      <c r="AC127" s="10"/>
      <c r="AD127" s="11"/>
      <c r="AE127" s="11"/>
      <c r="AF127" s="12">
        <v>183.70631106530399</v>
      </c>
      <c r="AG127" s="13">
        <v>20.07</v>
      </c>
      <c r="AH127" s="14">
        <v>8</v>
      </c>
      <c r="AI127" s="14">
        <v>8</v>
      </c>
      <c r="AJ127" s="15"/>
      <c r="AK127" s="16">
        <v>0</v>
      </c>
      <c r="AL127" s="17"/>
      <c r="AM127" s="17"/>
      <c r="AN127" s="18"/>
      <c r="AO127" s="19">
        <v>0</v>
      </c>
      <c r="AP127" s="20"/>
      <c r="AQ127" s="20"/>
      <c r="AR127" s="21"/>
      <c r="AS127" s="22">
        <v>0</v>
      </c>
      <c r="AT127" s="23"/>
      <c r="AU127" s="23"/>
      <c r="AV127" s="6"/>
      <c r="AW127" s="7">
        <v>0</v>
      </c>
      <c r="AX127" s="8"/>
      <c r="AY127" s="8"/>
      <c r="AZ127" s="9">
        <v>106.649596921325</v>
      </c>
      <c r="BA127" s="10">
        <v>8.32</v>
      </c>
      <c r="BB127" s="11">
        <v>3</v>
      </c>
      <c r="BC127" s="11">
        <v>4</v>
      </c>
      <c r="BD127" s="12"/>
      <c r="BE127" s="13">
        <v>0</v>
      </c>
      <c r="BF127" s="14"/>
      <c r="BG127" s="14"/>
      <c r="BH127" s="15">
        <v>48.787906661711702</v>
      </c>
      <c r="BI127" s="16">
        <v>6.51</v>
      </c>
      <c r="BJ127" s="17">
        <v>3</v>
      </c>
      <c r="BK127" s="17">
        <v>3</v>
      </c>
      <c r="BL127" s="18">
        <v>209.45257244617599</v>
      </c>
      <c r="BM127" s="19">
        <v>22.6</v>
      </c>
      <c r="BN127" s="20">
        <v>9</v>
      </c>
      <c r="BO127" s="20">
        <v>10</v>
      </c>
      <c r="BP127" s="21">
        <v>148.303979264052</v>
      </c>
      <c r="BQ127" s="22">
        <v>16.09</v>
      </c>
      <c r="BR127" s="23">
        <v>7</v>
      </c>
      <c r="BS127" s="23">
        <v>7</v>
      </c>
      <c r="BT127" s="6">
        <v>40.669340746302503</v>
      </c>
      <c r="BU127" s="7">
        <v>5.42</v>
      </c>
      <c r="BV127" s="8">
        <v>3</v>
      </c>
      <c r="BW127" s="8">
        <v>3</v>
      </c>
      <c r="BX127" s="9"/>
      <c r="BY127" s="10">
        <v>0</v>
      </c>
      <c r="BZ127" s="11"/>
      <c r="CA127" s="11"/>
      <c r="CB127" s="12">
        <v>71.746397947550093</v>
      </c>
      <c r="CC127" s="13">
        <v>8.32</v>
      </c>
      <c r="CD127" s="14">
        <v>3</v>
      </c>
      <c r="CE127" s="14">
        <v>3</v>
      </c>
      <c r="CF127" s="15">
        <v>89.7198208539223</v>
      </c>
      <c r="CG127" s="16">
        <v>6.51</v>
      </c>
      <c r="CH127" s="17">
        <v>3</v>
      </c>
      <c r="CI127" s="17">
        <v>3</v>
      </c>
      <c r="CJ127" s="4">
        <v>553</v>
      </c>
      <c r="CK127" s="24">
        <v>58.580408594660099</v>
      </c>
      <c r="CL127" s="25">
        <v>6.75634765625</v>
      </c>
    </row>
    <row r="128" spans="1:90">
      <c r="A128" s="2" t="s">
        <v>70</v>
      </c>
      <c r="B128" s="2" t="s">
        <v>598</v>
      </c>
      <c r="C128" s="3">
        <v>28.83</v>
      </c>
      <c r="D128" s="4">
        <v>7</v>
      </c>
      <c r="E128" s="4">
        <v>6</v>
      </c>
      <c r="F128" s="4">
        <v>6</v>
      </c>
      <c r="G128" s="4">
        <v>10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2860957.40625</v>
      </c>
      <c r="R128" s="5">
        <v>0</v>
      </c>
      <c r="S128" s="5">
        <v>0</v>
      </c>
      <c r="T128" s="5">
        <v>5030539.53125</v>
      </c>
      <c r="U128" s="5">
        <v>0</v>
      </c>
      <c r="V128" s="5">
        <v>0</v>
      </c>
      <c r="W128" s="5">
        <v>0</v>
      </c>
      <c r="X128" s="6"/>
      <c r="Y128" s="7"/>
      <c r="Z128" s="8"/>
      <c r="AA128" s="8"/>
      <c r="AB128" s="9"/>
      <c r="AC128" s="10"/>
      <c r="AD128" s="11"/>
      <c r="AE128" s="11"/>
      <c r="AF128" s="12"/>
      <c r="AG128" s="13"/>
      <c r="AH128" s="14"/>
      <c r="AI128" s="14"/>
      <c r="AJ128" s="15"/>
      <c r="AK128" s="16"/>
      <c r="AL128" s="17"/>
      <c r="AM128" s="17"/>
      <c r="AN128" s="18"/>
      <c r="AO128" s="19">
        <v>0</v>
      </c>
      <c r="AP128" s="20"/>
      <c r="AQ128" s="20"/>
      <c r="AR128" s="21"/>
      <c r="AS128" s="22"/>
      <c r="AT128" s="23"/>
      <c r="AU128" s="23"/>
      <c r="AV128" s="6"/>
      <c r="AW128" s="7"/>
      <c r="AX128" s="8"/>
      <c r="AY128" s="8"/>
      <c r="AZ128" s="9"/>
      <c r="BA128" s="10"/>
      <c r="BB128" s="11"/>
      <c r="BC128" s="11"/>
      <c r="BD128" s="12"/>
      <c r="BE128" s="13"/>
      <c r="BF128" s="14"/>
      <c r="BG128" s="14"/>
      <c r="BH128" s="15"/>
      <c r="BI128" s="16">
        <v>0</v>
      </c>
      <c r="BJ128" s="17"/>
      <c r="BK128" s="17"/>
      <c r="BL128" s="18"/>
      <c r="BM128" s="19"/>
      <c r="BN128" s="20"/>
      <c r="BO128" s="20"/>
      <c r="BP128" s="21"/>
      <c r="BQ128" s="22"/>
      <c r="BR128" s="23"/>
      <c r="BS128" s="23"/>
      <c r="BT128" s="6"/>
      <c r="BU128" s="7">
        <v>0</v>
      </c>
      <c r="BV128" s="8"/>
      <c r="BW128" s="8"/>
      <c r="BX128" s="9"/>
      <c r="BY128" s="10"/>
      <c r="BZ128" s="11"/>
      <c r="CA128" s="11"/>
      <c r="CB128" s="12"/>
      <c r="CC128" s="13">
        <v>0</v>
      </c>
      <c r="CD128" s="14"/>
      <c r="CE128" s="14"/>
      <c r="CF128" s="15"/>
      <c r="CG128" s="16"/>
      <c r="CH128" s="17"/>
      <c r="CI128" s="17"/>
      <c r="CJ128" s="4">
        <v>281</v>
      </c>
      <c r="CK128" s="24">
        <v>31.10278475466</v>
      </c>
      <c r="CL128" s="25">
        <v>5.00830078125</v>
      </c>
    </row>
    <row r="129" spans="1:90">
      <c r="A129" s="2" t="s">
        <v>230</v>
      </c>
      <c r="B129" s="2" t="s">
        <v>514</v>
      </c>
      <c r="C129" s="3">
        <v>28.57</v>
      </c>
      <c r="D129" s="4">
        <v>1</v>
      </c>
      <c r="E129" s="4">
        <v>3</v>
      </c>
      <c r="F129" s="4">
        <v>3</v>
      </c>
      <c r="G129" s="4">
        <v>3</v>
      </c>
      <c r="H129" s="5">
        <v>374490.703125</v>
      </c>
      <c r="I129" s="5">
        <v>474762.421875</v>
      </c>
      <c r="J129" s="5">
        <v>0</v>
      </c>
      <c r="K129" s="5">
        <v>0</v>
      </c>
      <c r="L129" s="5">
        <v>2311573.4375</v>
      </c>
      <c r="M129" s="5">
        <v>0</v>
      </c>
      <c r="N129" s="5">
        <v>0</v>
      </c>
      <c r="O129" s="5">
        <v>0</v>
      </c>
      <c r="P129" s="5">
        <v>1642535.1152343799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6"/>
      <c r="Y129" s="7">
        <v>0</v>
      </c>
      <c r="Z129" s="8"/>
      <c r="AA129" s="8"/>
      <c r="AB129" s="9"/>
      <c r="AC129" s="10">
        <v>0</v>
      </c>
      <c r="AD129" s="11"/>
      <c r="AE129" s="11"/>
      <c r="AF129" s="12"/>
      <c r="AG129" s="13"/>
      <c r="AH129" s="14"/>
      <c r="AI129" s="14"/>
      <c r="AJ129" s="15"/>
      <c r="AK129" s="16"/>
      <c r="AL129" s="17"/>
      <c r="AM129" s="17"/>
      <c r="AN129" s="18"/>
      <c r="AO129" s="19">
        <v>0</v>
      </c>
      <c r="AP129" s="20"/>
      <c r="AQ129" s="20"/>
      <c r="AR129" s="21"/>
      <c r="AS129" s="22"/>
      <c r="AT129" s="23"/>
      <c r="AU129" s="23"/>
      <c r="AV129" s="6"/>
      <c r="AW129" s="7"/>
      <c r="AX129" s="8"/>
      <c r="AY129" s="8"/>
      <c r="AZ129" s="9"/>
      <c r="BA129" s="10"/>
      <c r="BB129" s="11"/>
      <c r="BC129" s="11"/>
      <c r="BD129" s="12"/>
      <c r="BE129" s="13">
        <v>0</v>
      </c>
      <c r="BF129" s="14"/>
      <c r="BG129" s="14"/>
      <c r="BH129" s="15"/>
      <c r="BI129" s="16"/>
      <c r="BJ129" s="17"/>
      <c r="BK129" s="17"/>
      <c r="BL129" s="18"/>
      <c r="BM129" s="19"/>
      <c r="BN129" s="20"/>
      <c r="BO129" s="20"/>
      <c r="BP129" s="21"/>
      <c r="BQ129" s="22"/>
      <c r="BR129" s="23"/>
      <c r="BS129" s="23"/>
      <c r="BT129" s="6"/>
      <c r="BU129" s="7"/>
      <c r="BV129" s="8"/>
      <c r="BW129" s="8"/>
      <c r="BX129" s="9"/>
      <c r="BY129" s="10"/>
      <c r="BZ129" s="11"/>
      <c r="CA129" s="11"/>
      <c r="CB129" s="12"/>
      <c r="CC129" s="13"/>
      <c r="CD129" s="14"/>
      <c r="CE129" s="14"/>
      <c r="CF129" s="15"/>
      <c r="CG129" s="16"/>
      <c r="CH129" s="17"/>
      <c r="CI129" s="17"/>
      <c r="CJ129" s="4">
        <v>112</v>
      </c>
      <c r="CK129" s="24">
        <v>13.17014991466</v>
      </c>
      <c r="CL129" s="25">
        <v>9.99365234375</v>
      </c>
    </row>
    <row r="130" spans="1:90">
      <c r="A130" s="2" t="s">
        <v>209</v>
      </c>
      <c r="B130" s="2" t="s">
        <v>565</v>
      </c>
      <c r="C130" s="3">
        <v>28.01</v>
      </c>
      <c r="D130" s="4">
        <v>2</v>
      </c>
      <c r="E130" s="4">
        <v>7</v>
      </c>
      <c r="F130" s="4">
        <v>7</v>
      </c>
      <c r="G130" s="4">
        <v>73</v>
      </c>
      <c r="H130" s="5">
        <v>0</v>
      </c>
      <c r="I130" s="5">
        <v>0</v>
      </c>
      <c r="J130" s="5">
        <v>4100049.3984375</v>
      </c>
      <c r="K130" s="5">
        <v>3119854.2890625</v>
      </c>
      <c r="L130" s="5">
        <v>4165287.99609375</v>
      </c>
      <c r="M130" s="5">
        <v>0</v>
      </c>
      <c r="N130" s="5">
        <v>17916953.498697899</v>
      </c>
      <c r="O130" s="5">
        <v>14017865.6328125</v>
      </c>
      <c r="P130" s="5">
        <v>0</v>
      </c>
      <c r="Q130" s="5">
        <v>0</v>
      </c>
      <c r="R130" s="5">
        <v>19398092.177083299</v>
      </c>
      <c r="S130" s="5">
        <v>14550487.0677083</v>
      </c>
      <c r="T130" s="5">
        <v>9541994.54296875</v>
      </c>
      <c r="U130" s="5">
        <v>2720688.28515625</v>
      </c>
      <c r="V130" s="5">
        <v>22341116.609375</v>
      </c>
      <c r="W130" s="5">
        <v>29488578.630208299</v>
      </c>
      <c r="X130" s="6"/>
      <c r="Y130" s="7"/>
      <c r="Z130" s="8"/>
      <c r="AA130" s="8"/>
      <c r="AB130" s="9"/>
      <c r="AC130" s="10"/>
      <c r="AD130" s="11"/>
      <c r="AE130" s="11"/>
      <c r="AF130" s="12">
        <v>73.441561672369204</v>
      </c>
      <c r="AG130" s="13">
        <v>13.12</v>
      </c>
      <c r="AH130" s="14">
        <v>3</v>
      </c>
      <c r="AI130" s="14">
        <v>3</v>
      </c>
      <c r="AJ130" s="15">
        <v>72.146039096175699</v>
      </c>
      <c r="AK130" s="16">
        <v>13.12</v>
      </c>
      <c r="AL130" s="17">
        <v>3</v>
      </c>
      <c r="AM130" s="17">
        <v>4</v>
      </c>
      <c r="AN130" s="18"/>
      <c r="AO130" s="19">
        <v>0</v>
      </c>
      <c r="AP130" s="20"/>
      <c r="AQ130" s="20"/>
      <c r="AR130" s="21"/>
      <c r="AS130" s="22"/>
      <c r="AT130" s="23"/>
      <c r="AU130" s="23"/>
      <c r="AV130" s="6">
        <v>240.506116206641</v>
      </c>
      <c r="AW130" s="7">
        <v>15.25</v>
      </c>
      <c r="AX130" s="8">
        <v>3</v>
      </c>
      <c r="AY130" s="8">
        <v>8</v>
      </c>
      <c r="AZ130" s="9">
        <v>231.173162176933</v>
      </c>
      <c r="BA130" s="10">
        <v>15.25</v>
      </c>
      <c r="BB130" s="11">
        <v>3</v>
      </c>
      <c r="BC130" s="11">
        <v>8</v>
      </c>
      <c r="BD130" s="12"/>
      <c r="BE130" s="13"/>
      <c r="BF130" s="14"/>
      <c r="BG130" s="14"/>
      <c r="BH130" s="15"/>
      <c r="BI130" s="16"/>
      <c r="BJ130" s="17"/>
      <c r="BK130" s="17"/>
      <c r="BL130" s="18">
        <v>116.63125972791001</v>
      </c>
      <c r="BM130" s="19">
        <v>20.57</v>
      </c>
      <c r="BN130" s="20">
        <v>5</v>
      </c>
      <c r="BO130" s="20">
        <v>7</v>
      </c>
      <c r="BP130" s="21">
        <v>80.2005979733582</v>
      </c>
      <c r="BQ130" s="22">
        <v>13.12</v>
      </c>
      <c r="BR130" s="23">
        <v>3</v>
      </c>
      <c r="BS130" s="23">
        <v>5</v>
      </c>
      <c r="BT130" s="6"/>
      <c r="BU130" s="7">
        <v>0</v>
      </c>
      <c r="BV130" s="8"/>
      <c r="BW130" s="8"/>
      <c r="BX130" s="9"/>
      <c r="BY130" s="10">
        <v>0</v>
      </c>
      <c r="BZ130" s="11"/>
      <c r="CA130" s="11"/>
      <c r="CB130" s="12"/>
      <c r="CC130" s="13">
        <v>0</v>
      </c>
      <c r="CD130" s="14"/>
      <c r="CE130" s="14"/>
      <c r="CF130" s="15">
        <v>138.20157004941399</v>
      </c>
      <c r="CG130" s="16">
        <v>15.25</v>
      </c>
      <c r="CH130" s="17">
        <v>3</v>
      </c>
      <c r="CI130" s="17">
        <v>5</v>
      </c>
      <c r="CJ130" s="4">
        <v>282</v>
      </c>
      <c r="CK130" s="24">
        <v>31.259200314659999</v>
      </c>
      <c r="CL130" s="25">
        <v>9.83251953125</v>
      </c>
    </row>
    <row r="131" spans="1:90">
      <c r="A131" s="2" t="s">
        <v>362</v>
      </c>
      <c r="B131" s="2" t="s">
        <v>157</v>
      </c>
      <c r="C131" s="3">
        <v>27.99</v>
      </c>
      <c r="D131" s="4">
        <v>2</v>
      </c>
      <c r="E131" s="4">
        <v>14</v>
      </c>
      <c r="F131" s="4">
        <v>19</v>
      </c>
      <c r="G131" s="4">
        <v>87</v>
      </c>
      <c r="H131" s="5">
        <v>0</v>
      </c>
      <c r="I131" s="5">
        <v>3011809.375</v>
      </c>
      <c r="J131" s="5">
        <v>16035094.8697917</v>
      </c>
      <c r="K131" s="5">
        <v>16445065.875</v>
      </c>
      <c r="L131" s="5">
        <v>3803728.3020833302</v>
      </c>
      <c r="M131" s="5">
        <v>3691438.4895833302</v>
      </c>
      <c r="N131" s="5">
        <v>1346732.375</v>
      </c>
      <c r="O131" s="5">
        <v>0</v>
      </c>
      <c r="P131" s="5">
        <v>8002646.18359375</v>
      </c>
      <c r="Q131" s="5">
        <v>7886067.6796875</v>
      </c>
      <c r="R131" s="5">
        <v>8117396.1041666698</v>
      </c>
      <c r="S131" s="5">
        <v>7239131.5625</v>
      </c>
      <c r="T131" s="5">
        <v>3338732.015625</v>
      </c>
      <c r="U131" s="5">
        <v>3146561.8880208302</v>
      </c>
      <c r="V131" s="5">
        <v>0</v>
      </c>
      <c r="W131" s="5">
        <v>0</v>
      </c>
      <c r="X131" s="6"/>
      <c r="Y131" s="7"/>
      <c r="Z131" s="8"/>
      <c r="AA131" s="8"/>
      <c r="AB131" s="9"/>
      <c r="AC131" s="10">
        <v>0</v>
      </c>
      <c r="AD131" s="11"/>
      <c r="AE131" s="11"/>
      <c r="AF131" s="12">
        <v>306.72453782646602</v>
      </c>
      <c r="AG131" s="13">
        <v>22.53</v>
      </c>
      <c r="AH131" s="14">
        <v>14</v>
      </c>
      <c r="AI131" s="14">
        <v>16</v>
      </c>
      <c r="AJ131" s="15">
        <v>357.99050395961399</v>
      </c>
      <c r="AK131" s="16">
        <v>23.72</v>
      </c>
      <c r="AL131" s="17">
        <v>15</v>
      </c>
      <c r="AM131" s="17">
        <v>18</v>
      </c>
      <c r="AN131" s="18">
        <v>191.911118936967</v>
      </c>
      <c r="AO131" s="19">
        <v>13.65</v>
      </c>
      <c r="AP131" s="20">
        <v>7</v>
      </c>
      <c r="AQ131" s="20">
        <v>7</v>
      </c>
      <c r="AR131" s="21">
        <v>163.776812824611</v>
      </c>
      <c r="AS131" s="22">
        <v>10.92</v>
      </c>
      <c r="AT131" s="23">
        <v>6</v>
      </c>
      <c r="AU131" s="23">
        <v>7</v>
      </c>
      <c r="AV131" s="6"/>
      <c r="AW131" s="7">
        <v>0</v>
      </c>
      <c r="AX131" s="8"/>
      <c r="AY131" s="8"/>
      <c r="AZ131" s="9"/>
      <c r="BA131" s="10"/>
      <c r="BB131" s="11"/>
      <c r="BC131" s="11"/>
      <c r="BD131" s="12"/>
      <c r="BE131" s="13">
        <v>0</v>
      </c>
      <c r="BF131" s="14"/>
      <c r="BG131" s="14"/>
      <c r="BH131" s="15"/>
      <c r="BI131" s="16">
        <v>0</v>
      </c>
      <c r="BJ131" s="17"/>
      <c r="BK131" s="17"/>
      <c r="BL131" s="18">
        <v>297.396989776206</v>
      </c>
      <c r="BM131" s="19">
        <v>16.72</v>
      </c>
      <c r="BN131" s="20">
        <v>9</v>
      </c>
      <c r="BO131" s="20">
        <v>11</v>
      </c>
      <c r="BP131" s="21">
        <v>306.99648150399298</v>
      </c>
      <c r="BQ131" s="22">
        <v>15.19</v>
      </c>
      <c r="BR131" s="23">
        <v>9</v>
      </c>
      <c r="BS131" s="23">
        <v>12</v>
      </c>
      <c r="BT131" s="6">
        <v>218.03651258857099</v>
      </c>
      <c r="BU131" s="7">
        <v>12.8</v>
      </c>
      <c r="BV131" s="8">
        <v>7</v>
      </c>
      <c r="BW131" s="8">
        <v>8</v>
      </c>
      <c r="BX131" s="9">
        <v>205.981623518145</v>
      </c>
      <c r="BY131" s="10">
        <v>12.97</v>
      </c>
      <c r="BZ131" s="11">
        <v>7</v>
      </c>
      <c r="CA131" s="11">
        <v>8</v>
      </c>
      <c r="CB131" s="12"/>
      <c r="CC131" s="13"/>
      <c r="CD131" s="14"/>
      <c r="CE131" s="14"/>
      <c r="CF131" s="15"/>
      <c r="CG131" s="16"/>
      <c r="CH131" s="17"/>
      <c r="CI131" s="17"/>
      <c r="CJ131" s="4">
        <v>586</v>
      </c>
      <c r="CK131" s="24">
        <v>69.369740984659998</v>
      </c>
      <c r="CL131" s="25">
        <v>6.26513671875</v>
      </c>
    </row>
    <row r="132" spans="1:90">
      <c r="A132" s="2" t="s">
        <v>330</v>
      </c>
      <c r="B132" s="2" t="s">
        <v>175</v>
      </c>
      <c r="C132" s="3">
        <v>27.57</v>
      </c>
      <c r="D132" s="4">
        <v>7</v>
      </c>
      <c r="E132" s="4">
        <v>12</v>
      </c>
      <c r="F132" s="4">
        <v>12</v>
      </c>
      <c r="G132" s="4">
        <v>74</v>
      </c>
      <c r="H132" s="5">
        <v>1486278.171875</v>
      </c>
      <c r="I132" s="5">
        <v>2042975.2636718799</v>
      </c>
      <c r="J132" s="5">
        <v>487088.96875</v>
      </c>
      <c r="K132" s="5">
        <v>0</v>
      </c>
      <c r="L132" s="5">
        <v>2375101.4401041698</v>
      </c>
      <c r="M132" s="5">
        <v>1587424.17708333</v>
      </c>
      <c r="N132" s="5">
        <v>0</v>
      </c>
      <c r="O132" s="5">
        <v>0</v>
      </c>
      <c r="P132" s="5">
        <v>4699217.5885416698</v>
      </c>
      <c r="Q132" s="5">
        <v>4635397.90625</v>
      </c>
      <c r="R132" s="5">
        <v>3481569.5572916698</v>
      </c>
      <c r="S132" s="5">
        <v>2061140.64583333</v>
      </c>
      <c r="T132" s="5">
        <v>2788591.1171875</v>
      </c>
      <c r="U132" s="5">
        <v>1472607.30208333</v>
      </c>
      <c r="V132" s="5">
        <v>0</v>
      </c>
      <c r="W132" s="5">
        <v>0</v>
      </c>
      <c r="X132" s="6"/>
      <c r="Y132" s="7">
        <v>0</v>
      </c>
      <c r="Z132" s="8"/>
      <c r="AA132" s="8"/>
      <c r="AB132" s="9"/>
      <c r="AC132" s="10">
        <v>0</v>
      </c>
      <c r="AD132" s="11"/>
      <c r="AE132" s="11"/>
      <c r="AF132" s="12"/>
      <c r="AG132" s="13">
        <v>0</v>
      </c>
      <c r="AH132" s="14"/>
      <c r="AI132" s="14"/>
      <c r="AJ132" s="15"/>
      <c r="AK132" s="16"/>
      <c r="AL132" s="17"/>
      <c r="AM132" s="17"/>
      <c r="AN132" s="18">
        <v>111.039845496552</v>
      </c>
      <c r="AO132" s="19">
        <v>9.11</v>
      </c>
      <c r="AP132" s="20">
        <v>4</v>
      </c>
      <c r="AQ132" s="20">
        <v>8</v>
      </c>
      <c r="AR132" s="21">
        <v>98.721663939804202</v>
      </c>
      <c r="AS132" s="22">
        <v>9.58</v>
      </c>
      <c r="AT132" s="23">
        <v>4</v>
      </c>
      <c r="AU132" s="23">
        <v>7</v>
      </c>
      <c r="AV132" s="6"/>
      <c r="AW132" s="7"/>
      <c r="AX132" s="8"/>
      <c r="AY132" s="8"/>
      <c r="AZ132" s="9"/>
      <c r="BA132" s="10"/>
      <c r="BB132" s="11"/>
      <c r="BC132" s="11"/>
      <c r="BD132" s="12">
        <v>58.940031870429003</v>
      </c>
      <c r="BE132" s="13">
        <v>6.54</v>
      </c>
      <c r="BF132" s="14">
        <v>3</v>
      </c>
      <c r="BG132" s="14">
        <v>4</v>
      </c>
      <c r="BH132" s="15"/>
      <c r="BI132" s="16">
        <v>0</v>
      </c>
      <c r="BJ132" s="17"/>
      <c r="BK132" s="17"/>
      <c r="BL132" s="18">
        <v>95.0280102849147</v>
      </c>
      <c r="BM132" s="19">
        <v>20.09</v>
      </c>
      <c r="BN132" s="20">
        <v>7</v>
      </c>
      <c r="BO132" s="20">
        <v>10</v>
      </c>
      <c r="BP132" s="21">
        <v>100.80238514297901</v>
      </c>
      <c r="BQ132" s="22">
        <v>15.89</v>
      </c>
      <c r="BR132" s="23">
        <v>5</v>
      </c>
      <c r="BS132" s="23">
        <v>6</v>
      </c>
      <c r="BT132" s="6">
        <v>118.49638122837401</v>
      </c>
      <c r="BU132" s="7">
        <v>15.19</v>
      </c>
      <c r="BV132" s="8">
        <v>6</v>
      </c>
      <c r="BW132" s="8">
        <v>9</v>
      </c>
      <c r="BX132" s="9">
        <v>96.264417221777094</v>
      </c>
      <c r="BY132" s="10">
        <v>12.15</v>
      </c>
      <c r="BZ132" s="11">
        <v>4</v>
      </c>
      <c r="CA132" s="11">
        <v>7</v>
      </c>
      <c r="CB132" s="12"/>
      <c r="CC132" s="13"/>
      <c r="CD132" s="14"/>
      <c r="CE132" s="14"/>
      <c r="CF132" s="15"/>
      <c r="CG132" s="16"/>
      <c r="CH132" s="17"/>
      <c r="CI132" s="17"/>
      <c r="CJ132" s="4">
        <v>428</v>
      </c>
      <c r="CK132" s="24">
        <v>47.527644064659903</v>
      </c>
      <c r="CL132" s="25">
        <v>5.63037109375</v>
      </c>
    </row>
    <row r="133" spans="1:90">
      <c r="A133" s="2" t="s">
        <v>301</v>
      </c>
      <c r="B133" s="2" t="s">
        <v>471</v>
      </c>
      <c r="C133" s="3">
        <v>27.33</v>
      </c>
      <c r="D133" s="4">
        <v>1</v>
      </c>
      <c r="E133" s="4">
        <v>2</v>
      </c>
      <c r="F133" s="4">
        <v>13</v>
      </c>
      <c r="G133" s="4">
        <v>63</v>
      </c>
      <c r="H133" s="5">
        <v>3029977.4824218801</v>
      </c>
      <c r="I133" s="5">
        <v>2276615.5768229198</v>
      </c>
      <c r="J133" s="5">
        <v>7175232.4192708302</v>
      </c>
      <c r="K133" s="5">
        <v>4807555.5572916698</v>
      </c>
      <c r="L133" s="5">
        <v>7942199.8046875</v>
      </c>
      <c r="M133" s="5">
        <v>5296731.2994791698</v>
      </c>
      <c r="N133" s="5">
        <v>3791030.7838541698</v>
      </c>
      <c r="O133" s="5">
        <v>3922535.140625</v>
      </c>
      <c r="P133" s="5">
        <v>14473873.5572917</v>
      </c>
      <c r="Q133" s="5">
        <v>13920216.2239583</v>
      </c>
      <c r="R133" s="5">
        <v>17776645.2578125</v>
      </c>
      <c r="S133" s="5">
        <v>15804447.0989583</v>
      </c>
      <c r="T133" s="5">
        <v>21707648.536458299</v>
      </c>
      <c r="U133" s="5">
        <v>9724991.8919270802</v>
      </c>
      <c r="V133" s="5">
        <v>24536489.40625</v>
      </c>
      <c r="W133" s="5">
        <v>8338183.8828125</v>
      </c>
      <c r="X133" s="6"/>
      <c r="Y133" s="7">
        <v>0</v>
      </c>
      <c r="Z133" s="8"/>
      <c r="AA133" s="8"/>
      <c r="AB133" s="9"/>
      <c r="AC133" s="10">
        <v>0</v>
      </c>
      <c r="AD133" s="11"/>
      <c r="AE133" s="11"/>
      <c r="AF133" s="12">
        <v>125.868175131469</v>
      </c>
      <c r="AG133" s="13">
        <v>12.92</v>
      </c>
      <c r="AH133" s="14">
        <v>6</v>
      </c>
      <c r="AI133" s="14">
        <v>6</v>
      </c>
      <c r="AJ133" s="15">
        <v>194.00882961962901</v>
      </c>
      <c r="AK133" s="16">
        <v>14.19</v>
      </c>
      <c r="AL133" s="17">
        <v>6</v>
      </c>
      <c r="AM133" s="17">
        <v>6</v>
      </c>
      <c r="AN133" s="18">
        <v>171.405910019403</v>
      </c>
      <c r="AO133" s="19">
        <v>16.100000000000001</v>
      </c>
      <c r="AP133" s="20">
        <v>7</v>
      </c>
      <c r="AQ133" s="20">
        <v>7</v>
      </c>
      <c r="AR133" s="21"/>
      <c r="AS133" s="22">
        <v>0</v>
      </c>
      <c r="AT133" s="23"/>
      <c r="AU133" s="23"/>
      <c r="AV133" s="6"/>
      <c r="AW133" s="7">
        <v>0</v>
      </c>
      <c r="AX133" s="8"/>
      <c r="AY133" s="8"/>
      <c r="AZ133" s="9"/>
      <c r="BA133" s="10">
        <v>0</v>
      </c>
      <c r="BB133" s="11"/>
      <c r="BC133" s="11"/>
      <c r="BD133" s="12"/>
      <c r="BE133" s="13">
        <v>0</v>
      </c>
      <c r="BF133" s="14"/>
      <c r="BG133" s="14"/>
      <c r="BH133" s="15"/>
      <c r="BI133" s="16">
        <v>0</v>
      </c>
      <c r="BJ133" s="17"/>
      <c r="BK133" s="17"/>
      <c r="BL133" s="18">
        <v>233.76860886403901</v>
      </c>
      <c r="BM133" s="19">
        <v>16.100000000000001</v>
      </c>
      <c r="BN133" s="20">
        <v>8</v>
      </c>
      <c r="BO133" s="20">
        <v>9</v>
      </c>
      <c r="BP133" s="21">
        <v>265.61158404693299</v>
      </c>
      <c r="BQ133" s="22">
        <v>20.34</v>
      </c>
      <c r="BR133" s="23">
        <v>10</v>
      </c>
      <c r="BS133" s="23">
        <v>11</v>
      </c>
      <c r="BT133" s="6"/>
      <c r="BU133" s="7">
        <v>0</v>
      </c>
      <c r="BV133" s="8"/>
      <c r="BW133" s="8"/>
      <c r="BX133" s="9"/>
      <c r="BY133" s="10">
        <v>0</v>
      </c>
      <c r="BZ133" s="11"/>
      <c r="CA133" s="11"/>
      <c r="CB133" s="12"/>
      <c r="CC133" s="13">
        <v>0</v>
      </c>
      <c r="CD133" s="14"/>
      <c r="CE133" s="14"/>
      <c r="CF133" s="15"/>
      <c r="CG133" s="16">
        <v>0</v>
      </c>
      <c r="CH133" s="17"/>
      <c r="CI133" s="17"/>
      <c r="CJ133" s="4">
        <v>472</v>
      </c>
      <c r="CK133" s="24">
        <v>51.529386544659999</v>
      </c>
      <c r="CL133" s="25">
        <v>5.16064453125</v>
      </c>
    </row>
    <row r="134" spans="1:90">
      <c r="A134" s="2" t="s">
        <v>207</v>
      </c>
      <c r="B134" s="2" t="s">
        <v>122</v>
      </c>
      <c r="C134" s="3">
        <v>27.11</v>
      </c>
      <c r="D134" s="4">
        <v>15</v>
      </c>
      <c r="E134" s="4">
        <v>5</v>
      </c>
      <c r="F134" s="4">
        <v>5</v>
      </c>
      <c r="G134" s="4">
        <v>36</v>
      </c>
      <c r="H134" s="5">
        <v>206566.1015625</v>
      </c>
      <c r="I134" s="5">
        <v>0</v>
      </c>
      <c r="J134" s="5">
        <v>5275445.5755208302</v>
      </c>
      <c r="K134" s="5">
        <v>5302553.9521484403</v>
      </c>
      <c r="L134" s="5">
        <v>994015.875</v>
      </c>
      <c r="M134" s="5">
        <v>1387106.359375</v>
      </c>
      <c r="N134" s="5">
        <v>5424062.421875</v>
      </c>
      <c r="O134" s="5">
        <v>4603138.1106770802</v>
      </c>
      <c r="P134" s="5">
        <v>863580.4453125</v>
      </c>
      <c r="Q134" s="5">
        <v>777141.34375</v>
      </c>
      <c r="R134" s="5">
        <v>4075387</v>
      </c>
      <c r="S134" s="5">
        <v>5259805.015625</v>
      </c>
      <c r="T134" s="5">
        <v>1009936.05078125</v>
      </c>
      <c r="U134" s="5">
        <v>1319245</v>
      </c>
      <c r="V134" s="5">
        <v>18397241.936197899</v>
      </c>
      <c r="W134" s="5">
        <v>18159947.427083299</v>
      </c>
      <c r="X134" s="6"/>
      <c r="Y134" s="7">
        <v>0</v>
      </c>
      <c r="Z134" s="8"/>
      <c r="AA134" s="8"/>
      <c r="AB134" s="9"/>
      <c r="AC134" s="10"/>
      <c r="AD134" s="11"/>
      <c r="AE134" s="11"/>
      <c r="AF134" s="12">
        <v>115.874527628115</v>
      </c>
      <c r="AG134" s="13">
        <v>27.11</v>
      </c>
      <c r="AH134" s="14">
        <v>5</v>
      </c>
      <c r="AI134" s="14">
        <v>5</v>
      </c>
      <c r="AJ134" s="15">
        <v>93.323907701769201</v>
      </c>
      <c r="AK134" s="16">
        <v>18.670000000000002</v>
      </c>
      <c r="AL134" s="17">
        <v>4</v>
      </c>
      <c r="AM134" s="17">
        <v>4</v>
      </c>
      <c r="AN134" s="18"/>
      <c r="AO134" s="19">
        <v>0</v>
      </c>
      <c r="AP134" s="20"/>
      <c r="AQ134" s="20"/>
      <c r="AR134" s="21"/>
      <c r="AS134" s="22">
        <v>0</v>
      </c>
      <c r="AT134" s="23"/>
      <c r="AU134" s="23"/>
      <c r="AV134" s="6">
        <v>103.49602395190099</v>
      </c>
      <c r="AW134" s="7">
        <v>19.28</v>
      </c>
      <c r="AX134" s="8">
        <v>3</v>
      </c>
      <c r="AY134" s="8">
        <v>3</v>
      </c>
      <c r="AZ134" s="9">
        <v>133.01690719960399</v>
      </c>
      <c r="BA134" s="10">
        <v>25.9</v>
      </c>
      <c r="BB134" s="11">
        <v>4</v>
      </c>
      <c r="BC134" s="11">
        <v>4</v>
      </c>
      <c r="BD134" s="12"/>
      <c r="BE134" s="13">
        <v>0</v>
      </c>
      <c r="BF134" s="14"/>
      <c r="BG134" s="14"/>
      <c r="BH134" s="15"/>
      <c r="BI134" s="16">
        <v>0</v>
      </c>
      <c r="BJ134" s="17"/>
      <c r="BK134" s="17"/>
      <c r="BL134" s="18">
        <v>100.180114777669</v>
      </c>
      <c r="BM134" s="19">
        <v>17.47</v>
      </c>
      <c r="BN134" s="20">
        <v>3</v>
      </c>
      <c r="BO134" s="20">
        <v>3</v>
      </c>
      <c r="BP134" s="21">
        <v>119.787516899854</v>
      </c>
      <c r="BQ134" s="22">
        <v>17.47</v>
      </c>
      <c r="BR134" s="23">
        <v>3</v>
      </c>
      <c r="BS134" s="23">
        <v>3</v>
      </c>
      <c r="BT134" s="6"/>
      <c r="BU134" s="7">
        <v>0</v>
      </c>
      <c r="BV134" s="8"/>
      <c r="BW134" s="8"/>
      <c r="BX134" s="9"/>
      <c r="BY134" s="10">
        <v>0</v>
      </c>
      <c r="BZ134" s="11"/>
      <c r="CA134" s="11"/>
      <c r="CB134" s="12">
        <v>130.842197690994</v>
      </c>
      <c r="CC134" s="13">
        <v>18.670000000000002</v>
      </c>
      <c r="CD134" s="14">
        <v>4</v>
      </c>
      <c r="CE134" s="14">
        <v>4</v>
      </c>
      <c r="CF134" s="15">
        <v>138.209905491304</v>
      </c>
      <c r="CG134" s="16">
        <v>18.670000000000002</v>
      </c>
      <c r="CH134" s="17">
        <v>4</v>
      </c>
      <c r="CI134" s="17">
        <v>4</v>
      </c>
      <c r="CJ134" s="4">
        <v>166</v>
      </c>
      <c r="CK134" s="24">
        <v>18.490658674660001</v>
      </c>
      <c r="CL134" s="25">
        <v>8.08935546875</v>
      </c>
    </row>
    <row r="135" spans="1:90">
      <c r="A135" s="2" t="s">
        <v>375</v>
      </c>
      <c r="B135" s="2" t="s">
        <v>579</v>
      </c>
      <c r="C135" s="3">
        <v>27.07</v>
      </c>
      <c r="D135" s="4">
        <v>5</v>
      </c>
      <c r="E135" s="4">
        <v>5</v>
      </c>
      <c r="F135" s="4">
        <v>5</v>
      </c>
      <c r="G135" s="4">
        <v>7</v>
      </c>
      <c r="H135" s="5">
        <v>0</v>
      </c>
      <c r="I135" s="5">
        <v>0</v>
      </c>
      <c r="J135" s="5">
        <v>1028370.984375</v>
      </c>
      <c r="K135" s="5">
        <v>0</v>
      </c>
      <c r="L135" s="5">
        <v>3170610.78125</v>
      </c>
      <c r="M135" s="5">
        <v>1694965.01171875</v>
      </c>
      <c r="N135" s="5">
        <v>0</v>
      </c>
      <c r="O135" s="5">
        <v>282151.1953125</v>
      </c>
      <c r="P135" s="5">
        <v>0</v>
      </c>
      <c r="Q135" s="5">
        <v>0</v>
      </c>
      <c r="R135" s="5">
        <v>1096109.58203125</v>
      </c>
      <c r="S135" s="5">
        <v>1151622.46875</v>
      </c>
      <c r="T135" s="5">
        <v>0</v>
      </c>
      <c r="U135" s="5">
        <v>0</v>
      </c>
      <c r="V135" s="5">
        <v>0</v>
      </c>
      <c r="W135" s="5">
        <v>0</v>
      </c>
      <c r="X135" s="6"/>
      <c r="Y135" s="7"/>
      <c r="Z135" s="8"/>
      <c r="AA135" s="8"/>
      <c r="AB135" s="9"/>
      <c r="AC135" s="10"/>
      <c r="AD135" s="11"/>
      <c r="AE135" s="11"/>
      <c r="AF135" s="12"/>
      <c r="AG135" s="13">
        <v>0</v>
      </c>
      <c r="AH135" s="14"/>
      <c r="AI135" s="14"/>
      <c r="AJ135" s="15"/>
      <c r="AK135" s="16"/>
      <c r="AL135" s="17"/>
      <c r="AM135" s="17"/>
      <c r="AN135" s="18"/>
      <c r="AO135" s="19">
        <v>0</v>
      </c>
      <c r="AP135" s="20"/>
      <c r="AQ135" s="20"/>
      <c r="AR135" s="21"/>
      <c r="AS135" s="22">
        <v>0</v>
      </c>
      <c r="AT135" s="23"/>
      <c r="AU135" s="23"/>
      <c r="AV135" s="6"/>
      <c r="AW135" s="7"/>
      <c r="AX135" s="8"/>
      <c r="AY135" s="8"/>
      <c r="AZ135" s="9"/>
      <c r="BA135" s="10">
        <v>0</v>
      </c>
      <c r="BB135" s="11"/>
      <c r="BC135" s="11"/>
      <c r="BD135" s="12"/>
      <c r="BE135" s="13"/>
      <c r="BF135" s="14"/>
      <c r="BG135" s="14"/>
      <c r="BH135" s="15"/>
      <c r="BI135" s="16"/>
      <c r="BJ135" s="17"/>
      <c r="BK135" s="17"/>
      <c r="BL135" s="18"/>
      <c r="BM135" s="19">
        <v>0</v>
      </c>
      <c r="BN135" s="20"/>
      <c r="BO135" s="20"/>
      <c r="BP135" s="21"/>
      <c r="BQ135" s="22">
        <v>0</v>
      </c>
      <c r="BR135" s="23"/>
      <c r="BS135" s="23"/>
      <c r="BT135" s="6"/>
      <c r="BU135" s="7"/>
      <c r="BV135" s="8"/>
      <c r="BW135" s="8"/>
      <c r="BX135" s="9"/>
      <c r="BY135" s="10"/>
      <c r="BZ135" s="11"/>
      <c r="CA135" s="11"/>
      <c r="CB135" s="12"/>
      <c r="CC135" s="13"/>
      <c r="CD135" s="14"/>
      <c r="CE135" s="14"/>
      <c r="CF135" s="15"/>
      <c r="CG135" s="16"/>
      <c r="CH135" s="17"/>
      <c r="CI135" s="17"/>
      <c r="CJ135" s="4">
        <v>351</v>
      </c>
      <c r="CK135" s="24">
        <v>39.200537234659997</v>
      </c>
      <c r="CL135" s="25">
        <v>5.59228515625</v>
      </c>
    </row>
    <row r="136" spans="1:90">
      <c r="A136" s="2" t="s">
        <v>63</v>
      </c>
      <c r="B136" s="2" t="s">
        <v>106</v>
      </c>
      <c r="C136" s="3">
        <v>27</v>
      </c>
      <c r="D136" s="4">
        <v>1</v>
      </c>
      <c r="E136" s="4">
        <v>3</v>
      </c>
      <c r="F136" s="4">
        <v>4</v>
      </c>
      <c r="G136" s="4">
        <v>6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136560040.05468801</v>
      </c>
      <c r="O136" s="5">
        <v>133489539.33593801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652515523.421875</v>
      </c>
      <c r="W136" s="5">
        <v>640619937.5</v>
      </c>
      <c r="X136" s="6"/>
      <c r="Y136" s="7"/>
      <c r="Z136" s="8"/>
      <c r="AA136" s="8"/>
      <c r="AB136" s="9"/>
      <c r="AC136" s="10"/>
      <c r="AD136" s="11"/>
      <c r="AE136" s="11"/>
      <c r="AF136" s="12"/>
      <c r="AG136" s="13"/>
      <c r="AH136" s="14"/>
      <c r="AI136" s="14"/>
      <c r="AJ136" s="15"/>
      <c r="AK136" s="16"/>
      <c r="AL136" s="17"/>
      <c r="AM136" s="17"/>
      <c r="AN136" s="18"/>
      <c r="AO136" s="19"/>
      <c r="AP136" s="20"/>
      <c r="AQ136" s="20"/>
      <c r="AR136" s="21"/>
      <c r="AS136" s="22"/>
      <c r="AT136" s="23"/>
      <c r="AU136" s="23"/>
      <c r="AV136" s="6"/>
      <c r="AW136" s="7">
        <v>0</v>
      </c>
      <c r="AX136" s="8"/>
      <c r="AY136" s="8"/>
      <c r="AZ136" s="9"/>
      <c r="BA136" s="10">
        <v>0</v>
      </c>
      <c r="BB136" s="11"/>
      <c r="BC136" s="11"/>
      <c r="BD136" s="12"/>
      <c r="BE136" s="13"/>
      <c r="BF136" s="14"/>
      <c r="BG136" s="14"/>
      <c r="BH136" s="15"/>
      <c r="BI136" s="16"/>
      <c r="BJ136" s="17"/>
      <c r="BK136" s="17"/>
      <c r="BL136" s="18"/>
      <c r="BM136" s="19"/>
      <c r="BN136" s="20"/>
      <c r="BO136" s="20"/>
      <c r="BP136" s="21"/>
      <c r="BQ136" s="22"/>
      <c r="BR136" s="23"/>
      <c r="BS136" s="23"/>
      <c r="BT136" s="6"/>
      <c r="BU136" s="7"/>
      <c r="BV136" s="8"/>
      <c r="BW136" s="8"/>
      <c r="BX136" s="9"/>
      <c r="BY136" s="10"/>
      <c r="BZ136" s="11"/>
      <c r="CA136" s="11"/>
      <c r="CB136" s="12"/>
      <c r="CC136" s="13">
        <v>0</v>
      </c>
      <c r="CD136" s="14"/>
      <c r="CE136" s="14"/>
      <c r="CF136" s="15"/>
      <c r="CG136" s="16">
        <v>0</v>
      </c>
      <c r="CH136" s="17"/>
      <c r="CI136" s="17"/>
      <c r="CJ136" s="4">
        <v>100</v>
      </c>
      <c r="CK136" s="24">
        <v>10.896335154659999</v>
      </c>
      <c r="CL136" s="25">
        <v>8.66064453125</v>
      </c>
    </row>
    <row r="137" spans="1:90">
      <c r="A137" s="2" t="s">
        <v>224</v>
      </c>
      <c r="B137" s="2" t="s">
        <v>110</v>
      </c>
      <c r="C137" s="3">
        <v>26.9</v>
      </c>
      <c r="D137" s="4">
        <v>5</v>
      </c>
      <c r="E137" s="4">
        <v>12</v>
      </c>
      <c r="F137" s="4">
        <v>12</v>
      </c>
      <c r="G137" s="4">
        <v>96</v>
      </c>
      <c r="H137" s="5">
        <v>600323.9140625</v>
      </c>
      <c r="I137" s="5">
        <v>772083.44921875</v>
      </c>
      <c r="J137" s="5">
        <v>789500.1015625</v>
      </c>
      <c r="K137" s="5">
        <v>879662.95833333302</v>
      </c>
      <c r="L137" s="5">
        <v>7029963.3359375</v>
      </c>
      <c r="M137" s="5">
        <v>3197882.21875</v>
      </c>
      <c r="N137" s="5">
        <v>5154747.4895833302</v>
      </c>
      <c r="O137" s="5">
        <v>4906551.49609375</v>
      </c>
      <c r="P137" s="5">
        <v>7416388.453125</v>
      </c>
      <c r="Q137" s="5">
        <v>7281558.65625</v>
      </c>
      <c r="R137" s="5">
        <v>2361041.59375</v>
      </c>
      <c r="S137" s="5">
        <v>2491755.7786458302</v>
      </c>
      <c r="T137" s="5">
        <v>12253735.4947917</v>
      </c>
      <c r="U137" s="5">
        <v>4473162.59375</v>
      </c>
      <c r="V137" s="5">
        <v>9082244.6145833302</v>
      </c>
      <c r="W137" s="5">
        <v>12241744.2421875</v>
      </c>
      <c r="X137" s="6">
        <v>79.553646493614806</v>
      </c>
      <c r="Y137" s="7">
        <v>6.55</v>
      </c>
      <c r="Z137" s="8">
        <v>3</v>
      </c>
      <c r="AA137" s="8">
        <v>3</v>
      </c>
      <c r="AB137" s="9">
        <v>48.473767659508603</v>
      </c>
      <c r="AC137" s="10">
        <v>8.7899999999999991</v>
      </c>
      <c r="AD137" s="11">
        <v>3</v>
      </c>
      <c r="AE137" s="11">
        <v>3</v>
      </c>
      <c r="AF137" s="12">
        <v>64.539693903383395</v>
      </c>
      <c r="AG137" s="13">
        <v>6.72</v>
      </c>
      <c r="AH137" s="14">
        <v>3</v>
      </c>
      <c r="AI137" s="14">
        <v>3</v>
      </c>
      <c r="AJ137" s="15">
        <v>88.257972135579095</v>
      </c>
      <c r="AK137" s="16">
        <v>7.41</v>
      </c>
      <c r="AL137" s="17">
        <v>3</v>
      </c>
      <c r="AM137" s="17">
        <v>3</v>
      </c>
      <c r="AN137" s="18">
        <v>151.38201729039699</v>
      </c>
      <c r="AO137" s="19">
        <v>8.9700000000000006</v>
      </c>
      <c r="AP137" s="20">
        <v>4</v>
      </c>
      <c r="AQ137" s="20">
        <v>4</v>
      </c>
      <c r="AR137" s="21">
        <v>107.917516109687</v>
      </c>
      <c r="AS137" s="22">
        <v>10.34</v>
      </c>
      <c r="AT137" s="23">
        <v>4</v>
      </c>
      <c r="AU137" s="23">
        <v>4</v>
      </c>
      <c r="AV137" s="6">
        <v>141.08609336510199</v>
      </c>
      <c r="AW137" s="7">
        <v>13.28</v>
      </c>
      <c r="AX137" s="8">
        <v>5</v>
      </c>
      <c r="AY137" s="8">
        <v>5</v>
      </c>
      <c r="AZ137" s="9">
        <v>181.99524237323899</v>
      </c>
      <c r="BA137" s="10">
        <v>13.28</v>
      </c>
      <c r="BB137" s="11">
        <v>5</v>
      </c>
      <c r="BC137" s="11">
        <v>5</v>
      </c>
      <c r="BD137" s="12">
        <v>200.73369091673601</v>
      </c>
      <c r="BE137" s="13">
        <v>19.829999999999998</v>
      </c>
      <c r="BF137" s="14">
        <v>10</v>
      </c>
      <c r="BG137" s="14">
        <v>10</v>
      </c>
      <c r="BH137" s="15">
        <v>177.211815959533</v>
      </c>
      <c r="BI137" s="16">
        <v>17.59</v>
      </c>
      <c r="BJ137" s="17">
        <v>8</v>
      </c>
      <c r="BK137" s="17">
        <v>8</v>
      </c>
      <c r="BL137" s="18">
        <v>176.63026745593899</v>
      </c>
      <c r="BM137" s="19">
        <v>11.9</v>
      </c>
      <c r="BN137" s="20">
        <v>5</v>
      </c>
      <c r="BO137" s="20">
        <v>5</v>
      </c>
      <c r="BP137" s="21">
        <v>124.00314286476601</v>
      </c>
      <c r="BQ137" s="22">
        <v>12.76</v>
      </c>
      <c r="BR137" s="23">
        <v>6</v>
      </c>
      <c r="BS137" s="23">
        <v>6</v>
      </c>
      <c r="BT137" s="6">
        <v>209.85137212437999</v>
      </c>
      <c r="BU137" s="7">
        <v>18.79</v>
      </c>
      <c r="BV137" s="8">
        <v>8</v>
      </c>
      <c r="BW137" s="8">
        <v>8</v>
      </c>
      <c r="BX137" s="9">
        <v>308.40918781788298</v>
      </c>
      <c r="BY137" s="10">
        <v>21.03</v>
      </c>
      <c r="BZ137" s="11">
        <v>9</v>
      </c>
      <c r="CA137" s="11">
        <v>9</v>
      </c>
      <c r="CB137" s="12">
        <v>94.239820853922296</v>
      </c>
      <c r="CC137" s="13">
        <v>6.72</v>
      </c>
      <c r="CD137" s="14">
        <v>3</v>
      </c>
      <c r="CE137" s="14">
        <v>3</v>
      </c>
      <c r="CF137" s="15"/>
      <c r="CG137" s="16">
        <v>0</v>
      </c>
      <c r="CH137" s="17"/>
      <c r="CI137" s="17"/>
      <c r="CJ137" s="4">
        <v>580</v>
      </c>
      <c r="CK137" s="24">
        <v>61.087854914660099</v>
      </c>
      <c r="CL137" s="25">
        <v>9.01220703125</v>
      </c>
    </row>
    <row r="138" spans="1:90">
      <c r="A138" s="2" t="s">
        <v>186</v>
      </c>
      <c r="B138" s="2" t="s">
        <v>413</v>
      </c>
      <c r="C138" s="3">
        <v>26.82</v>
      </c>
      <c r="D138" s="4">
        <v>22</v>
      </c>
      <c r="E138" s="4">
        <v>6</v>
      </c>
      <c r="F138" s="4">
        <v>6</v>
      </c>
      <c r="G138" s="4">
        <v>29</v>
      </c>
      <c r="H138" s="5">
        <v>0</v>
      </c>
      <c r="I138" s="5">
        <v>0</v>
      </c>
      <c r="J138" s="5">
        <v>4633637.1822916698</v>
      </c>
      <c r="K138" s="5">
        <v>2897540.859375</v>
      </c>
      <c r="L138" s="5">
        <v>2624906.3138020802</v>
      </c>
      <c r="M138" s="5">
        <v>1954563.2910156299</v>
      </c>
      <c r="N138" s="5">
        <v>2534019.5410156301</v>
      </c>
      <c r="O138" s="5">
        <v>2557378.0234375</v>
      </c>
      <c r="P138" s="5">
        <v>2304176.71875</v>
      </c>
      <c r="Q138" s="5">
        <v>2079805.2265625</v>
      </c>
      <c r="R138" s="5">
        <v>1565305.234375</v>
      </c>
      <c r="S138" s="5">
        <v>1624363.578125</v>
      </c>
      <c r="T138" s="5">
        <v>2663852.9114583302</v>
      </c>
      <c r="U138" s="5">
        <v>1687224.90625</v>
      </c>
      <c r="V138" s="5">
        <v>1295289.8984375</v>
      </c>
      <c r="W138" s="5">
        <v>2231180.828125</v>
      </c>
      <c r="X138" s="6"/>
      <c r="Y138" s="7"/>
      <c r="Z138" s="8"/>
      <c r="AA138" s="8"/>
      <c r="AB138" s="9"/>
      <c r="AC138" s="10"/>
      <c r="AD138" s="11"/>
      <c r="AE138" s="11"/>
      <c r="AF138" s="12">
        <v>76.591473778935395</v>
      </c>
      <c r="AG138" s="13">
        <v>20.309999999999999</v>
      </c>
      <c r="AH138" s="14">
        <v>4</v>
      </c>
      <c r="AI138" s="14">
        <v>4</v>
      </c>
      <c r="AJ138" s="15">
        <v>73.114542103640403</v>
      </c>
      <c r="AK138" s="16">
        <v>10.34</v>
      </c>
      <c r="AL138" s="17">
        <v>3</v>
      </c>
      <c r="AM138" s="17">
        <v>3</v>
      </c>
      <c r="AN138" s="18">
        <v>71.747802915283899</v>
      </c>
      <c r="AO138" s="19">
        <v>16.09</v>
      </c>
      <c r="AP138" s="20">
        <v>3</v>
      </c>
      <c r="AQ138" s="20">
        <v>3</v>
      </c>
      <c r="AR138" s="21">
        <v>50.6766994803206</v>
      </c>
      <c r="AS138" s="22">
        <v>14.94</v>
      </c>
      <c r="AT138" s="23">
        <v>3</v>
      </c>
      <c r="AU138" s="23">
        <v>3</v>
      </c>
      <c r="AV138" s="6">
        <v>125.027500714111</v>
      </c>
      <c r="AW138" s="7">
        <v>15.33</v>
      </c>
      <c r="AX138" s="8">
        <v>3</v>
      </c>
      <c r="AY138" s="8">
        <v>4</v>
      </c>
      <c r="AZ138" s="9">
        <v>111.199596921325</v>
      </c>
      <c r="BA138" s="10">
        <v>15.71</v>
      </c>
      <c r="BB138" s="11">
        <v>3</v>
      </c>
      <c r="BC138" s="11">
        <v>4</v>
      </c>
      <c r="BD138" s="12"/>
      <c r="BE138" s="13">
        <v>0</v>
      </c>
      <c r="BF138" s="14"/>
      <c r="BG138" s="14"/>
      <c r="BH138" s="15"/>
      <c r="BI138" s="16">
        <v>0</v>
      </c>
      <c r="BJ138" s="17"/>
      <c r="BK138" s="17"/>
      <c r="BL138" s="18">
        <v>64.113878039284799</v>
      </c>
      <c r="BM138" s="19">
        <v>10.34</v>
      </c>
      <c r="BN138" s="20">
        <v>3</v>
      </c>
      <c r="BO138" s="20">
        <v>3</v>
      </c>
      <c r="BP138" s="21"/>
      <c r="BQ138" s="22">
        <v>0</v>
      </c>
      <c r="BR138" s="23"/>
      <c r="BS138" s="23"/>
      <c r="BT138" s="6">
        <v>137.32438379004299</v>
      </c>
      <c r="BU138" s="7">
        <v>21.46</v>
      </c>
      <c r="BV138" s="8">
        <v>5</v>
      </c>
      <c r="BW138" s="8">
        <v>5</v>
      </c>
      <c r="BX138" s="9"/>
      <c r="BY138" s="10">
        <v>0</v>
      </c>
      <c r="BZ138" s="11"/>
      <c r="CA138" s="11"/>
      <c r="CB138" s="12"/>
      <c r="CC138" s="13">
        <v>0</v>
      </c>
      <c r="CD138" s="14"/>
      <c r="CE138" s="14"/>
      <c r="CF138" s="15"/>
      <c r="CG138" s="16">
        <v>0</v>
      </c>
      <c r="CH138" s="17"/>
      <c r="CI138" s="17"/>
      <c r="CJ138" s="4">
        <v>261</v>
      </c>
      <c r="CK138" s="24">
        <v>29.69822106466</v>
      </c>
      <c r="CL138" s="25">
        <v>7.04931640625</v>
      </c>
    </row>
    <row r="139" spans="1:90">
      <c r="A139" s="2" t="s">
        <v>97</v>
      </c>
      <c r="B139" s="2" t="s">
        <v>608</v>
      </c>
      <c r="C139" s="3">
        <v>26.79</v>
      </c>
      <c r="D139" s="4">
        <v>19</v>
      </c>
      <c r="E139" s="4">
        <v>13</v>
      </c>
      <c r="F139" s="4">
        <v>13</v>
      </c>
      <c r="G139" s="4">
        <v>71</v>
      </c>
      <c r="H139" s="5">
        <v>0</v>
      </c>
      <c r="I139" s="5">
        <v>0</v>
      </c>
      <c r="J139" s="5">
        <v>1418981.1875</v>
      </c>
      <c r="K139" s="5">
        <v>0</v>
      </c>
      <c r="L139" s="5">
        <v>0</v>
      </c>
      <c r="M139" s="5">
        <v>0</v>
      </c>
      <c r="N139" s="5">
        <v>2912941.3645833302</v>
      </c>
      <c r="O139" s="5">
        <v>3519363.2122395802</v>
      </c>
      <c r="P139" s="5">
        <v>0</v>
      </c>
      <c r="Q139" s="5">
        <v>0</v>
      </c>
      <c r="R139" s="5">
        <v>6807023.6666666698</v>
      </c>
      <c r="S139" s="5">
        <v>10998157.3958333</v>
      </c>
      <c r="T139" s="5">
        <v>4137746.6341145802</v>
      </c>
      <c r="U139" s="5">
        <v>2546465.0182291698</v>
      </c>
      <c r="V139" s="5">
        <v>11201815.5755208</v>
      </c>
      <c r="W139" s="5">
        <v>11690037.8984375</v>
      </c>
      <c r="X139" s="6"/>
      <c r="Y139" s="7"/>
      <c r="Z139" s="8"/>
      <c r="AA139" s="8"/>
      <c r="AB139" s="9"/>
      <c r="AC139" s="10"/>
      <c r="AD139" s="11"/>
      <c r="AE139" s="11"/>
      <c r="AF139" s="12"/>
      <c r="AG139" s="13">
        <v>0</v>
      </c>
      <c r="AH139" s="14"/>
      <c r="AI139" s="14"/>
      <c r="AJ139" s="15"/>
      <c r="AK139" s="16"/>
      <c r="AL139" s="17"/>
      <c r="AM139" s="17"/>
      <c r="AN139" s="18"/>
      <c r="AO139" s="19"/>
      <c r="AP139" s="20"/>
      <c r="AQ139" s="20"/>
      <c r="AR139" s="21"/>
      <c r="AS139" s="22"/>
      <c r="AT139" s="23"/>
      <c r="AU139" s="23"/>
      <c r="AV139" s="6">
        <v>101.533372235459</v>
      </c>
      <c r="AW139" s="7">
        <v>8.16</v>
      </c>
      <c r="AX139" s="8">
        <v>3</v>
      </c>
      <c r="AY139" s="8">
        <v>3</v>
      </c>
      <c r="AZ139" s="9">
        <v>77.063154187255606</v>
      </c>
      <c r="BA139" s="10">
        <v>7.4</v>
      </c>
      <c r="BB139" s="11">
        <v>3</v>
      </c>
      <c r="BC139" s="11">
        <v>3</v>
      </c>
      <c r="BD139" s="12"/>
      <c r="BE139" s="13"/>
      <c r="BF139" s="14"/>
      <c r="BG139" s="14"/>
      <c r="BH139" s="15"/>
      <c r="BI139" s="16"/>
      <c r="BJ139" s="17"/>
      <c r="BK139" s="17"/>
      <c r="BL139" s="18">
        <v>162.155044990032</v>
      </c>
      <c r="BM139" s="19">
        <v>16.579999999999998</v>
      </c>
      <c r="BN139" s="20">
        <v>8</v>
      </c>
      <c r="BO139" s="20">
        <v>9</v>
      </c>
      <c r="BP139" s="21">
        <v>174.373729143053</v>
      </c>
      <c r="BQ139" s="22">
        <v>18.88</v>
      </c>
      <c r="BR139" s="23">
        <v>8</v>
      </c>
      <c r="BS139" s="23">
        <v>8</v>
      </c>
      <c r="BT139" s="6">
        <v>131.573990098715</v>
      </c>
      <c r="BU139" s="7">
        <v>10.46</v>
      </c>
      <c r="BV139" s="8">
        <v>4</v>
      </c>
      <c r="BW139" s="8">
        <v>4</v>
      </c>
      <c r="BX139" s="9">
        <v>70.587974176319904</v>
      </c>
      <c r="BY139" s="10">
        <v>5.87</v>
      </c>
      <c r="BZ139" s="11">
        <v>3</v>
      </c>
      <c r="CA139" s="11">
        <v>3</v>
      </c>
      <c r="CB139" s="12">
        <v>246.552657444576</v>
      </c>
      <c r="CC139" s="13">
        <v>20.66</v>
      </c>
      <c r="CD139" s="14">
        <v>7</v>
      </c>
      <c r="CE139" s="14">
        <v>8</v>
      </c>
      <c r="CF139" s="15">
        <v>256.98956893104901</v>
      </c>
      <c r="CG139" s="16">
        <v>18.37</v>
      </c>
      <c r="CH139" s="17">
        <v>5</v>
      </c>
      <c r="CI139" s="17">
        <v>5</v>
      </c>
      <c r="CJ139" s="4">
        <v>392</v>
      </c>
      <c r="CK139" s="24">
        <v>43.421065394659998</v>
      </c>
      <c r="CL139" s="25">
        <v>7.98681640625</v>
      </c>
    </row>
    <row r="140" spans="1:90">
      <c r="A140" s="2" t="s">
        <v>94</v>
      </c>
      <c r="B140" s="2" t="s">
        <v>147</v>
      </c>
      <c r="C140" s="3">
        <v>26.69</v>
      </c>
      <c r="D140" s="4">
        <v>7</v>
      </c>
      <c r="E140" s="4">
        <v>4</v>
      </c>
      <c r="F140" s="4">
        <v>4</v>
      </c>
      <c r="G140" s="4">
        <v>4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1622265.875</v>
      </c>
      <c r="O140" s="5">
        <v>1204237.09114583</v>
      </c>
      <c r="P140" s="5">
        <v>0</v>
      </c>
      <c r="Q140" s="5">
        <v>0</v>
      </c>
      <c r="R140" s="5">
        <v>0</v>
      </c>
      <c r="S140" s="5">
        <v>555964.8359375</v>
      </c>
      <c r="T140" s="5">
        <v>0</v>
      </c>
      <c r="U140" s="5">
        <v>0</v>
      </c>
      <c r="V140" s="5">
        <v>0</v>
      </c>
      <c r="W140" s="5">
        <v>0</v>
      </c>
      <c r="X140" s="6"/>
      <c r="Y140" s="7"/>
      <c r="Z140" s="8"/>
      <c r="AA140" s="8"/>
      <c r="AB140" s="9"/>
      <c r="AC140" s="10"/>
      <c r="AD140" s="11"/>
      <c r="AE140" s="11"/>
      <c r="AF140" s="12"/>
      <c r="AG140" s="13"/>
      <c r="AH140" s="14"/>
      <c r="AI140" s="14"/>
      <c r="AJ140" s="15"/>
      <c r="AK140" s="16"/>
      <c r="AL140" s="17"/>
      <c r="AM140" s="17"/>
      <c r="AN140" s="18"/>
      <c r="AO140" s="19"/>
      <c r="AP140" s="20"/>
      <c r="AQ140" s="20"/>
      <c r="AR140" s="21"/>
      <c r="AS140" s="22"/>
      <c r="AT140" s="23"/>
      <c r="AU140" s="23"/>
      <c r="AV140" s="6"/>
      <c r="AW140" s="7">
        <v>0</v>
      </c>
      <c r="AX140" s="8"/>
      <c r="AY140" s="8"/>
      <c r="AZ140" s="9">
        <v>102.80479846066299</v>
      </c>
      <c r="BA140" s="10">
        <v>26.69</v>
      </c>
      <c r="BB140" s="11">
        <v>4</v>
      </c>
      <c r="BC140" s="11">
        <v>4</v>
      </c>
      <c r="BD140" s="12"/>
      <c r="BE140" s="13"/>
      <c r="BF140" s="14"/>
      <c r="BG140" s="14"/>
      <c r="BH140" s="15"/>
      <c r="BI140" s="16"/>
      <c r="BJ140" s="17"/>
      <c r="BK140" s="17"/>
      <c r="BL140" s="18"/>
      <c r="BM140" s="19"/>
      <c r="BN140" s="20"/>
      <c r="BO140" s="20"/>
      <c r="BP140" s="21"/>
      <c r="BQ140" s="22">
        <v>0</v>
      </c>
      <c r="BR140" s="23"/>
      <c r="BS140" s="23"/>
      <c r="BT140" s="6"/>
      <c r="BU140" s="7"/>
      <c r="BV140" s="8"/>
      <c r="BW140" s="8"/>
      <c r="BX140" s="9"/>
      <c r="BY140" s="10"/>
      <c r="BZ140" s="11"/>
      <c r="CA140" s="11"/>
      <c r="CB140" s="12"/>
      <c r="CC140" s="13"/>
      <c r="CD140" s="14"/>
      <c r="CE140" s="14"/>
      <c r="CF140" s="15"/>
      <c r="CG140" s="16"/>
      <c r="CH140" s="17"/>
      <c r="CI140" s="17"/>
      <c r="CJ140" s="4">
        <v>281</v>
      </c>
      <c r="CK140" s="24">
        <v>30.80468876466</v>
      </c>
      <c r="CL140" s="25">
        <v>9.15869140625</v>
      </c>
    </row>
    <row r="141" spans="1:90">
      <c r="A141" s="2" t="s">
        <v>348</v>
      </c>
      <c r="B141" s="2" t="s">
        <v>445</v>
      </c>
      <c r="C141" s="3">
        <v>26.46</v>
      </c>
      <c r="D141" s="4">
        <v>4</v>
      </c>
      <c r="E141" s="4">
        <v>20</v>
      </c>
      <c r="F141" s="4">
        <v>20</v>
      </c>
      <c r="G141" s="4">
        <v>122</v>
      </c>
      <c r="H141" s="5">
        <v>0</v>
      </c>
      <c r="I141" s="5">
        <v>0</v>
      </c>
      <c r="J141" s="5">
        <v>16641573.443359399</v>
      </c>
      <c r="K141" s="5">
        <v>16020035.1914063</v>
      </c>
      <c r="L141" s="5">
        <v>11921075.9244792</v>
      </c>
      <c r="M141" s="5">
        <v>11428836.5442708</v>
      </c>
      <c r="N141" s="5">
        <v>1525281.2910156299</v>
      </c>
      <c r="O141" s="5">
        <v>1270300.1484375</v>
      </c>
      <c r="P141" s="5">
        <v>2273185.4140625</v>
      </c>
      <c r="Q141" s="5">
        <v>4831099.44921875</v>
      </c>
      <c r="R141" s="5">
        <v>14962123.4114583</v>
      </c>
      <c r="S141" s="5">
        <v>14953389.8072917</v>
      </c>
      <c r="T141" s="5">
        <v>13191297.9166667</v>
      </c>
      <c r="U141" s="5">
        <v>8301619.1510416698</v>
      </c>
      <c r="V141" s="5">
        <v>3799949.921875</v>
      </c>
      <c r="W141" s="5">
        <v>11148972.0625</v>
      </c>
      <c r="X141" s="6"/>
      <c r="Y141" s="7"/>
      <c r="Z141" s="8"/>
      <c r="AA141" s="8"/>
      <c r="AB141" s="9"/>
      <c r="AC141" s="10"/>
      <c r="AD141" s="11"/>
      <c r="AE141" s="11"/>
      <c r="AF141" s="12">
        <v>266.68820880335602</v>
      </c>
      <c r="AG141" s="13">
        <v>19.97</v>
      </c>
      <c r="AH141" s="14">
        <v>13</v>
      </c>
      <c r="AI141" s="14">
        <v>15</v>
      </c>
      <c r="AJ141" s="15">
        <v>231.03525969056</v>
      </c>
      <c r="AK141" s="16">
        <v>18.39</v>
      </c>
      <c r="AL141" s="17">
        <v>12</v>
      </c>
      <c r="AM141" s="17">
        <v>13</v>
      </c>
      <c r="AN141" s="18">
        <v>298.475931412195</v>
      </c>
      <c r="AO141" s="19">
        <v>20.239999999999998</v>
      </c>
      <c r="AP141" s="20">
        <v>12</v>
      </c>
      <c r="AQ141" s="20">
        <v>13</v>
      </c>
      <c r="AR141" s="21">
        <v>237.70398368911501</v>
      </c>
      <c r="AS141" s="22">
        <v>17.59</v>
      </c>
      <c r="AT141" s="23">
        <v>12</v>
      </c>
      <c r="AU141" s="23">
        <v>13</v>
      </c>
      <c r="AV141" s="6"/>
      <c r="AW141" s="7">
        <v>0</v>
      </c>
      <c r="AX141" s="8"/>
      <c r="AY141" s="8"/>
      <c r="AZ141" s="9"/>
      <c r="BA141" s="10">
        <v>0</v>
      </c>
      <c r="BB141" s="11"/>
      <c r="BC141" s="11"/>
      <c r="BD141" s="12"/>
      <c r="BE141" s="13">
        <v>0</v>
      </c>
      <c r="BF141" s="14"/>
      <c r="BG141" s="14"/>
      <c r="BH141" s="15">
        <v>56.960718102736898</v>
      </c>
      <c r="BI141" s="16">
        <v>4.8899999999999997</v>
      </c>
      <c r="BJ141" s="17">
        <v>4</v>
      </c>
      <c r="BK141" s="17">
        <v>4</v>
      </c>
      <c r="BL141" s="18">
        <v>371.10550882747299</v>
      </c>
      <c r="BM141" s="19">
        <v>17.59</v>
      </c>
      <c r="BN141" s="20">
        <v>14</v>
      </c>
      <c r="BO141" s="20">
        <v>18</v>
      </c>
      <c r="BP141" s="21">
        <v>293.58421362192598</v>
      </c>
      <c r="BQ141" s="22">
        <v>18.920000000000002</v>
      </c>
      <c r="BR141" s="23">
        <v>15</v>
      </c>
      <c r="BS141" s="23">
        <v>18</v>
      </c>
      <c r="BT141" s="6">
        <v>267.72688963728399</v>
      </c>
      <c r="BU141" s="7">
        <v>15.61</v>
      </c>
      <c r="BV141" s="8">
        <v>11</v>
      </c>
      <c r="BW141" s="8">
        <v>12</v>
      </c>
      <c r="BX141" s="9">
        <v>264.12854758163297</v>
      </c>
      <c r="BY141" s="10">
        <v>17.989999999999998</v>
      </c>
      <c r="BZ141" s="11">
        <v>13</v>
      </c>
      <c r="CA141" s="11">
        <v>16</v>
      </c>
      <c r="CB141" s="12"/>
      <c r="CC141" s="13">
        <v>0</v>
      </c>
      <c r="CD141" s="14"/>
      <c r="CE141" s="14"/>
      <c r="CF141" s="15"/>
      <c r="CG141" s="16">
        <v>0</v>
      </c>
      <c r="CH141" s="17"/>
      <c r="CI141" s="17"/>
      <c r="CJ141" s="4">
        <v>756</v>
      </c>
      <c r="CK141" s="24">
        <v>84.741008044659793</v>
      </c>
      <c r="CL141" s="25">
        <v>8.77783203125</v>
      </c>
    </row>
    <row r="142" spans="1:90">
      <c r="A142" s="2" t="s">
        <v>51</v>
      </c>
      <c r="B142" s="2" t="s">
        <v>599</v>
      </c>
      <c r="C142" s="3">
        <v>26.4</v>
      </c>
      <c r="D142" s="4">
        <v>12</v>
      </c>
      <c r="E142" s="4">
        <v>3</v>
      </c>
      <c r="F142" s="4">
        <v>3</v>
      </c>
      <c r="G142" s="4">
        <v>8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6"/>
      <c r="Y142" s="7"/>
      <c r="Z142" s="8"/>
      <c r="AA142" s="8"/>
      <c r="AB142" s="9"/>
      <c r="AC142" s="10"/>
      <c r="AD142" s="11"/>
      <c r="AE142" s="11"/>
      <c r="AF142" s="12"/>
      <c r="AG142" s="13"/>
      <c r="AH142" s="14"/>
      <c r="AI142" s="14"/>
      <c r="AJ142" s="15"/>
      <c r="AK142" s="16"/>
      <c r="AL142" s="17"/>
      <c r="AM142" s="17"/>
      <c r="AN142" s="18"/>
      <c r="AO142" s="19"/>
      <c r="AP142" s="20"/>
      <c r="AQ142" s="20"/>
      <c r="AR142" s="21"/>
      <c r="AS142" s="22"/>
      <c r="AT142" s="23"/>
      <c r="AU142" s="23"/>
      <c r="AV142" s="6"/>
      <c r="AW142" s="7"/>
      <c r="AX142" s="8"/>
      <c r="AY142" s="8"/>
      <c r="AZ142" s="9"/>
      <c r="BA142" s="10"/>
      <c r="BB142" s="11"/>
      <c r="BC142" s="11"/>
      <c r="BD142" s="12"/>
      <c r="BE142" s="13"/>
      <c r="BF142" s="14"/>
      <c r="BG142" s="14"/>
      <c r="BH142" s="15"/>
      <c r="BI142" s="16"/>
      <c r="BJ142" s="17"/>
      <c r="BK142" s="17"/>
      <c r="BL142" s="18"/>
      <c r="BM142" s="19"/>
      <c r="BN142" s="20"/>
      <c r="BO142" s="20"/>
      <c r="BP142" s="21"/>
      <c r="BQ142" s="22"/>
      <c r="BR142" s="23"/>
      <c r="BS142" s="23"/>
      <c r="BT142" s="6"/>
      <c r="BU142" s="7"/>
      <c r="BV142" s="8"/>
      <c r="BW142" s="8"/>
      <c r="BX142" s="9"/>
      <c r="BY142" s="10"/>
      <c r="BZ142" s="11"/>
      <c r="CA142" s="11"/>
      <c r="CB142" s="12"/>
      <c r="CC142" s="13"/>
      <c r="CD142" s="14"/>
      <c r="CE142" s="14"/>
      <c r="CF142" s="15"/>
      <c r="CG142" s="16"/>
      <c r="CH142" s="17"/>
      <c r="CI142" s="17"/>
      <c r="CJ142" s="4">
        <v>125</v>
      </c>
      <c r="CK142" s="24">
        <v>13.741840874659999</v>
      </c>
      <c r="CL142" s="25">
        <v>5.52880859375</v>
      </c>
    </row>
    <row r="143" spans="1:90">
      <c r="A143" s="2" t="s">
        <v>337</v>
      </c>
      <c r="B143" s="2" t="s">
        <v>447</v>
      </c>
      <c r="C143" s="3">
        <v>26.06</v>
      </c>
      <c r="D143" s="4">
        <v>4</v>
      </c>
      <c r="E143" s="4">
        <v>3</v>
      </c>
      <c r="F143" s="4">
        <v>3</v>
      </c>
      <c r="G143" s="4">
        <v>3</v>
      </c>
      <c r="H143" s="5">
        <v>0</v>
      </c>
      <c r="I143" s="5">
        <v>0</v>
      </c>
      <c r="J143" s="5">
        <v>848484.890625</v>
      </c>
      <c r="K143" s="5">
        <v>898392.162109375</v>
      </c>
      <c r="L143" s="5">
        <v>512834.84375</v>
      </c>
      <c r="M143" s="5">
        <v>0</v>
      </c>
      <c r="N143" s="5">
        <v>0</v>
      </c>
      <c r="O143" s="5">
        <v>2320983.328125</v>
      </c>
      <c r="P143" s="5">
        <v>0</v>
      </c>
      <c r="Q143" s="5">
        <v>0</v>
      </c>
      <c r="R143" s="5">
        <v>1255686.79166667</v>
      </c>
      <c r="S143" s="5">
        <v>0</v>
      </c>
      <c r="T143" s="5">
        <v>0</v>
      </c>
      <c r="U143" s="5">
        <v>0</v>
      </c>
      <c r="V143" s="5">
        <v>6431088.8125</v>
      </c>
      <c r="W143" s="5">
        <v>0</v>
      </c>
      <c r="X143" s="6"/>
      <c r="Y143" s="7"/>
      <c r="Z143" s="8"/>
      <c r="AA143" s="8"/>
      <c r="AB143" s="9"/>
      <c r="AC143" s="10"/>
      <c r="AD143" s="11"/>
      <c r="AE143" s="11"/>
      <c r="AF143" s="12"/>
      <c r="AG143" s="13">
        <v>0</v>
      </c>
      <c r="AH143" s="14"/>
      <c r="AI143" s="14"/>
      <c r="AJ143" s="15"/>
      <c r="AK143" s="16">
        <v>0</v>
      </c>
      <c r="AL143" s="17"/>
      <c r="AM143" s="17"/>
      <c r="AN143" s="18"/>
      <c r="AO143" s="19">
        <v>0</v>
      </c>
      <c r="AP143" s="20"/>
      <c r="AQ143" s="20"/>
      <c r="AR143" s="21"/>
      <c r="AS143" s="22"/>
      <c r="AT143" s="23"/>
      <c r="AU143" s="23"/>
      <c r="AV143" s="6"/>
      <c r="AW143" s="7"/>
      <c r="AX143" s="8"/>
      <c r="AY143" s="8"/>
      <c r="AZ143" s="9"/>
      <c r="BA143" s="10">
        <v>0</v>
      </c>
      <c r="BB143" s="11"/>
      <c r="BC143" s="11"/>
      <c r="BD143" s="12"/>
      <c r="BE143" s="13"/>
      <c r="BF143" s="14"/>
      <c r="BG143" s="14"/>
      <c r="BH143" s="15"/>
      <c r="BI143" s="16"/>
      <c r="BJ143" s="17"/>
      <c r="BK143" s="17"/>
      <c r="BL143" s="18">
        <v>33.332032777750598</v>
      </c>
      <c r="BM143" s="19">
        <v>26.06</v>
      </c>
      <c r="BN143" s="20">
        <v>3</v>
      </c>
      <c r="BO143" s="20">
        <v>3</v>
      </c>
      <c r="BP143" s="21"/>
      <c r="BQ143" s="22"/>
      <c r="BR143" s="23"/>
      <c r="BS143" s="23"/>
      <c r="BT143" s="6"/>
      <c r="BU143" s="7"/>
      <c r="BV143" s="8"/>
      <c r="BW143" s="8"/>
      <c r="BX143" s="9"/>
      <c r="BY143" s="10"/>
      <c r="BZ143" s="11"/>
      <c r="CA143" s="11"/>
      <c r="CB143" s="12"/>
      <c r="CC143" s="13">
        <v>0</v>
      </c>
      <c r="CD143" s="14"/>
      <c r="CE143" s="14"/>
      <c r="CF143" s="15"/>
      <c r="CG143" s="16"/>
      <c r="CH143" s="17"/>
      <c r="CI143" s="17"/>
      <c r="CJ143" s="4">
        <v>165</v>
      </c>
      <c r="CK143" s="24">
        <v>18.694294174660001</v>
      </c>
      <c r="CL143" s="25">
        <v>5.49072265625</v>
      </c>
    </row>
    <row r="144" spans="1:90">
      <c r="A144" s="2" t="s">
        <v>387</v>
      </c>
      <c r="B144" s="2" t="s">
        <v>583</v>
      </c>
      <c r="C144" s="3">
        <v>25.44</v>
      </c>
      <c r="D144" s="4">
        <v>4</v>
      </c>
      <c r="E144" s="4">
        <v>6</v>
      </c>
      <c r="F144" s="4">
        <v>6</v>
      </c>
      <c r="G144" s="4">
        <v>9</v>
      </c>
      <c r="H144" s="5">
        <v>0</v>
      </c>
      <c r="I144" s="5">
        <v>0</v>
      </c>
      <c r="J144" s="5">
        <v>5451798.5260416698</v>
      </c>
      <c r="K144" s="5">
        <v>3587433.421875</v>
      </c>
      <c r="L144" s="5">
        <v>11014374.25</v>
      </c>
      <c r="M144" s="5">
        <v>5710511.875</v>
      </c>
      <c r="N144" s="5">
        <v>0</v>
      </c>
      <c r="O144" s="5">
        <v>0</v>
      </c>
      <c r="P144" s="5">
        <v>8706777.03125</v>
      </c>
      <c r="Q144" s="5">
        <v>8441751</v>
      </c>
      <c r="R144" s="5">
        <v>4149589.1302083302</v>
      </c>
      <c r="S144" s="5">
        <v>3237165.5078125</v>
      </c>
      <c r="T144" s="5">
        <v>5527487.5</v>
      </c>
      <c r="U144" s="5">
        <v>0</v>
      </c>
      <c r="V144" s="5">
        <v>0</v>
      </c>
      <c r="W144" s="5">
        <v>9407067.875</v>
      </c>
      <c r="X144" s="6"/>
      <c r="Y144" s="7"/>
      <c r="Z144" s="8"/>
      <c r="AA144" s="8"/>
      <c r="AB144" s="9"/>
      <c r="AC144" s="10"/>
      <c r="AD144" s="11"/>
      <c r="AE144" s="11"/>
      <c r="AF144" s="12">
        <v>61.169311136896901</v>
      </c>
      <c r="AG144" s="13">
        <v>25</v>
      </c>
      <c r="AH144" s="14">
        <v>3</v>
      </c>
      <c r="AI144" s="14">
        <v>3</v>
      </c>
      <c r="AJ144" s="15"/>
      <c r="AK144" s="16">
        <v>0</v>
      </c>
      <c r="AL144" s="17"/>
      <c r="AM144" s="17"/>
      <c r="AN144" s="18"/>
      <c r="AO144" s="19">
        <v>0</v>
      </c>
      <c r="AP144" s="20"/>
      <c r="AQ144" s="20"/>
      <c r="AR144" s="21"/>
      <c r="AS144" s="22">
        <v>0</v>
      </c>
      <c r="AT144" s="23"/>
      <c r="AU144" s="23"/>
      <c r="AV144" s="6"/>
      <c r="AW144" s="7"/>
      <c r="AX144" s="8"/>
      <c r="AY144" s="8"/>
      <c r="AZ144" s="9"/>
      <c r="BA144" s="10"/>
      <c r="BB144" s="11"/>
      <c r="BC144" s="11"/>
      <c r="BD144" s="12"/>
      <c r="BE144" s="13">
        <v>0</v>
      </c>
      <c r="BF144" s="14"/>
      <c r="BG144" s="14"/>
      <c r="BH144" s="15"/>
      <c r="BI144" s="16">
        <v>0</v>
      </c>
      <c r="BJ144" s="17"/>
      <c r="BK144" s="17"/>
      <c r="BL144" s="18">
        <v>56.695267769824703</v>
      </c>
      <c r="BM144" s="19">
        <v>17.54</v>
      </c>
      <c r="BN144" s="20">
        <v>3</v>
      </c>
      <c r="BO144" s="20">
        <v>3</v>
      </c>
      <c r="BP144" s="21"/>
      <c r="BQ144" s="22">
        <v>0</v>
      </c>
      <c r="BR144" s="23"/>
      <c r="BS144" s="23"/>
      <c r="BT144" s="6"/>
      <c r="BU144" s="7">
        <v>0</v>
      </c>
      <c r="BV144" s="8"/>
      <c r="BW144" s="8"/>
      <c r="BX144" s="9"/>
      <c r="BY144" s="10"/>
      <c r="BZ144" s="11"/>
      <c r="CA144" s="11"/>
      <c r="CB144" s="12"/>
      <c r="CC144" s="13"/>
      <c r="CD144" s="14"/>
      <c r="CE144" s="14"/>
      <c r="CF144" s="15"/>
      <c r="CG144" s="16">
        <v>0</v>
      </c>
      <c r="CH144" s="17"/>
      <c r="CI144" s="17"/>
      <c r="CJ144" s="4">
        <v>228</v>
      </c>
      <c r="CK144" s="24">
        <v>25.658697754659901</v>
      </c>
      <c r="CL144" s="25">
        <v>10.06689453125</v>
      </c>
    </row>
    <row r="145" spans="1:90">
      <c r="A145" s="2" t="s">
        <v>388</v>
      </c>
      <c r="B145" s="2" t="s">
        <v>588</v>
      </c>
      <c r="C145" s="3">
        <v>25.41</v>
      </c>
      <c r="D145" s="4">
        <v>37</v>
      </c>
      <c r="E145" s="4">
        <v>8</v>
      </c>
      <c r="F145" s="4">
        <v>11</v>
      </c>
      <c r="G145" s="4">
        <v>112</v>
      </c>
      <c r="H145" s="5">
        <v>2343540.30859375</v>
      </c>
      <c r="I145" s="5">
        <v>3632330.5654296898</v>
      </c>
      <c r="J145" s="5">
        <v>3585136.4075520802</v>
      </c>
      <c r="K145" s="5">
        <v>2502108.8697916698</v>
      </c>
      <c r="L145" s="5">
        <v>31599098.0625</v>
      </c>
      <c r="M145" s="5">
        <v>17446228.184895799</v>
      </c>
      <c r="N145" s="5">
        <v>2399042.421875</v>
      </c>
      <c r="O145" s="5">
        <v>2423435.40625</v>
      </c>
      <c r="P145" s="5">
        <v>8079461.4765625</v>
      </c>
      <c r="Q145" s="5">
        <v>13551783.8229167</v>
      </c>
      <c r="R145" s="5">
        <v>5658191.25</v>
      </c>
      <c r="S145" s="5">
        <v>4280077.24609375</v>
      </c>
      <c r="T145" s="5">
        <v>25170448.083333299</v>
      </c>
      <c r="U145" s="5">
        <v>14536474.6354167</v>
      </c>
      <c r="V145" s="5">
        <v>2431760.9036458302</v>
      </c>
      <c r="W145" s="5">
        <v>1278490.859375</v>
      </c>
      <c r="X145" s="6"/>
      <c r="Y145" s="7">
        <v>0</v>
      </c>
      <c r="Z145" s="8"/>
      <c r="AA145" s="8"/>
      <c r="AB145" s="9"/>
      <c r="AC145" s="10">
        <v>0</v>
      </c>
      <c r="AD145" s="11"/>
      <c r="AE145" s="11"/>
      <c r="AF145" s="12">
        <v>94.948413753395798</v>
      </c>
      <c r="AG145" s="13">
        <v>13.75</v>
      </c>
      <c r="AH145" s="14">
        <v>4</v>
      </c>
      <c r="AI145" s="14">
        <v>4</v>
      </c>
      <c r="AJ145" s="15">
        <v>113.559224846444</v>
      </c>
      <c r="AK145" s="16">
        <v>14.92</v>
      </c>
      <c r="AL145" s="17">
        <v>5</v>
      </c>
      <c r="AM145" s="17">
        <v>5</v>
      </c>
      <c r="AN145" s="18">
        <v>331.37447342724499</v>
      </c>
      <c r="AO145" s="19">
        <v>17.72</v>
      </c>
      <c r="AP145" s="20">
        <v>7</v>
      </c>
      <c r="AQ145" s="20">
        <v>9</v>
      </c>
      <c r="AR145" s="21">
        <v>199.517060433453</v>
      </c>
      <c r="AS145" s="22">
        <v>19.350000000000001</v>
      </c>
      <c r="AT145" s="23">
        <v>8</v>
      </c>
      <c r="AU145" s="23">
        <v>11</v>
      </c>
      <c r="AV145" s="6"/>
      <c r="AW145" s="7">
        <v>0</v>
      </c>
      <c r="AX145" s="8"/>
      <c r="AY145" s="8"/>
      <c r="AZ145" s="9"/>
      <c r="BA145" s="10">
        <v>0</v>
      </c>
      <c r="BB145" s="11"/>
      <c r="BC145" s="11"/>
      <c r="BD145" s="12">
        <v>146.970429874003</v>
      </c>
      <c r="BE145" s="13">
        <v>18.18</v>
      </c>
      <c r="BF145" s="14">
        <v>7</v>
      </c>
      <c r="BG145" s="14">
        <v>8</v>
      </c>
      <c r="BH145" s="15">
        <v>134.65995785454501</v>
      </c>
      <c r="BI145" s="16">
        <v>17.02</v>
      </c>
      <c r="BJ145" s="17">
        <v>6</v>
      </c>
      <c r="BK145" s="17">
        <v>7</v>
      </c>
      <c r="BL145" s="18">
        <v>159.22913982441699</v>
      </c>
      <c r="BM145" s="19">
        <v>16.079999999999998</v>
      </c>
      <c r="BN145" s="20">
        <v>5</v>
      </c>
      <c r="BO145" s="20">
        <v>6</v>
      </c>
      <c r="BP145" s="21">
        <v>86.540334179413904</v>
      </c>
      <c r="BQ145" s="22">
        <v>10.49</v>
      </c>
      <c r="BR145" s="23">
        <v>4</v>
      </c>
      <c r="BS145" s="23">
        <v>4</v>
      </c>
      <c r="BT145" s="6">
        <v>353.75240488724103</v>
      </c>
      <c r="BU145" s="7">
        <v>21.45</v>
      </c>
      <c r="BV145" s="8">
        <v>9</v>
      </c>
      <c r="BW145" s="8">
        <v>13</v>
      </c>
      <c r="BX145" s="9">
        <v>274.197809719715</v>
      </c>
      <c r="BY145" s="10">
        <v>20.51</v>
      </c>
      <c r="BZ145" s="11">
        <v>8</v>
      </c>
      <c r="CA145" s="11">
        <v>10</v>
      </c>
      <c r="CB145" s="12">
        <v>95.96</v>
      </c>
      <c r="CC145" s="13">
        <v>13.99</v>
      </c>
      <c r="CD145" s="14">
        <v>3</v>
      </c>
      <c r="CE145" s="14">
        <v>3</v>
      </c>
      <c r="CF145" s="15"/>
      <c r="CG145" s="16">
        <v>0</v>
      </c>
      <c r="CH145" s="17"/>
      <c r="CI145" s="17"/>
      <c r="CJ145" s="4">
        <v>429</v>
      </c>
      <c r="CK145" s="24">
        <v>44.785097554659998</v>
      </c>
      <c r="CL145" s="25">
        <v>8.99755859375</v>
      </c>
    </row>
    <row r="146" spans="1:90">
      <c r="A146" s="2" t="s">
        <v>205</v>
      </c>
      <c r="B146" s="2" t="s">
        <v>420</v>
      </c>
      <c r="C146" s="3">
        <v>25.41</v>
      </c>
      <c r="D146" s="4">
        <v>5</v>
      </c>
      <c r="E146" s="4">
        <v>8</v>
      </c>
      <c r="F146" s="4">
        <v>8</v>
      </c>
      <c r="G146" s="4">
        <v>18</v>
      </c>
      <c r="H146" s="5">
        <v>0</v>
      </c>
      <c r="I146" s="5">
        <v>0</v>
      </c>
      <c r="J146" s="5">
        <v>1287890.63802083</v>
      </c>
      <c r="K146" s="5">
        <v>1133745.56119792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1461242.20442708</v>
      </c>
      <c r="S146" s="5">
        <v>2337836.8658854198</v>
      </c>
      <c r="T146" s="5">
        <v>0</v>
      </c>
      <c r="U146" s="5">
        <v>0</v>
      </c>
      <c r="V146" s="5">
        <v>1046595.96484375</v>
      </c>
      <c r="W146" s="5">
        <v>4150513.9778645802</v>
      </c>
      <c r="X146" s="6"/>
      <c r="Y146" s="7"/>
      <c r="Z146" s="8"/>
      <c r="AA146" s="8"/>
      <c r="AB146" s="9"/>
      <c r="AC146" s="10"/>
      <c r="AD146" s="11"/>
      <c r="AE146" s="11"/>
      <c r="AF146" s="12">
        <v>73.559386125035999</v>
      </c>
      <c r="AG146" s="13">
        <v>11.75</v>
      </c>
      <c r="AH146" s="14">
        <v>3</v>
      </c>
      <c r="AI146" s="14">
        <v>3</v>
      </c>
      <c r="AJ146" s="15">
        <v>60.509072584691602</v>
      </c>
      <c r="AK146" s="16">
        <v>10.11</v>
      </c>
      <c r="AL146" s="17">
        <v>3</v>
      </c>
      <c r="AM146" s="17">
        <v>3</v>
      </c>
      <c r="AN146" s="18"/>
      <c r="AO146" s="19"/>
      <c r="AP146" s="20"/>
      <c r="AQ146" s="20"/>
      <c r="AR146" s="21"/>
      <c r="AS146" s="22"/>
      <c r="AT146" s="23"/>
      <c r="AU146" s="23"/>
      <c r="AV146" s="6"/>
      <c r="AW146" s="7"/>
      <c r="AX146" s="8"/>
      <c r="AY146" s="8"/>
      <c r="AZ146" s="9"/>
      <c r="BA146" s="10"/>
      <c r="BB146" s="11"/>
      <c r="BC146" s="11"/>
      <c r="BD146" s="12"/>
      <c r="BE146" s="13"/>
      <c r="BF146" s="14"/>
      <c r="BG146" s="14"/>
      <c r="BH146" s="15"/>
      <c r="BI146" s="16"/>
      <c r="BJ146" s="17"/>
      <c r="BK146" s="17"/>
      <c r="BL146" s="18">
        <v>68.561441602685306</v>
      </c>
      <c r="BM146" s="19">
        <v>9.2899999999999991</v>
      </c>
      <c r="BN146" s="20">
        <v>3</v>
      </c>
      <c r="BO146" s="20">
        <v>3</v>
      </c>
      <c r="BP146" s="21">
        <v>80.023312950347105</v>
      </c>
      <c r="BQ146" s="22">
        <v>10.93</v>
      </c>
      <c r="BR146" s="23">
        <v>5</v>
      </c>
      <c r="BS146" s="23">
        <v>5</v>
      </c>
      <c r="BT146" s="6"/>
      <c r="BU146" s="7"/>
      <c r="BV146" s="8"/>
      <c r="BW146" s="8"/>
      <c r="BX146" s="9"/>
      <c r="BY146" s="10"/>
      <c r="BZ146" s="11"/>
      <c r="CA146" s="11"/>
      <c r="CB146" s="12"/>
      <c r="CC146" s="13">
        <v>0</v>
      </c>
      <c r="CD146" s="14"/>
      <c r="CE146" s="14"/>
      <c r="CF146" s="15">
        <v>90.242197690993905</v>
      </c>
      <c r="CG146" s="16">
        <v>15.57</v>
      </c>
      <c r="CH146" s="17">
        <v>4</v>
      </c>
      <c r="CI146" s="17">
        <v>4</v>
      </c>
      <c r="CJ146" s="4">
        <v>366</v>
      </c>
      <c r="CK146" s="24">
        <v>39.31140600466</v>
      </c>
      <c r="CL146" s="25">
        <v>7.85498046875</v>
      </c>
    </row>
    <row r="147" spans="1:90">
      <c r="A147" s="2" t="s">
        <v>241</v>
      </c>
      <c r="B147" s="2" t="s">
        <v>123</v>
      </c>
      <c r="C147" s="3">
        <v>25.11</v>
      </c>
      <c r="D147" s="4">
        <v>3</v>
      </c>
      <c r="E147" s="4">
        <v>7</v>
      </c>
      <c r="F147" s="4">
        <v>7</v>
      </c>
      <c r="G147" s="4">
        <v>31</v>
      </c>
      <c r="H147" s="5">
        <v>4202424.9609375</v>
      </c>
      <c r="I147" s="5">
        <v>7003578.7213541698</v>
      </c>
      <c r="J147" s="5">
        <v>2533339.33203125</v>
      </c>
      <c r="K147" s="5">
        <v>2029760.64192708</v>
      </c>
      <c r="L147" s="5">
        <v>6205315.8072916698</v>
      </c>
      <c r="M147" s="5">
        <v>3849041.6927083302</v>
      </c>
      <c r="N147" s="5">
        <v>2973229.078125</v>
      </c>
      <c r="O147" s="5">
        <v>2804537.609375</v>
      </c>
      <c r="P147" s="5">
        <v>13495288.6666667</v>
      </c>
      <c r="Q147" s="5">
        <v>8787973.6927083302</v>
      </c>
      <c r="R147" s="5">
        <v>1612608.3046875</v>
      </c>
      <c r="S147" s="5">
        <v>1804247.59375</v>
      </c>
      <c r="T147" s="5">
        <v>3904425.1875</v>
      </c>
      <c r="U147" s="5">
        <v>1786106.015625</v>
      </c>
      <c r="V147" s="5">
        <v>0</v>
      </c>
      <c r="W147" s="5">
        <v>0</v>
      </c>
      <c r="X147" s="6"/>
      <c r="Y147" s="7">
        <v>0</v>
      </c>
      <c r="Z147" s="8"/>
      <c r="AA147" s="8"/>
      <c r="AB147" s="9">
        <v>69.601813902996298</v>
      </c>
      <c r="AC147" s="10">
        <v>12.11</v>
      </c>
      <c r="AD147" s="11">
        <v>4</v>
      </c>
      <c r="AE147" s="11">
        <v>4</v>
      </c>
      <c r="AF147" s="12"/>
      <c r="AG147" s="13">
        <v>0</v>
      </c>
      <c r="AH147" s="14"/>
      <c r="AI147" s="14"/>
      <c r="AJ147" s="15">
        <v>64.530601042718104</v>
      </c>
      <c r="AK147" s="16">
        <v>14.35</v>
      </c>
      <c r="AL147" s="17">
        <v>3</v>
      </c>
      <c r="AM147" s="17">
        <v>4</v>
      </c>
      <c r="AN147" s="18">
        <v>101.493146093467</v>
      </c>
      <c r="AO147" s="19">
        <v>14.35</v>
      </c>
      <c r="AP147" s="20">
        <v>3</v>
      </c>
      <c r="AQ147" s="20">
        <v>4</v>
      </c>
      <c r="AR147" s="21">
        <v>62.965851090780802</v>
      </c>
      <c r="AS147" s="22">
        <v>14.35</v>
      </c>
      <c r="AT147" s="23">
        <v>3</v>
      </c>
      <c r="AU147" s="23">
        <v>4</v>
      </c>
      <c r="AV147" s="6"/>
      <c r="AW147" s="7">
        <v>0</v>
      </c>
      <c r="AX147" s="8"/>
      <c r="AY147" s="8"/>
      <c r="AZ147" s="9"/>
      <c r="BA147" s="10">
        <v>0</v>
      </c>
      <c r="BB147" s="11"/>
      <c r="BC147" s="11"/>
      <c r="BD147" s="12">
        <v>103.44104823072399</v>
      </c>
      <c r="BE147" s="13">
        <v>18.829999999999998</v>
      </c>
      <c r="BF147" s="14">
        <v>4</v>
      </c>
      <c r="BG147" s="14">
        <v>5</v>
      </c>
      <c r="BH147" s="15">
        <v>67.617740569271803</v>
      </c>
      <c r="BI147" s="16">
        <v>13.9</v>
      </c>
      <c r="BJ147" s="17">
        <v>3</v>
      </c>
      <c r="BK147" s="17">
        <v>3</v>
      </c>
      <c r="BL147" s="18"/>
      <c r="BM147" s="19">
        <v>0</v>
      </c>
      <c r="BN147" s="20"/>
      <c r="BO147" s="20"/>
      <c r="BP147" s="21"/>
      <c r="BQ147" s="22">
        <v>0</v>
      </c>
      <c r="BR147" s="23"/>
      <c r="BS147" s="23"/>
      <c r="BT147" s="6"/>
      <c r="BU147" s="7">
        <v>0</v>
      </c>
      <c r="BV147" s="8"/>
      <c r="BW147" s="8"/>
      <c r="BX147" s="9"/>
      <c r="BY147" s="10">
        <v>0</v>
      </c>
      <c r="BZ147" s="11"/>
      <c r="CA147" s="11"/>
      <c r="CB147" s="12"/>
      <c r="CC147" s="13"/>
      <c r="CD147" s="14"/>
      <c r="CE147" s="14"/>
      <c r="CF147" s="15"/>
      <c r="CG147" s="16"/>
      <c r="CH147" s="17"/>
      <c r="CI147" s="17"/>
      <c r="CJ147" s="4">
        <v>223</v>
      </c>
      <c r="CK147" s="24">
        <v>25.819562594659999</v>
      </c>
      <c r="CL147" s="25">
        <v>9.53955078125</v>
      </c>
    </row>
    <row r="148" spans="1:90">
      <c r="A148" s="2" t="s">
        <v>321</v>
      </c>
      <c r="B148" s="2" t="s">
        <v>517</v>
      </c>
      <c r="C148" s="3">
        <v>24.71</v>
      </c>
      <c r="D148" s="4">
        <v>2</v>
      </c>
      <c r="E148" s="4">
        <v>11</v>
      </c>
      <c r="F148" s="4">
        <v>11</v>
      </c>
      <c r="G148" s="4">
        <v>104</v>
      </c>
      <c r="H148" s="5">
        <v>15704280.7929688</v>
      </c>
      <c r="I148" s="5">
        <v>18171789.248697899</v>
      </c>
      <c r="J148" s="5">
        <v>9038278.296875</v>
      </c>
      <c r="K148" s="5">
        <v>9980936.3802083302</v>
      </c>
      <c r="L148" s="5">
        <v>24355294.513020799</v>
      </c>
      <c r="M148" s="5">
        <v>14638283.6145833</v>
      </c>
      <c r="N148" s="5">
        <v>0</v>
      </c>
      <c r="O148" s="5">
        <v>0</v>
      </c>
      <c r="P148" s="5">
        <v>33005428.424479201</v>
      </c>
      <c r="Q148" s="5">
        <v>32968056.489583299</v>
      </c>
      <c r="R148" s="5">
        <v>2067362.82291667</v>
      </c>
      <c r="S148" s="5">
        <v>3197929.3541666698</v>
      </c>
      <c r="T148" s="5">
        <v>9791424.09375</v>
      </c>
      <c r="U148" s="5">
        <v>7629558.62890625</v>
      </c>
      <c r="V148" s="5">
        <v>1346726.46484375</v>
      </c>
      <c r="W148" s="5">
        <v>9178754.9375</v>
      </c>
      <c r="X148" s="6">
        <v>135.071081920155</v>
      </c>
      <c r="Y148" s="7">
        <v>13.6</v>
      </c>
      <c r="Z148" s="8">
        <v>5</v>
      </c>
      <c r="AA148" s="8">
        <v>7</v>
      </c>
      <c r="AB148" s="9">
        <v>179.079871227838</v>
      </c>
      <c r="AC148" s="10">
        <v>13.6</v>
      </c>
      <c r="AD148" s="11">
        <v>5</v>
      </c>
      <c r="AE148" s="11">
        <v>7</v>
      </c>
      <c r="AF148" s="12">
        <v>163.065976666994</v>
      </c>
      <c r="AG148" s="13">
        <v>13.79</v>
      </c>
      <c r="AH148" s="14">
        <v>6</v>
      </c>
      <c r="AI148" s="14">
        <v>8</v>
      </c>
      <c r="AJ148" s="15">
        <v>177.71447925715199</v>
      </c>
      <c r="AK148" s="16">
        <v>13.41</v>
      </c>
      <c r="AL148" s="17">
        <v>6</v>
      </c>
      <c r="AM148" s="17">
        <v>8</v>
      </c>
      <c r="AN148" s="18">
        <v>168.643189626012</v>
      </c>
      <c r="AO148" s="19">
        <v>12.26</v>
      </c>
      <c r="AP148" s="20">
        <v>6</v>
      </c>
      <c r="AQ148" s="20">
        <v>8</v>
      </c>
      <c r="AR148" s="21">
        <v>124.967584010641</v>
      </c>
      <c r="AS148" s="22">
        <v>13.79</v>
      </c>
      <c r="AT148" s="23">
        <v>6</v>
      </c>
      <c r="AU148" s="23">
        <v>8</v>
      </c>
      <c r="AV148" s="6"/>
      <c r="AW148" s="7"/>
      <c r="AX148" s="8"/>
      <c r="AY148" s="8"/>
      <c r="AZ148" s="9"/>
      <c r="BA148" s="10"/>
      <c r="BB148" s="11"/>
      <c r="BC148" s="11"/>
      <c r="BD148" s="12">
        <v>122.280431070083</v>
      </c>
      <c r="BE148" s="13">
        <v>9.1999999999999993</v>
      </c>
      <c r="BF148" s="14">
        <v>4</v>
      </c>
      <c r="BG148" s="14">
        <v>6</v>
      </c>
      <c r="BH148" s="15">
        <v>125.388180697816</v>
      </c>
      <c r="BI148" s="16">
        <v>13.6</v>
      </c>
      <c r="BJ148" s="17">
        <v>4</v>
      </c>
      <c r="BK148" s="17">
        <v>5</v>
      </c>
      <c r="BL148" s="18">
        <v>119.300337471723</v>
      </c>
      <c r="BM148" s="19">
        <v>7.28</v>
      </c>
      <c r="BN148" s="20">
        <v>4</v>
      </c>
      <c r="BO148" s="20">
        <v>4</v>
      </c>
      <c r="BP148" s="21">
        <v>115.328957019657</v>
      </c>
      <c r="BQ148" s="22">
        <v>5.17</v>
      </c>
      <c r="BR148" s="23">
        <v>3</v>
      </c>
      <c r="BS148" s="23">
        <v>5</v>
      </c>
      <c r="BT148" s="6">
        <v>132.65548342160599</v>
      </c>
      <c r="BU148" s="7">
        <v>7.28</v>
      </c>
      <c r="BV148" s="8">
        <v>4</v>
      </c>
      <c r="BW148" s="8">
        <v>5</v>
      </c>
      <c r="BX148" s="9"/>
      <c r="BY148" s="10">
        <v>0</v>
      </c>
      <c r="BZ148" s="11"/>
      <c r="CA148" s="11"/>
      <c r="CB148" s="12"/>
      <c r="CC148" s="13">
        <v>0</v>
      </c>
      <c r="CD148" s="14"/>
      <c r="CE148" s="14"/>
      <c r="CF148" s="15"/>
      <c r="CG148" s="16">
        <v>0</v>
      </c>
      <c r="CH148" s="17"/>
      <c r="CI148" s="17"/>
      <c r="CJ148" s="4">
        <v>522</v>
      </c>
      <c r="CK148" s="24">
        <v>56.0492057546601</v>
      </c>
      <c r="CL148" s="25">
        <v>8.77783203125</v>
      </c>
    </row>
    <row r="149" spans="1:90">
      <c r="A149" s="2" t="s">
        <v>342</v>
      </c>
      <c r="B149" s="2" t="s">
        <v>126</v>
      </c>
      <c r="C149" s="3">
        <v>23.89</v>
      </c>
      <c r="D149" s="4">
        <v>9</v>
      </c>
      <c r="E149" s="4">
        <v>6</v>
      </c>
      <c r="F149" s="4">
        <v>6</v>
      </c>
      <c r="G149" s="4">
        <v>9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5743064.1432291698</v>
      </c>
      <c r="U149" s="5">
        <v>1887765.6171875</v>
      </c>
      <c r="V149" s="5">
        <v>0</v>
      </c>
      <c r="W149" s="5">
        <v>0</v>
      </c>
      <c r="X149" s="6"/>
      <c r="Y149" s="7"/>
      <c r="Z149" s="8"/>
      <c r="AA149" s="8"/>
      <c r="AB149" s="9"/>
      <c r="AC149" s="10"/>
      <c r="AD149" s="11"/>
      <c r="AE149" s="11"/>
      <c r="AF149" s="12"/>
      <c r="AG149" s="13"/>
      <c r="AH149" s="14"/>
      <c r="AI149" s="14"/>
      <c r="AJ149" s="15"/>
      <c r="AK149" s="16"/>
      <c r="AL149" s="17"/>
      <c r="AM149" s="17"/>
      <c r="AN149" s="18"/>
      <c r="AO149" s="19"/>
      <c r="AP149" s="20"/>
      <c r="AQ149" s="20"/>
      <c r="AR149" s="21"/>
      <c r="AS149" s="22"/>
      <c r="AT149" s="23"/>
      <c r="AU149" s="23"/>
      <c r="AV149" s="6"/>
      <c r="AW149" s="7"/>
      <c r="AX149" s="8"/>
      <c r="AY149" s="8"/>
      <c r="AZ149" s="9"/>
      <c r="BA149" s="10"/>
      <c r="BB149" s="11"/>
      <c r="BC149" s="11"/>
      <c r="BD149" s="12"/>
      <c r="BE149" s="13"/>
      <c r="BF149" s="14"/>
      <c r="BG149" s="14"/>
      <c r="BH149" s="15"/>
      <c r="BI149" s="16"/>
      <c r="BJ149" s="17"/>
      <c r="BK149" s="17"/>
      <c r="BL149" s="18"/>
      <c r="BM149" s="19"/>
      <c r="BN149" s="20"/>
      <c r="BO149" s="20"/>
      <c r="BP149" s="21"/>
      <c r="BQ149" s="22"/>
      <c r="BR149" s="23"/>
      <c r="BS149" s="23"/>
      <c r="BT149" s="6">
        <v>116.59457765806501</v>
      </c>
      <c r="BU149" s="7">
        <v>18.77</v>
      </c>
      <c r="BV149" s="8">
        <v>5</v>
      </c>
      <c r="BW149" s="8">
        <v>5</v>
      </c>
      <c r="BX149" s="9">
        <v>104.64507934201799</v>
      </c>
      <c r="BY149" s="10">
        <v>15.02</v>
      </c>
      <c r="BZ149" s="11">
        <v>4</v>
      </c>
      <c r="CA149" s="11">
        <v>4</v>
      </c>
      <c r="CB149" s="12"/>
      <c r="CC149" s="13"/>
      <c r="CD149" s="14"/>
      <c r="CE149" s="14"/>
      <c r="CF149" s="15"/>
      <c r="CG149" s="16"/>
      <c r="CH149" s="17"/>
      <c r="CI149" s="17"/>
      <c r="CJ149" s="4">
        <v>293</v>
      </c>
      <c r="CK149" s="24">
        <v>31.778873554659999</v>
      </c>
      <c r="CL149" s="25">
        <v>5.61767578125</v>
      </c>
    </row>
    <row r="150" spans="1:90">
      <c r="A150" s="2" t="s">
        <v>242</v>
      </c>
      <c r="B150" s="2" t="s">
        <v>525</v>
      </c>
      <c r="C150" s="3">
        <v>23.85</v>
      </c>
      <c r="D150" s="4">
        <v>1</v>
      </c>
      <c r="E150" s="4">
        <v>4</v>
      </c>
      <c r="F150" s="4">
        <v>14</v>
      </c>
      <c r="G150" s="4">
        <v>65</v>
      </c>
      <c r="H150" s="5">
        <v>3251027.5403645802</v>
      </c>
      <c r="I150" s="5">
        <v>3336990.7708333302</v>
      </c>
      <c r="J150" s="5">
        <v>959472.28255208302</v>
      </c>
      <c r="K150" s="5">
        <v>1004857.55273438</v>
      </c>
      <c r="L150" s="5">
        <v>60255018.365885399</v>
      </c>
      <c r="M150" s="5">
        <v>22893599.846354201</v>
      </c>
      <c r="N150" s="5">
        <v>0</v>
      </c>
      <c r="O150" s="5">
        <v>0</v>
      </c>
      <c r="P150" s="5">
        <v>52204512.478515603</v>
      </c>
      <c r="Q150" s="5">
        <v>46998984.475260399</v>
      </c>
      <c r="R150" s="5">
        <v>3296545.1432291698</v>
      </c>
      <c r="S150" s="5">
        <v>3271422.3645833302</v>
      </c>
      <c r="T150" s="5">
        <v>118085292.927083</v>
      </c>
      <c r="U150" s="5">
        <v>42316399.932291701</v>
      </c>
      <c r="V150" s="5">
        <v>0</v>
      </c>
      <c r="W150" s="5">
        <v>0</v>
      </c>
      <c r="X150" s="6"/>
      <c r="Y150" s="7">
        <v>0</v>
      </c>
      <c r="Z150" s="8"/>
      <c r="AA150" s="8"/>
      <c r="AB150" s="9"/>
      <c r="AC150" s="10">
        <v>0</v>
      </c>
      <c r="AD150" s="11"/>
      <c r="AE150" s="11"/>
      <c r="AF150" s="12"/>
      <c r="AG150" s="13">
        <v>0</v>
      </c>
      <c r="AH150" s="14"/>
      <c r="AI150" s="14"/>
      <c r="AJ150" s="15"/>
      <c r="AK150" s="16">
        <v>0</v>
      </c>
      <c r="AL150" s="17"/>
      <c r="AM150" s="17"/>
      <c r="AN150" s="18">
        <v>441.00271719774503</v>
      </c>
      <c r="AO150" s="19">
        <v>22.56</v>
      </c>
      <c r="AP150" s="20">
        <v>11</v>
      </c>
      <c r="AQ150" s="20">
        <v>16</v>
      </c>
      <c r="AR150" s="21">
        <v>396.71184071403002</v>
      </c>
      <c r="AS150" s="22">
        <v>22.31</v>
      </c>
      <c r="AT150" s="23">
        <v>11</v>
      </c>
      <c r="AU150" s="23">
        <v>15</v>
      </c>
      <c r="AV150" s="6"/>
      <c r="AW150" s="7"/>
      <c r="AX150" s="8"/>
      <c r="AY150" s="8"/>
      <c r="AZ150" s="9"/>
      <c r="BA150" s="10"/>
      <c r="BB150" s="11"/>
      <c r="BC150" s="11"/>
      <c r="BD150" s="12">
        <v>236.511456740011</v>
      </c>
      <c r="BE150" s="13">
        <v>21.28</v>
      </c>
      <c r="BF150" s="14">
        <v>11</v>
      </c>
      <c r="BG150" s="14">
        <v>14</v>
      </c>
      <c r="BH150" s="15"/>
      <c r="BI150" s="16">
        <v>0</v>
      </c>
      <c r="BJ150" s="17"/>
      <c r="BK150" s="17"/>
      <c r="BL150" s="18"/>
      <c r="BM150" s="19">
        <v>0</v>
      </c>
      <c r="BN150" s="20"/>
      <c r="BO150" s="20"/>
      <c r="BP150" s="21"/>
      <c r="BQ150" s="22">
        <v>0</v>
      </c>
      <c r="BR150" s="23"/>
      <c r="BS150" s="23"/>
      <c r="BT150" s="6">
        <v>577.11329634958599</v>
      </c>
      <c r="BU150" s="7">
        <v>22.56</v>
      </c>
      <c r="BV150" s="8">
        <v>12</v>
      </c>
      <c r="BW150" s="8">
        <v>20</v>
      </c>
      <c r="BX150" s="9"/>
      <c r="BY150" s="10">
        <v>0</v>
      </c>
      <c r="BZ150" s="11"/>
      <c r="CA150" s="11"/>
      <c r="CB150" s="12"/>
      <c r="CC150" s="13"/>
      <c r="CD150" s="14"/>
      <c r="CE150" s="14"/>
      <c r="CF150" s="15"/>
      <c r="CG150" s="16"/>
      <c r="CH150" s="17"/>
      <c r="CI150" s="17"/>
      <c r="CJ150" s="4">
        <v>390</v>
      </c>
      <c r="CK150" s="24">
        <v>42.116224224660002</v>
      </c>
      <c r="CL150" s="25">
        <v>9.89111328125</v>
      </c>
    </row>
    <row r="151" spans="1:90">
      <c r="A151" s="2" t="s">
        <v>43</v>
      </c>
      <c r="B151" s="2" t="s">
        <v>602</v>
      </c>
      <c r="C151" s="3">
        <v>23.52</v>
      </c>
      <c r="D151" s="4">
        <v>16</v>
      </c>
      <c r="E151" s="4">
        <v>2</v>
      </c>
      <c r="F151" s="4">
        <v>8</v>
      </c>
      <c r="G151" s="4">
        <v>20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13063928.1835938</v>
      </c>
      <c r="O151" s="5">
        <v>13230912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5695383.0325520802</v>
      </c>
      <c r="W151" s="5">
        <v>4145924.703125</v>
      </c>
      <c r="X151" s="6"/>
      <c r="Y151" s="7"/>
      <c r="Z151" s="8"/>
      <c r="AA151" s="8"/>
      <c r="AB151" s="9"/>
      <c r="AC151" s="10"/>
      <c r="AD151" s="11"/>
      <c r="AE151" s="11"/>
      <c r="AF151" s="12"/>
      <c r="AG151" s="13"/>
      <c r="AH151" s="14"/>
      <c r="AI151" s="14"/>
      <c r="AJ151" s="15"/>
      <c r="AK151" s="16"/>
      <c r="AL151" s="17"/>
      <c r="AM151" s="17"/>
      <c r="AN151" s="18"/>
      <c r="AO151" s="19"/>
      <c r="AP151" s="20"/>
      <c r="AQ151" s="20"/>
      <c r="AR151" s="21"/>
      <c r="AS151" s="22"/>
      <c r="AT151" s="23"/>
      <c r="AU151" s="23"/>
      <c r="AV151" s="6"/>
      <c r="AW151" s="7">
        <v>0</v>
      </c>
      <c r="AX151" s="8"/>
      <c r="AY151" s="8"/>
      <c r="AZ151" s="9"/>
      <c r="BA151" s="10">
        <v>0</v>
      </c>
      <c r="BB151" s="11"/>
      <c r="BC151" s="11"/>
      <c r="BD151" s="12"/>
      <c r="BE151" s="13"/>
      <c r="BF151" s="14"/>
      <c r="BG151" s="14"/>
      <c r="BH151" s="15"/>
      <c r="BI151" s="16"/>
      <c r="BJ151" s="17"/>
      <c r="BK151" s="17"/>
      <c r="BL151" s="18"/>
      <c r="BM151" s="19"/>
      <c r="BN151" s="20"/>
      <c r="BO151" s="20"/>
      <c r="BP151" s="21"/>
      <c r="BQ151" s="22"/>
      <c r="BR151" s="23"/>
      <c r="BS151" s="23"/>
      <c r="BT151" s="6"/>
      <c r="BU151" s="7"/>
      <c r="BV151" s="8"/>
      <c r="BW151" s="8"/>
      <c r="BX151" s="9"/>
      <c r="BY151" s="10"/>
      <c r="BZ151" s="11"/>
      <c r="CA151" s="11"/>
      <c r="CB151" s="12">
        <v>173.09479846066299</v>
      </c>
      <c r="CC151" s="13">
        <v>10.41</v>
      </c>
      <c r="CD151" s="14">
        <v>3</v>
      </c>
      <c r="CE151" s="14">
        <v>4</v>
      </c>
      <c r="CF151" s="15">
        <v>160.88657709362801</v>
      </c>
      <c r="CG151" s="16">
        <v>11.85</v>
      </c>
      <c r="CH151" s="17">
        <v>3</v>
      </c>
      <c r="CI151" s="17">
        <v>3</v>
      </c>
      <c r="CJ151" s="4">
        <v>557</v>
      </c>
      <c r="CK151" s="24">
        <v>60.066169614660097</v>
      </c>
      <c r="CL151" s="25">
        <v>7.23974609375</v>
      </c>
    </row>
    <row r="152" spans="1:90">
      <c r="A152" s="2" t="s">
        <v>214</v>
      </c>
      <c r="B152" s="2" t="s">
        <v>556</v>
      </c>
      <c r="C152" s="3">
        <v>23.2</v>
      </c>
      <c r="D152" s="4">
        <v>2</v>
      </c>
      <c r="E152" s="4">
        <v>11</v>
      </c>
      <c r="F152" s="4">
        <v>11</v>
      </c>
      <c r="G152" s="4">
        <v>20</v>
      </c>
      <c r="H152" s="5">
        <v>0</v>
      </c>
      <c r="I152" s="5">
        <v>0</v>
      </c>
      <c r="J152" s="5">
        <v>3541244.73046875</v>
      </c>
      <c r="K152" s="5">
        <v>3536622.7552083302</v>
      </c>
      <c r="L152" s="5">
        <v>0</v>
      </c>
      <c r="M152" s="5">
        <v>0</v>
      </c>
      <c r="N152" s="5">
        <v>2371967.640625</v>
      </c>
      <c r="O152" s="5">
        <v>1765595.421875</v>
      </c>
      <c r="P152" s="5">
        <v>0</v>
      </c>
      <c r="Q152" s="5">
        <v>0</v>
      </c>
      <c r="R152" s="5">
        <v>3369144.5572916698</v>
      </c>
      <c r="S152" s="5">
        <v>6638603.6536458302</v>
      </c>
      <c r="T152" s="5">
        <v>0</v>
      </c>
      <c r="U152" s="5">
        <v>0</v>
      </c>
      <c r="V152" s="5">
        <v>0</v>
      </c>
      <c r="W152" s="5">
        <v>0</v>
      </c>
      <c r="X152" s="6"/>
      <c r="Y152" s="7"/>
      <c r="Z152" s="8"/>
      <c r="AA152" s="8"/>
      <c r="AB152" s="9"/>
      <c r="AC152" s="10"/>
      <c r="AD152" s="11"/>
      <c r="AE152" s="11"/>
      <c r="AF152" s="12"/>
      <c r="AG152" s="13">
        <v>0</v>
      </c>
      <c r="AH152" s="14"/>
      <c r="AI152" s="14"/>
      <c r="AJ152" s="15">
        <v>56.992746926467902</v>
      </c>
      <c r="AK152" s="16">
        <v>11.05</v>
      </c>
      <c r="AL152" s="17">
        <v>5</v>
      </c>
      <c r="AM152" s="17">
        <v>5</v>
      </c>
      <c r="AN152" s="18"/>
      <c r="AO152" s="19"/>
      <c r="AP152" s="20"/>
      <c r="AQ152" s="20"/>
      <c r="AR152" s="21"/>
      <c r="AS152" s="22"/>
      <c r="AT152" s="23"/>
      <c r="AU152" s="23"/>
      <c r="AV152" s="6"/>
      <c r="AW152" s="7">
        <v>0</v>
      </c>
      <c r="AX152" s="8"/>
      <c r="AY152" s="8"/>
      <c r="AZ152" s="9"/>
      <c r="BA152" s="10">
        <v>0</v>
      </c>
      <c r="BB152" s="11"/>
      <c r="BC152" s="11"/>
      <c r="BD152" s="12"/>
      <c r="BE152" s="13"/>
      <c r="BF152" s="14"/>
      <c r="BG152" s="14"/>
      <c r="BH152" s="15"/>
      <c r="BI152" s="16"/>
      <c r="BJ152" s="17"/>
      <c r="BK152" s="17"/>
      <c r="BL152" s="18">
        <v>147.565602596899</v>
      </c>
      <c r="BM152" s="19">
        <v>17.86</v>
      </c>
      <c r="BN152" s="20">
        <v>8</v>
      </c>
      <c r="BO152" s="20">
        <v>8</v>
      </c>
      <c r="BP152" s="21">
        <v>69.505965547764404</v>
      </c>
      <c r="BQ152" s="22">
        <v>10.87</v>
      </c>
      <c r="BR152" s="23">
        <v>6</v>
      </c>
      <c r="BS152" s="23">
        <v>7</v>
      </c>
      <c r="BT152" s="6"/>
      <c r="BU152" s="7"/>
      <c r="BV152" s="8"/>
      <c r="BW152" s="8"/>
      <c r="BX152" s="9"/>
      <c r="BY152" s="10"/>
      <c r="BZ152" s="11"/>
      <c r="CA152" s="11"/>
      <c r="CB152" s="12"/>
      <c r="CC152" s="13"/>
      <c r="CD152" s="14"/>
      <c r="CE152" s="14"/>
      <c r="CF152" s="15"/>
      <c r="CG152" s="16">
        <v>0</v>
      </c>
      <c r="CH152" s="17"/>
      <c r="CI152" s="17"/>
      <c r="CJ152" s="4">
        <v>543</v>
      </c>
      <c r="CK152" s="24">
        <v>62.599408474659903</v>
      </c>
      <c r="CL152" s="25">
        <v>6.80029296875</v>
      </c>
    </row>
    <row r="153" spans="1:90">
      <c r="A153" s="2" t="s">
        <v>199</v>
      </c>
      <c r="B153" s="2" t="s">
        <v>159</v>
      </c>
      <c r="C153" s="3">
        <v>22.96</v>
      </c>
      <c r="D153" s="4">
        <v>1</v>
      </c>
      <c r="E153" s="4">
        <v>4</v>
      </c>
      <c r="F153" s="4">
        <v>4</v>
      </c>
      <c r="G153" s="4">
        <v>4</v>
      </c>
      <c r="H153" s="5">
        <v>722228.34765625</v>
      </c>
      <c r="I153" s="5">
        <v>0</v>
      </c>
      <c r="J153" s="5">
        <v>638826.84375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910089.8125</v>
      </c>
      <c r="Q153" s="5">
        <v>0</v>
      </c>
      <c r="R153" s="5">
        <v>1377121.53125</v>
      </c>
      <c r="S153" s="5">
        <v>1710978.6875</v>
      </c>
      <c r="T153" s="5">
        <v>461115.796875</v>
      </c>
      <c r="U153" s="5">
        <v>0</v>
      </c>
      <c r="V153" s="5">
        <v>0</v>
      </c>
      <c r="W153" s="5">
        <v>0</v>
      </c>
      <c r="X153" s="6"/>
      <c r="Y153" s="7">
        <v>0</v>
      </c>
      <c r="Z153" s="8"/>
      <c r="AA153" s="8"/>
      <c r="AB153" s="9"/>
      <c r="AC153" s="10"/>
      <c r="AD153" s="11"/>
      <c r="AE153" s="11"/>
      <c r="AF153" s="12"/>
      <c r="AG153" s="13">
        <v>0</v>
      </c>
      <c r="AH153" s="14"/>
      <c r="AI153" s="14"/>
      <c r="AJ153" s="15"/>
      <c r="AK153" s="16"/>
      <c r="AL153" s="17"/>
      <c r="AM153" s="17"/>
      <c r="AN153" s="18"/>
      <c r="AO153" s="19">
        <v>0</v>
      </c>
      <c r="AP153" s="20"/>
      <c r="AQ153" s="20"/>
      <c r="AR153" s="21"/>
      <c r="AS153" s="22"/>
      <c r="AT153" s="23"/>
      <c r="AU153" s="23"/>
      <c r="AV153" s="6"/>
      <c r="AW153" s="7"/>
      <c r="AX153" s="8"/>
      <c r="AY153" s="8"/>
      <c r="AZ153" s="9"/>
      <c r="BA153" s="10"/>
      <c r="BB153" s="11"/>
      <c r="BC153" s="11"/>
      <c r="BD153" s="12"/>
      <c r="BE153" s="13">
        <v>0</v>
      </c>
      <c r="BF153" s="14"/>
      <c r="BG153" s="14"/>
      <c r="BH153" s="15"/>
      <c r="BI153" s="16"/>
      <c r="BJ153" s="17"/>
      <c r="BK153" s="17"/>
      <c r="BL153" s="18"/>
      <c r="BM153" s="19">
        <v>0</v>
      </c>
      <c r="BN153" s="20"/>
      <c r="BO153" s="20"/>
      <c r="BP153" s="21"/>
      <c r="BQ153" s="22">
        <v>0</v>
      </c>
      <c r="BR153" s="23"/>
      <c r="BS153" s="23"/>
      <c r="BT153" s="6"/>
      <c r="BU153" s="7">
        <v>0</v>
      </c>
      <c r="BV153" s="8"/>
      <c r="BW153" s="8"/>
      <c r="BX153" s="9"/>
      <c r="BY153" s="10"/>
      <c r="BZ153" s="11"/>
      <c r="CA153" s="11"/>
      <c r="CB153" s="12"/>
      <c r="CC153" s="13"/>
      <c r="CD153" s="14"/>
      <c r="CE153" s="14"/>
      <c r="CF153" s="15"/>
      <c r="CG153" s="16"/>
      <c r="CH153" s="17"/>
      <c r="CI153" s="17"/>
      <c r="CJ153" s="4">
        <v>135</v>
      </c>
      <c r="CK153" s="24">
        <v>15.15455203466</v>
      </c>
      <c r="CL153" s="25">
        <v>7.00537109375</v>
      </c>
    </row>
    <row r="154" spans="1:90">
      <c r="A154" s="2" t="s">
        <v>38</v>
      </c>
      <c r="B154" s="2" t="s">
        <v>501</v>
      </c>
      <c r="C154" s="3">
        <v>22.71</v>
      </c>
      <c r="D154" s="4">
        <v>1</v>
      </c>
      <c r="E154" s="4">
        <v>1</v>
      </c>
      <c r="F154" s="4">
        <v>18</v>
      </c>
      <c r="G154" s="4">
        <v>60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3791030.7838541698</v>
      </c>
      <c r="O154" s="5">
        <v>3947390.1015625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25754615.1829427</v>
      </c>
      <c r="W154" s="5">
        <v>8782790.9270833302</v>
      </c>
      <c r="X154" s="6"/>
      <c r="Y154" s="7"/>
      <c r="Z154" s="8"/>
      <c r="AA154" s="8"/>
      <c r="AB154" s="9"/>
      <c r="AC154" s="10"/>
      <c r="AD154" s="11"/>
      <c r="AE154" s="11"/>
      <c r="AF154" s="12"/>
      <c r="AG154" s="13"/>
      <c r="AH154" s="14"/>
      <c r="AI154" s="14"/>
      <c r="AJ154" s="15"/>
      <c r="AK154" s="16"/>
      <c r="AL154" s="17"/>
      <c r="AM154" s="17"/>
      <c r="AN154" s="18"/>
      <c r="AO154" s="19"/>
      <c r="AP154" s="20"/>
      <c r="AQ154" s="20"/>
      <c r="AR154" s="21"/>
      <c r="AS154" s="22"/>
      <c r="AT154" s="23"/>
      <c r="AU154" s="23"/>
      <c r="AV154" s="6">
        <v>138.115967124696</v>
      </c>
      <c r="AW154" s="7">
        <v>5.77</v>
      </c>
      <c r="AX154" s="8">
        <v>5</v>
      </c>
      <c r="AY154" s="8">
        <v>5</v>
      </c>
      <c r="AZ154" s="9">
        <v>171.662793736862</v>
      </c>
      <c r="BA154" s="10">
        <v>6.83</v>
      </c>
      <c r="BB154" s="11">
        <v>6</v>
      </c>
      <c r="BC154" s="11">
        <v>6</v>
      </c>
      <c r="BD154" s="12"/>
      <c r="BE154" s="13"/>
      <c r="BF154" s="14"/>
      <c r="BG154" s="14"/>
      <c r="BH154" s="15"/>
      <c r="BI154" s="16"/>
      <c r="BJ154" s="17"/>
      <c r="BK154" s="17"/>
      <c r="BL154" s="18"/>
      <c r="BM154" s="19"/>
      <c r="BN154" s="20"/>
      <c r="BO154" s="20"/>
      <c r="BP154" s="21"/>
      <c r="BQ154" s="22"/>
      <c r="BR154" s="23"/>
      <c r="BS154" s="23"/>
      <c r="BT154" s="6"/>
      <c r="BU154" s="7"/>
      <c r="BV154" s="8"/>
      <c r="BW154" s="8"/>
      <c r="BX154" s="9"/>
      <c r="BY154" s="10"/>
      <c r="BZ154" s="11"/>
      <c r="CA154" s="11"/>
      <c r="CB154" s="12">
        <v>238.64696327113199</v>
      </c>
      <c r="CC154" s="13">
        <v>10.68</v>
      </c>
      <c r="CD154" s="14">
        <v>8</v>
      </c>
      <c r="CE154" s="14">
        <v>8</v>
      </c>
      <c r="CF154" s="15">
        <v>307.35951485305401</v>
      </c>
      <c r="CG154" s="16">
        <v>15.5</v>
      </c>
      <c r="CH154" s="17">
        <v>11</v>
      </c>
      <c r="CI154" s="17">
        <v>11</v>
      </c>
      <c r="CJ154" s="4">
        <v>1039</v>
      </c>
      <c r="CK154" s="24">
        <v>107.38619991466101</v>
      </c>
      <c r="CL154" s="25">
        <v>5.04638671875</v>
      </c>
    </row>
    <row r="155" spans="1:90">
      <c r="A155" s="2" t="s">
        <v>322</v>
      </c>
      <c r="B155" s="2" t="s">
        <v>466</v>
      </c>
      <c r="C155" s="3">
        <v>22.58</v>
      </c>
      <c r="D155" s="4">
        <v>1</v>
      </c>
      <c r="E155" s="4">
        <v>7</v>
      </c>
      <c r="F155" s="4">
        <v>7</v>
      </c>
      <c r="G155" s="4">
        <v>10</v>
      </c>
      <c r="H155" s="5">
        <v>0</v>
      </c>
      <c r="I155" s="5">
        <v>0</v>
      </c>
      <c r="J155" s="5">
        <v>1393128.3600260401</v>
      </c>
      <c r="K155" s="5">
        <v>1498360.95442708</v>
      </c>
      <c r="L155" s="5">
        <v>0</v>
      </c>
      <c r="M155" s="5">
        <v>0</v>
      </c>
      <c r="N155" s="5">
        <v>0</v>
      </c>
      <c r="O155" s="5">
        <v>351641.96484375</v>
      </c>
      <c r="P155" s="5">
        <v>0</v>
      </c>
      <c r="Q155" s="5">
        <v>0</v>
      </c>
      <c r="R155" s="5">
        <v>2708540.171875</v>
      </c>
      <c r="S155" s="5">
        <v>2479467.35546875</v>
      </c>
      <c r="T155" s="5">
        <v>0</v>
      </c>
      <c r="U155" s="5">
        <v>0</v>
      </c>
      <c r="V155" s="5">
        <v>0</v>
      </c>
      <c r="W155" s="5">
        <v>0</v>
      </c>
      <c r="X155" s="6"/>
      <c r="Y155" s="7"/>
      <c r="Z155" s="8"/>
      <c r="AA155" s="8"/>
      <c r="AB155" s="9"/>
      <c r="AC155" s="10"/>
      <c r="AD155" s="11"/>
      <c r="AE155" s="11"/>
      <c r="AF155" s="12">
        <v>118.115253304251</v>
      </c>
      <c r="AG155" s="13">
        <v>15.67</v>
      </c>
      <c r="AH155" s="14">
        <v>5</v>
      </c>
      <c r="AI155" s="14">
        <v>5</v>
      </c>
      <c r="AJ155" s="15">
        <v>122.94575749390199</v>
      </c>
      <c r="AK155" s="16">
        <v>15.67</v>
      </c>
      <c r="AL155" s="17">
        <v>5</v>
      </c>
      <c r="AM155" s="17">
        <v>5</v>
      </c>
      <c r="AN155" s="18"/>
      <c r="AO155" s="19"/>
      <c r="AP155" s="20"/>
      <c r="AQ155" s="20"/>
      <c r="AR155" s="21"/>
      <c r="AS155" s="22"/>
      <c r="AT155" s="23"/>
      <c r="AU155" s="23"/>
      <c r="AV155" s="6"/>
      <c r="AW155" s="7"/>
      <c r="AX155" s="8"/>
      <c r="AY155" s="8"/>
      <c r="AZ155" s="9"/>
      <c r="BA155" s="10">
        <v>0</v>
      </c>
      <c r="BB155" s="11"/>
      <c r="BC155" s="11"/>
      <c r="BD155" s="12"/>
      <c r="BE155" s="13"/>
      <c r="BF155" s="14"/>
      <c r="BG155" s="14"/>
      <c r="BH155" s="15"/>
      <c r="BI155" s="16"/>
      <c r="BJ155" s="17"/>
      <c r="BK155" s="17"/>
      <c r="BL155" s="18"/>
      <c r="BM155" s="19">
        <v>0</v>
      </c>
      <c r="BN155" s="20"/>
      <c r="BO155" s="20"/>
      <c r="BP155" s="21"/>
      <c r="BQ155" s="22">
        <v>0</v>
      </c>
      <c r="BR155" s="23"/>
      <c r="BS155" s="23"/>
      <c r="BT155" s="6"/>
      <c r="BU155" s="7"/>
      <c r="BV155" s="8"/>
      <c r="BW155" s="8"/>
      <c r="BX155" s="9"/>
      <c r="BY155" s="10"/>
      <c r="BZ155" s="11"/>
      <c r="CA155" s="11"/>
      <c r="CB155" s="12"/>
      <c r="CC155" s="13"/>
      <c r="CD155" s="14"/>
      <c r="CE155" s="14"/>
      <c r="CF155" s="15"/>
      <c r="CG155" s="16"/>
      <c r="CH155" s="17"/>
      <c r="CI155" s="17"/>
      <c r="CJ155" s="4">
        <v>434</v>
      </c>
      <c r="CK155" s="24">
        <v>47.139321614659998</v>
      </c>
      <c r="CL155" s="25">
        <v>7.38623046875</v>
      </c>
    </row>
    <row r="156" spans="1:90">
      <c r="A156" s="2" t="s">
        <v>293</v>
      </c>
      <c r="B156" s="2" t="s">
        <v>558</v>
      </c>
      <c r="C156" s="3">
        <v>21.59</v>
      </c>
      <c r="D156" s="4">
        <v>1</v>
      </c>
      <c r="E156" s="4">
        <v>4</v>
      </c>
      <c r="F156" s="4">
        <v>4</v>
      </c>
      <c r="G156" s="4">
        <v>52</v>
      </c>
      <c r="H156" s="5">
        <v>2399087.5878906301</v>
      </c>
      <c r="I156" s="5">
        <v>3550266.4755859398</v>
      </c>
      <c r="J156" s="5">
        <v>0</v>
      </c>
      <c r="K156" s="5">
        <v>0</v>
      </c>
      <c r="L156" s="5">
        <v>15194848.9947917</v>
      </c>
      <c r="M156" s="5">
        <v>8742170.8333333302</v>
      </c>
      <c r="N156" s="5">
        <v>0</v>
      </c>
      <c r="O156" s="5">
        <v>0</v>
      </c>
      <c r="P156" s="5">
        <v>8892665.3802083302</v>
      </c>
      <c r="Q156" s="5">
        <v>13675068.2539063</v>
      </c>
      <c r="R156" s="5">
        <v>0</v>
      </c>
      <c r="S156" s="5">
        <v>0</v>
      </c>
      <c r="T156" s="5">
        <v>13106813.1145833</v>
      </c>
      <c r="U156" s="5">
        <v>6198892.1276041698</v>
      </c>
      <c r="V156" s="5">
        <v>0</v>
      </c>
      <c r="W156" s="5">
        <v>0</v>
      </c>
      <c r="X156" s="6"/>
      <c r="Y156" s="7">
        <v>0</v>
      </c>
      <c r="Z156" s="8"/>
      <c r="AA156" s="8"/>
      <c r="AB156" s="9"/>
      <c r="AC156" s="10">
        <v>0</v>
      </c>
      <c r="AD156" s="11"/>
      <c r="AE156" s="11"/>
      <c r="AF156" s="12"/>
      <c r="AG156" s="13"/>
      <c r="AH156" s="14"/>
      <c r="AI156" s="14"/>
      <c r="AJ156" s="15"/>
      <c r="AK156" s="16"/>
      <c r="AL156" s="17"/>
      <c r="AM156" s="17"/>
      <c r="AN156" s="18">
        <v>254.68547274356601</v>
      </c>
      <c r="AO156" s="19">
        <v>12.12</v>
      </c>
      <c r="AP156" s="20">
        <v>3</v>
      </c>
      <c r="AQ156" s="20">
        <v>6</v>
      </c>
      <c r="AR156" s="21">
        <v>172.840238472717</v>
      </c>
      <c r="AS156" s="22">
        <v>12.12</v>
      </c>
      <c r="AT156" s="23">
        <v>3</v>
      </c>
      <c r="AU156" s="23">
        <v>5</v>
      </c>
      <c r="AV156" s="6"/>
      <c r="AW156" s="7"/>
      <c r="AX156" s="8"/>
      <c r="AY156" s="8"/>
      <c r="AZ156" s="9"/>
      <c r="BA156" s="10"/>
      <c r="BB156" s="11"/>
      <c r="BC156" s="11"/>
      <c r="BD156" s="12">
        <v>146.04235759032301</v>
      </c>
      <c r="BE156" s="13">
        <v>12.12</v>
      </c>
      <c r="BF156" s="14">
        <v>3</v>
      </c>
      <c r="BG156" s="14">
        <v>5</v>
      </c>
      <c r="BH156" s="15">
        <v>147.57201793857899</v>
      </c>
      <c r="BI156" s="16">
        <v>12.12</v>
      </c>
      <c r="BJ156" s="17">
        <v>3</v>
      </c>
      <c r="BK156" s="17">
        <v>5</v>
      </c>
      <c r="BL156" s="18"/>
      <c r="BM156" s="19"/>
      <c r="BN156" s="20"/>
      <c r="BO156" s="20"/>
      <c r="BP156" s="21"/>
      <c r="BQ156" s="22"/>
      <c r="BR156" s="23"/>
      <c r="BS156" s="23"/>
      <c r="BT156" s="6">
        <v>107.863788018618</v>
      </c>
      <c r="BU156" s="7">
        <v>21.59</v>
      </c>
      <c r="BV156" s="8">
        <v>4</v>
      </c>
      <c r="BW156" s="8">
        <v>5</v>
      </c>
      <c r="BX156" s="9">
        <v>156.15069539983901</v>
      </c>
      <c r="BY156" s="10">
        <v>12.12</v>
      </c>
      <c r="BZ156" s="11">
        <v>3</v>
      </c>
      <c r="CA156" s="11">
        <v>5</v>
      </c>
      <c r="CB156" s="12"/>
      <c r="CC156" s="13"/>
      <c r="CD156" s="14"/>
      <c r="CE156" s="14"/>
      <c r="CF156" s="15"/>
      <c r="CG156" s="16"/>
      <c r="CH156" s="17"/>
      <c r="CI156" s="17"/>
      <c r="CJ156" s="4">
        <v>264</v>
      </c>
      <c r="CK156" s="24">
        <v>27.54090078466</v>
      </c>
      <c r="CL156" s="25">
        <v>11.04833984375</v>
      </c>
    </row>
    <row r="157" spans="1:90">
      <c r="A157" s="2" t="s">
        <v>37</v>
      </c>
      <c r="B157" s="2" t="s">
        <v>500</v>
      </c>
      <c r="C157" s="3">
        <v>21.52</v>
      </c>
      <c r="D157" s="4">
        <v>28</v>
      </c>
      <c r="E157" s="4">
        <v>5</v>
      </c>
      <c r="F157" s="4">
        <v>5</v>
      </c>
      <c r="G157" s="4">
        <v>10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6"/>
      <c r="Y157" s="7"/>
      <c r="Z157" s="8"/>
      <c r="AA157" s="8"/>
      <c r="AB157" s="9"/>
      <c r="AC157" s="10"/>
      <c r="AD157" s="11"/>
      <c r="AE157" s="11"/>
      <c r="AF157" s="12"/>
      <c r="AG157" s="13"/>
      <c r="AH157" s="14"/>
      <c r="AI157" s="14"/>
      <c r="AJ157" s="15"/>
      <c r="AK157" s="16"/>
      <c r="AL157" s="17"/>
      <c r="AM157" s="17"/>
      <c r="AN157" s="18"/>
      <c r="AO157" s="19"/>
      <c r="AP157" s="20"/>
      <c r="AQ157" s="20"/>
      <c r="AR157" s="21"/>
      <c r="AS157" s="22"/>
      <c r="AT157" s="23"/>
      <c r="AU157" s="23"/>
      <c r="AV157" s="6"/>
      <c r="AW157" s="7"/>
      <c r="AX157" s="8"/>
      <c r="AY157" s="8"/>
      <c r="AZ157" s="9"/>
      <c r="BA157" s="10"/>
      <c r="BB157" s="11"/>
      <c r="BC157" s="11"/>
      <c r="BD157" s="12"/>
      <c r="BE157" s="13"/>
      <c r="BF157" s="14"/>
      <c r="BG157" s="14"/>
      <c r="BH157" s="15"/>
      <c r="BI157" s="16"/>
      <c r="BJ157" s="17"/>
      <c r="BK157" s="17"/>
      <c r="BL157" s="18"/>
      <c r="BM157" s="19"/>
      <c r="BN157" s="20"/>
      <c r="BO157" s="20"/>
      <c r="BP157" s="21"/>
      <c r="BQ157" s="22"/>
      <c r="BR157" s="23"/>
      <c r="BS157" s="23"/>
      <c r="BT157" s="6"/>
      <c r="BU157" s="7"/>
      <c r="BV157" s="8"/>
      <c r="BW157" s="8"/>
      <c r="BX157" s="9"/>
      <c r="BY157" s="10"/>
      <c r="BZ157" s="11"/>
      <c r="CA157" s="11"/>
      <c r="CB157" s="12"/>
      <c r="CC157" s="13"/>
      <c r="CD157" s="14"/>
      <c r="CE157" s="14"/>
      <c r="CF157" s="15"/>
      <c r="CG157" s="16"/>
      <c r="CH157" s="17"/>
      <c r="CI157" s="17"/>
      <c r="CJ157" s="4">
        <v>316</v>
      </c>
      <c r="CK157" s="24">
        <v>35.650534894659998</v>
      </c>
      <c r="CL157" s="25">
        <v>8.88037109375</v>
      </c>
    </row>
    <row r="158" spans="1:90">
      <c r="A158" s="2" t="s">
        <v>389</v>
      </c>
      <c r="B158" s="2" t="s">
        <v>603</v>
      </c>
      <c r="C158" s="3">
        <v>21.24</v>
      </c>
      <c r="D158" s="4">
        <v>5</v>
      </c>
      <c r="E158" s="4">
        <v>6</v>
      </c>
      <c r="F158" s="4">
        <v>11</v>
      </c>
      <c r="G158" s="4">
        <v>20</v>
      </c>
      <c r="H158" s="5">
        <v>0</v>
      </c>
      <c r="I158" s="5">
        <v>1211838.7480468799</v>
      </c>
      <c r="J158" s="5">
        <v>4679098.7265625</v>
      </c>
      <c r="K158" s="5">
        <v>5881247.61328125</v>
      </c>
      <c r="L158" s="5">
        <v>2796339.6875</v>
      </c>
      <c r="M158" s="5">
        <v>1100548.3691406299</v>
      </c>
      <c r="N158" s="5">
        <v>18154527.238281298</v>
      </c>
      <c r="O158" s="5">
        <v>16742290.484375</v>
      </c>
      <c r="P158" s="5">
        <v>5378041.05859375</v>
      </c>
      <c r="Q158" s="5">
        <v>5074854.34765625</v>
      </c>
      <c r="R158" s="5">
        <v>20086863.083333299</v>
      </c>
      <c r="S158" s="5">
        <v>17384620.088541701</v>
      </c>
      <c r="T158" s="5">
        <v>12498873.8020833</v>
      </c>
      <c r="U158" s="5">
        <v>7244676.671875</v>
      </c>
      <c r="V158" s="5">
        <v>15228284.2412109</v>
      </c>
      <c r="W158" s="5">
        <v>57309375.3203125</v>
      </c>
      <c r="X158" s="6"/>
      <c r="Y158" s="7"/>
      <c r="Z158" s="8"/>
      <c r="AA158" s="8"/>
      <c r="AB158" s="9"/>
      <c r="AC158" s="10">
        <v>0</v>
      </c>
      <c r="AD158" s="11"/>
      <c r="AE158" s="11"/>
      <c r="AF158" s="12"/>
      <c r="AG158" s="13">
        <v>0</v>
      </c>
      <c r="AH158" s="14"/>
      <c r="AI158" s="14"/>
      <c r="AJ158" s="15"/>
      <c r="AK158" s="16">
        <v>0</v>
      </c>
      <c r="AL158" s="17"/>
      <c r="AM158" s="17"/>
      <c r="AN158" s="18"/>
      <c r="AO158" s="19">
        <v>0</v>
      </c>
      <c r="AP158" s="20"/>
      <c r="AQ158" s="20"/>
      <c r="AR158" s="21"/>
      <c r="AS158" s="22">
        <v>0</v>
      </c>
      <c r="AT158" s="23"/>
      <c r="AU158" s="23"/>
      <c r="AV158" s="6"/>
      <c r="AW158" s="7">
        <v>0</v>
      </c>
      <c r="AX158" s="8"/>
      <c r="AY158" s="8"/>
      <c r="AZ158" s="9"/>
      <c r="BA158" s="10">
        <v>0</v>
      </c>
      <c r="BB158" s="11"/>
      <c r="BC158" s="11"/>
      <c r="BD158" s="12"/>
      <c r="BE158" s="13">
        <v>0</v>
      </c>
      <c r="BF158" s="14"/>
      <c r="BG158" s="14"/>
      <c r="BH158" s="15"/>
      <c r="BI158" s="16">
        <v>0</v>
      </c>
      <c r="BJ158" s="17"/>
      <c r="BK158" s="17"/>
      <c r="BL158" s="18">
        <v>311.74856086443901</v>
      </c>
      <c r="BM158" s="19">
        <v>18.98</v>
      </c>
      <c r="BN158" s="20">
        <v>10</v>
      </c>
      <c r="BO158" s="20">
        <v>11</v>
      </c>
      <c r="BP158" s="21">
        <v>157.10753554325601</v>
      </c>
      <c r="BQ158" s="22">
        <v>15.23</v>
      </c>
      <c r="BR158" s="23">
        <v>8</v>
      </c>
      <c r="BS158" s="23">
        <v>9</v>
      </c>
      <c r="BT158" s="6"/>
      <c r="BU158" s="7">
        <v>0</v>
      </c>
      <c r="BV158" s="8"/>
      <c r="BW158" s="8"/>
      <c r="BX158" s="9"/>
      <c r="BY158" s="10">
        <v>0</v>
      </c>
      <c r="BZ158" s="11"/>
      <c r="CA158" s="11"/>
      <c r="CB158" s="12"/>
      <c r="CC158" s="13">
        <v>0</v>
      </c>
      <c r="CD158" s="14"/>
      <c r="CE158" s="14"/>
      <c r="CF158" s="15"/>
      <c r="CG158" s="16">
        <v>0</v>
      </c>
      <c r="CH158" s="17"/>
      <c r="CI158" s="17"/>
      <c r="CJ158" s="4">
        <v>532</v>
      </c>
      <c r="CK158" s="24">
        <v>59.644695304659997</v>
      </c>
      <c r="CL158" s="25">
        <v>9.15869140625</v>
      </c>
    </row>
    <row r="159" spans="1:90">
      <c r="A159" s="2" t="s">
        <v>212</v>
      </c>
      <c r="B159" s="2" t="s">
        <v>566</v>
      </c>
      <c r="C159" s="3">
        <v>20.75</v>
      </c>
      <c r="D159" s="4">
        <v>32</v>
      </c>
      <c r="E159" s="4">
        <v>4</v>
      </c>
      <c r="F159" s="4">
        <v>4</v>
      </c>
      <c r="G159" s="4">
        <v>17</v>
      </c>
      <c r="H159" s="5">
        <v>0</v>
      </c>
      <c r="I159" s="5">
        <v>0</v>
      </c>
      <c r="J159" s="5">
        <v>5120852.6666666698</v>
      </c>
      <c r="K159" s="5">
        <v>6067238.4296875</v>
      </c>
      <c r="L159" s="5">
        <v>5948962.5885416698</v>
      </c>
      <c r="M159" s="5">
        <v>3498168.046875</v>
      </c>
      <c r="N159" s="5">
        <v>0</v>
      </c>
      <c r="O159" s="5">
        <v>0</v>
      </c>
      <c r="P159" s="5">
        <v>0</v>
      </c>
      <c r="Q159" s="5">
        <v>0</v>
      </c>
      <c r="R159" s="5">
        <v>3566899.5442708302</v>
      </c>
      <c r="S159" s="5">
        <v>3359678.546875</v>
      </c>
      <c r="T159" s="5">
        <v>2642162.7890625</v>
      </c>
      <c r="U159" s="5">
        <v>0</v>
      </c>
      <c r="V159" s="5">
        <v>30768843.160156298</v>
      </c>
      <c r="W159" s="5">
        <v>30828684.0390625</v>
      </c>
      <c r="X159" s="6"/>
      <c r="Y159" s="7"/>
      <c r="Z159" s="8"/>
      <c r="AA159" s="8"/>
      <c r="AB159" s="9"/>
      <c r="AC159" s="10"/>
      <c r="AD159" s="11"/>
      <c r="AE159" s="11"/>
      <c r="AF159" s="12">
        <v>126.07183275363199</v>
      </c>
      <c r="AG159" s="13">
        <v>20.13</v>
      </c>
      <c r="AH159" s="14">
        <v>3</v>
      </c>
      <c r="AI159" s="14">
        <v>4</v>
      </c>
      <c r="AJ159" s="15"/>
      <c r="AK159" s="16">
        <v>0</v>
      </c>
      <c r="AL159" s="17"/>
      <c r="AM159" s="17"/>
      <c r="AN159" s="18">
        <v>135.689775041312</v>
      </c>
      <c r="AO159" s="19">
        <v>20.75</v>
      </c>
      <c r="AP159" s="20">
        <v>4</v>
      </c>
      <c r="AQ159" s="20">
        <v>5</v>
      </c>
      <c r="AR159" s="21"/>
      <c r="AS159" s="22">
        <v>0</v>
      </c>
      <c r="AT159" s="23"/>
      <c r="AU159" s="23"/>
      <c r="AV159" s="6"/>
      <c r="AW159" s="7"/>
      <c r="AX159" s="8"/>
      <c r="AY159" s="8"/>
      <c r="AZ159" s="9"/>
      <c r="BA159" s="10"/>
      <c r="BB159" s="11"/>
      <c r="BC159" s="11"/>
      <c r="BD159" s="12"/>
      <c r="BE159" s="13"/>
      <c r="BF159" s="14"/>
      <c r="BG159" s="14"/>
      <c r="BH159" s="15"/>
      <c r="BI159" s="16"/>
      <c r="BJ159" s="17"/>
      <c r="BK159" s="17"/>
      <c r="BL159" s="18">
        <v>112.36701722308599</v>
      </c>
      <c r="BM159" s="19">
        <v>20.13</v>
      </c>
      <c r="BN159" s="20">
        <v>3</v>
      </c>
      <c r="BO159" s="20">
        <v>4</v>
      </c>
      <c r="BP159" s="21"/>
      <c r="BQ159" s="22">
        <v>0</v>
      </c>
      <c r="BR159" s="23"/>
      <c r="BS159" s="23"/>
      <c r="BT159" s="6"/>
      <c r="BU159" s="7">
        <v>0</v>
      </c>
      <c r="BV159" s="8"/>
      <c r="BW159" s="8"/>
      <c r="BX159" s="9"/>
      <c r="BY159" s="10"/>
      <c r="BZ159" s="11"/>
      <c r="CA159" s="11"/>
      <c r="CB159" s="12"/>
      <c r="CC159" s="13">
        <v>0</v>
      </c>
      <c r="CD159" s="14"/>
      <c r="CE159" s="14"/>
      <c r="CF159" s="15"/>
      <c r="CG159" s="16">
        <v>0</v>
      </c>
      <c r="CH159" s="17"/>
      <c r="CI159" s="17"/>
      <c r="CJ159" s="4">
        <v>159</v>
      </c>
      <c r="CK159" s="24">
        <v>17.381238684660001</v>
      </c>
      <c r="CL159" s="25">
        <v>9.67138671875</v>
      </c>
    </row>
    <row r="160" spans="1:90">
      <c r="A160" s="2" t="s">
        <v>50</v>
      </c>
      <c r="B160" s="2" t="s">
        <v>116</v>
      </c>
      <c r="C160" s="3">
        <v>20.32</v>
      </c>
      <c r="D160" s="4">
        <v>21</v>
      </c>
      <c r="E160" s="4">
        <v>3</v>
      </c>
      <c r="F160" s="4">
        <v>3</v>
      </c>
      <c r="G160" s="4">
        <v>3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2217106.19140625</v>
      </c>
      <c r="W160" s="5">
        <v>2230056.7470703102</v>
      </c>
      <c r="X160" s="6"/>
      <c r="Y160" s="7"/>
      <c r="Z160" s="8"/>
      <c r="AA160" s="8"/>
      <c r="AB160" s="9"/>
      <c r="AC160" s="10"/>
      <c r="AD160" s="11"/>
      <c r="AE160" s="11"/>
      <c r="AF160" s="12"/>
      <c r="AG160" s="13"/>
      <c r="AH160" s="14"/>
      <c r="AI160" s="14"/>
      <c r="AJ160" s="15"/>
      <c r="AK160" s="16"/>
      <c r="AL160" s="17"/>
      <c r="AM160" s="17"/>
      <c r="AN160" s="18"/>
      <c r="AO160" s="19"/>
      <c r="AP160" s="20"/>
      <c r="AQ160" s="20"/>
      <c r="AR160" s="21"/>
      <c r="AS160" s="22"/>
      <c r="AT160" s="23"/>
      <c r="AU160" s="23"/>
      <c r="AV160" s="6"/>
      <c r="AW160" s="7"/>
      <c r="AX160" s="8"/>
      <c r="AY160" s="8"/>
      <c r="AZ160" s="9"/>
      <c r="BA160" s="10"/>
      <c r="BB160" s="11"/>
      <c r="BC160" s="11"/>
      <c r="BD160" s="12"/>
      <c r="BE160" s="13"/>
      <c r="BF160" s="14"/>
      <c r="BG160" s="14"/>
      <c r="BH160" s="15"/>
      <c r="BI160" s="16"/>
      <c r="BJ160" s="17"/>
      <c r="BK160" s="17"/>
      <c r="BL160" s="18"/>
      <c r="BM160" s="19"/>
      <c r="BN160" s="20"/>
      <c r="BO160" s="20"/>
      <c r="BP160" s="21"/>
      <c r="BQ160" s="22"/>
      <c r="BR160" s="23"/>
      <c r="BS160" s="23"/>
      <c r="BT160" s="6"/>
      <c r="BU160" s="7"/>
      <c r="BV160" s="8"/>
      <c r="BW160" s="8"/>
      <c r="BX160" s="9"/>
      <c r="BY160" s="10"/>
      <c r="BZ160" s="11"/>
      <c r="CA160" s="11"/>
      <c r="CB160" s="12"/>
      <c r="CC160" s="13">
        <v>0</v>
      </c>
      <c r="CD160" s="14"/>
      <c r="CE160" s="14"/>
      <c r="CF160" s="15"/>
      <c r="CG160" s="16">
        <v>0</v>
      </c>
      <c r="CH160" s="17"/>
      <c r="CI160" s="17"/>
      <c r="CJ160" s="4">
        <v>187</v>
      </c>
      <c r="CK160" s="24">
        <v>21.064315854659998</v>
      </c>
      <c r="CL160" s="25">
        <v>7.72314453125</v>
      </c>
    </row>
    <row r="161" spans="1:90">
      <c r="A161" s="2" t="s">
        <v>305</v>
      </c>
      <c r="B161" s="2" t="s">
        <v>414</v>
      </c>
      <c r="C161" s="3">
        <v>20.309999999999999</v>
      </c>
      <c r="D161" s="4">
        <v>22</v>
      </c>
      <c r="E161" s="4">
        <v>19</v>
      </c>
      <c r="F161" s="4">
        <v>19</v>
      </c>
      <c r="G161" s="4">
        <v>145</v>
      </c>
      <c r="H161" s="5">
        <v>3376754.6354166698</v>
      </c>
      <c r="I161" s="5">
        <v>4263715.6660156297</v>
      </c>
      <c r="J161" s="5">
        <v>1863244.63802083</v>
      </c>
      <c r="K161" s="5">
        <v>1688807.04947917</v>
      </c>
      <c r="L161" s="5">
        <v>10843582.2552083</v>
      </c>
      <c r="M161" s="5">
        <v>6978441.7916666698</v>
      </c>
      <c r="N161" s="5">
        <v>3379490.2513020802</v>
      </c>
      <c r="O161" s="5">
        <v>3027737.8430989599</v>
      </c>
      <c r="P161" s="5">
        <v>11380710.0208333</v>
      </c>
      <c r="Q161" s="5">
        <v>7475773.2916666698</v>
      </c>
      <c r="R161" s="5">
        <v>1825688.64583333</v>
      </c>
      <c r="S161" s="5">
        <v>1168396.5078125</v>
      </c>
      <c r="T161" s="5">
        <v>8487987.9752604198</v>
      </c>
      <c r="U161" s="5">
        <v>3235607.4635416698</v>
      </c>
      <c r="V161" s="5">
        <v>18053771.875</v>
      </c>
      <c r="W161" s="5">
        <v>9154474.13671875</v>
      </c>
      <c r="X161" s="6">
        <v>99.741531869798393</v>
      </c>
      <c r="Y161" s="7">
        <v>5.9</v>
      </c>
      <c r="Z161" s="8">
        <v>6</v>
      </c>
      <c r="AA161" s="8">
        <v>6</v>
      </c>
      <c r="AB161" s="9">
        <v>194.99264521129999</v>
      </c>
      <c r="AC161" s="10">
        <v>10.59</v>
      </c>
      <c r="AD161" s="11">
        <v>9</v>
      </c>
      <c r="AE161" s="11">
        <v>10</v>
      </c>
      <c r="AF161" s="12">
        <v>85.522422140857799</v>
      </c>
      <c r="AG161" s="13">
        <v>5.9</v>
      </c>
      <c r="AH161" s="14">
        <v>5</v>
      </c>
      <c r="AI161" s="14">
        <v>5</v>
      </c>
      <c r="AJ161" s="15">
        <v>56.5795331449118</v>
      </c>
      <c r="AK161" s="16">
        <v>3.73</v>
      </c>
      <c r="AL161" s="17">
        <v>3</v>
      </c>
      <c r="AM161" s="17">
        <v>3</v>
      </c>
      <c r="AN161" s="18">
        <v>154.968174106411</v>
      </c>
      <c r="AO161" s="19">
        <v>7.2</v>
      </c>
      <c r="AP161" s="20">
        <v>6</v>
      </c>
      <c r="AQ161" s="20">
        <v>8</v>
      </c>
      <c r="AR161" s="21">
        <v>219.89726578101801</v>
      </c>
      <c r="AS161" s="22">
        <v>11.11</v>
      </c>
      <c r="AT161" s="23">
        <v>9</v>
      </c>
      <c r="AU161" s="23">
        <v>11</v>
      </c>
      <c r="AV161" s="6">
        <v>171.15470490247699</v>
      </c>
      <c r="AW161" s="7">
        <v>5.38</v>
      </c>
      <c r="AX161" s="8">
        <v>5</v>
      </c>
      <c r="AY161" s="8">
        <v>6</v>
      </c>
      <c r="AZ161" s="9">
        <v>143.58157004941401</v>
      </c>
      <c r="BA161" s="10">
        <v>3.73</v>
      </c>
      <c r="BB161" s="11">
        <v>4</v>
      </c>
      <c r="BC161" s="11">
        <v>5</v>
      </c>
      <c r="BD161" s="12">
        <v>129.567150500411</v>
      </c>
      <c r="BE161" s="13">
        <v>7.73</v>
      </c>
      <c r="BF161" s="14">
        <v>6</v>
      </c>
      <c r="BG161" s="14">
        <v>8</v>
      </c>
      <c r="BH161" s="15">
        <v>173.529290036806</v>
      </c>
      <c r="BI161" s="16">
        <v>6.25</v>
      </c>
      <c r="BJ161" s="17">
        <v>5</v>
      </c>
      <c r="BK161" s="17">
        <v>5</v>
      </c>
      <c r="BL161" s="18">
        <v>56.127470411770403</v>
      </c>
      <c r="BM161" s="19">
        <v>3.73</v>
      </c>
      <c r="BN161" s="20">
        <v>3</v>
      </c>
      <c r="BO161" s="20">
        <v>3</v>
      </c>
      <c r="BP161" s="21"/>
      <c r="BQ161" s="22">
        <v>0</v>
      </c>
      <c r="BR161" s="23"/>
      <c r="BS161" s="23"/>
      <c r="BT161" s="6">
        <v>158.192967429844</v>
      </c>
      <c r="BU161" s="7">
        <v>9.11</v>
      </c>
      <c r="BV161" s="8">
        <v>7</v>
      </c>
      <c r="BW161" s="8">
        <v>7</v>
      </c>
      <c r="BX161" s="9">
        <v>127.52434241879899</v>
      </c>
      <c r="BY161" s="10">
        <v>8.85</v>
      </c>
      <c r="BZ161" s="11">
        <v>7</v>
      </c>
      <c r="CA161" s="11">
        <v>8</v>
      </c>
      <c r="CB161" s="12"/>
      <c r="CC161" s="13">
        <v>0</v>
      </c>
      <c r="CD161" s="14"/>
      <c r="CE161" s="14"/>
      <c r="CF161" s="15"/>
      <c r="CG161" s="16">
        <v>0</v>
      </c>
      <c r="CH161" s="17"/>
      <c r="CI161" s="17"/>
      <c r="CJ161" s="4">
        <v>1152</v>
      </c>
      <c r="CK161" s="24">
        <v>120.94384792466001</v>
      </c>
      <c r="CL161" s="25">
        <v>5.42724609375</v>
      </c>
    </row>
    <row r="162" spans="1:90">
      <c r="A162" s="2" t="s">
        <v>95</v>
      </c>
      <c r="B162" s="2" t="s">
        <v>502</v>
      </c>
      <c r="C162" s="3">
        <v>20.23</v>
      </c>
      <c r="D162" s="4">
        <v>23</v>
      </c>
      <c r="E162" s="4">
        <v>1</v>
      </c>
      <c r="F162" s="4">
        <v>7</v>
      </c>
      <c r="G162" s="4">
        <v>20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991271.87565104198</v>
      </c>
      <c r="O162" s="5">
        <v>2138365.8027343801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9142696.859375</v>
      </c>
      <c r="W162" s="5">
        <v>9729762.875</v>
      </c>
      <c r="X162" s="6"/>
      <c r="Y162" s="7"/>
      <c r="Z162" s="8"/>
      <c r="AA162" s="8"/>
      <c r="AB162" s="9"/>
      <c r="AC162" s="10"/>
      <c r="AD162" s="11"/>
      <c r="AE162" s="11"/>
      <c r="AF162" s="12"/>
      <c r="AG162" s="13"/>
      <c r="AH162" s="14"/>
      <c r="AI162" s="14"/>
      <c r="AJ162" s="15"/>
      <c r="AK162" s="16"/>
      <c r="AL162" s="17"/>
      <c r="AM162" s="17"/>
      <c r="AN162" s="18"/>
      <c r="AO162" s="19"/>
      <c r="AP162" s="20"/>
      <c r="AQ162" s="20"/>
      <c r="AR162" s="21"/>
      <c r="AS162" s="22"/>
      <c r="AT162" s="23"/>
      <c r="AU162" s="23"/>
      <c r="AV162" s="6">
        <v>115.743295312767</v>
      </c>
      <c r="AW162" s="7">
        <v>12.82</v>
      </c>
      <c r="AX162" s="8">
        <v>4</v>
      </c>
      <c r="AY162" s="8">
        <v>4</v>
      </c>
      <c r="AZ162" s="9"/>
      <c r="BA162" s="10">
        <v>0</v>
      </c>
      <c r="BB162" s="11"/>
      <c r="BC162" s="11"/>
      <c r="BD162" s="12"/>
      <c r="BE162" s="13"/>
      <c r="BF162" s="14"/>
      <c r="BG162" s="14"/>
      <c r="BH162" s="15"/>
      <c r="BI162" s="16"/>
      <c r="BJ162" s="17"/>
      <c r="BK162" s="17"/>
      <c r="BL162" s="18"/>
      <c r="BM162" s="19"/>
      <c r="BN162" s="20"/>
      <c r="BO162" s="20"/>
      <c r="BP162" s="21"/>
      <c r="BQ162" s="22"/>
      <c r="BR162" s="23"/>
      <c r="BS162" s="23"/>
      <c r="BT162" s="6"/>
      <c r="BU162" s="7"/>
      <c r="BV162" s="8"/>
      <c r="BW162" s="8"/>
      <c r="BX162" s="9"/>
      <c r="BY162" s="10"/>
      <c r="BZ162" s="11"/>
      <c r="CA162" s="11"/>
      <c r="CB162" s="12"/>
      <c r="CC162" s="13">
        <v>0</v>
      </c>
      <c r="CD162" s="14"/>
      <c r="CE162" s="14"/>
      <c r="CF162" s="15">
        <v>153.66126294457101</v>
      </c>
      <c r="CG162" s="16">
        <v>8.5500000000000007</v>
      </c>
      <c r="CH162" s="17">
        <v>3</v>
      </c>
      <c r="CI162" s="17">
        <v>5</v>
      </c>
      <c r="CJ162" s="4">
        <v>351</v>
      </c>
      <c r="CK162" s="24">
        <v>39.9843553946599</v>
      </c>
      <c r="CL162" s="25">
        <v>8.80712890625</v>
      </c>
    </row>
    <row r="163" spans="1:90">
      <c r="A163" s="2" t="s">
        <v>320</v>
      </c>
      <c r="B163" s="2" t="s">
        <v>473</v>
      </c>
      <c r="C163" s="3">
        <v>19.91</v>
      </c>
      <c r="D163" s="4">
        <v>1</v>
      </c>
      <c r="E163" s="4">
        <v>5</v>
      </c>
      <c r="F163" s="4">
        <v>10</v>
      </c>
      <c r="G163" s="4">
        <v>18</v>
      </c>
      <c r="H163" s="5">
        <v>4622975.29296875</v>
      </c>
      <c r="I163" s="5">
        <v>2650892.8417968801</v>
      </c>
      <c r="J163" s="5">
        <v>4991993.0390625</v>
      </c>
      <c r="K163" s="5">
        <v>2258520.2135416698</v>
      </c>
      <c r="L163" s="5">
        <v>4487224.1796875</v>
      </c>
      <c r="M163" s="5">
        <v>2627034.2421875</v>
      </c>
      <c r="N163" s="5">
        <v>0</v>
      </c>
      <c r="O163" s="5">
        <v>0</v>
      </c>
      <c r="P163" s="5">
        <v>27225943.625</v>
      </c>
      <c r="Q163" s="5">
        <v>26230414.8125</v>
      </c>
      <c r="R163" s="5">
        <v>17776645.2578125</v>
      </c>
      <c r="S163" s="5">
        <v>15804447.0989583</v>
      </c>
      <c r="T163" s="5">
        <v>21707648.536458299</v>
      </c>
      <c r="U163" s="5">
        <v>8192328.69921875</v>
      </c>
      <c r="V163" s="5">
        <v>0</v>
      </c>
      <c r="W163" s="5">
        <v>8417209.07421875</v>
      </c>
      <c r="X163" s="6"/>
      <c r="Y163" s="7">
        <v>0</v>
      </c>
      <c r="Z163" s="8"/>
      <c r="AA163" s="8"/>
      <c r="AB163" s="9"/>
      <c r="AC163" s="10">
        <v>0</v>
      </c>
      <c r="AD163" s="11"/>
      <c r="AE163" s="11"/>
      <c r="AF163" s="12"/>
      <c r="AG163" s="13">
        <v>0</v>
      </c>
      <c r="AH163" s="14"/>
      <c r="AI163" s="14"/>
      <c r="AJ163" s="15"/>
      <c r="AK163" s="16">
        <v>0</v>
      </c>
      <c r="AL163" s="17"/>
      <c r="AM163" s="17"/>
      <c r="AN163" s="18"/>
      <c r="AO163" s="19">
        <v>0</v>
      </c>
      <c r="AP163" s="20"/>
      <c r="AQ163" s="20"/>
      <c r="AR163" s="21"/>
      <c r="AS163" s="22">
        <v>0</v>
      </c>
      <c r="AT163" s="23"/>
      <c r="AU163" s="23"/>
      <c r="AV163" s="6"/>
      <c r="AW163" s="7"/>
      <c r="AX163" s="8"/>
      <c r="AY163" s="8"/>
      <c r="AZ163" s="9"/>
      <c r="BA163" s="10"/>
      <c r="BB163" s="11"/>
      <c r="BC163" s="11"/>
      <c r="BD163" s="12"/>
      <c r="BE163" s="13">
        <v>0</v>
      </c>
      <c r="BF163" s="14"/>
      <c r="BG163" s="14"/>
      <c r="BH163" s="15"/>
      <c r="BI163" s="16">
        <v>0</v>
      </c>
      <c r="BJ163" s="17"/>
      <c r="BK163" s="17"/>
      <c r="BL163" s="18"/>
      <c r="BM163" s="19">
        <v>0</v>
      </c>
      <c r="BN163" s="20"/>
      <c r="BO163" s="20"/>
      <c r="BP163" s="21"/>
      <c r="BQ163" s="22">
        <v>0</v>
      </c>
      <c r="BR163" s="23"/>
      <c r="BS163" s="23"/>
      <c r="BT163" s="6">
        <v>139.185604807403</v>
      </c>
      <c r="BU163" s="7">
        <v>16.2</v>
      </c>
      <c r="BV163" s="8">
        <v>8</v>
      </c>
      <c r="BW163" s="8">
        <v>9</v>
      </c>
      <c r="BX163" s="9">
        <v>210.88403875962601</v>
      </c>
      <c r="BY163" s="10">
        <v>16.899999999999999</v>
      </c>
      <c r="BZ163" s="11">
        <v>9</v>
      </c>
      <c r="CA163" s="11">
        <v>9</v>
      </c>
      <c r="CB163" s="12"/>
      <c r="CC163" s="13"/>
      <c r="CD163" s="14"/>
      <c r="CE163" s="14"/>
      <c r="CF163" s="15"/>
      <c r="CG163" s="16">
        <v>0</v>
      </c>
      <c r="CH163" s="17"/>
      <c r="CI163" s="17"/>
      <c r="CJ163" s="4">
        <v>432</v>
      </c>
      <c r="CK163" s="24">
        <v>48.076046324659998</v>
      </c>
      <c r="CL163" s="25">
        <v>5.02099609375</v>
      </c>
    </row>
    <row r="164" spans="1:90">
      <c r="A164" s="2" t="s">
        <v>198</v>
      </c>
      <c r="B164" s="2" t="s">
        <v>171</v>
      </c>
      <c r="C164" s="3">
        <v>19.7</v>
      </c>
      <c r="D164" s="4">
        <v>1</v>
      </c>
      <c r="E164" s="4">
        <v>3</v>
      </c>
      <c r="F164" s="4">
        <v>3</v>
      </c>
      <c r="G164" s="4">
        <v>6</v>
      </c>
      <c r="H164" s="5">
        <v>2949460.40625</v>
      </c>
      <c r="I164" s="5">
        <v>3498345.75</v>
      </c>
      <c r="J164" s="5">
        <v>2121504.0859375</v>
      </c>
      <c r="K164" s="5">
        <v>3056011.7578125</v>
      </c>
      <c r="L164" s="5">
        <v>5974111.2447916698</v>
      </c>
      <c r="M164" s="5">
        <v>2223101.796875</v>
      </c>
      <c r="N164" s="5">
        <v>0</v>
      </c>
      <c r="O164" s="5">
        <v>0</v>
      </c>
      <c r="P164" s="5">
        <v>452504.96582031302</v>
      </c>
      <c r="Q164" s="5">
        <v>434218.328125</v>
      </c>
      <c r="R164" s="5">
        <v>1722909.6875</v>
      </c>
      <c r="S164" s="5">
        <v>1188170.875</v>
      </c>
      <c r="T164" s="5">
        <v>3832423.3515625</v>
      </c>
      <c r="U164" s="5">
        <v>2929077</v>
      </c>
      <c r="V164" s="5">
        <v>0</v>
      </c>
      <c r="W164" s="5">
        <v>0</v>
      </c>
      <c r="X164" s="6"/>
      <c r="Y164" s="7">
        <v>0</v>
      </c>
      <c r="Z164" s="8"/>
      <c r="AA164" s="8"/>
      <c r="AB164" s="9"/>
      <c r="AC164" s="10">
        <v>0</v>
      </c>
      <c r="AD164" s="11"/>
      <c r="AE164" s="11"/>
      <c r="AF164" s="12"/>
      <c r="AG164" s="13">
        <v>0</v>
      </c>
      <c r="AH164" s="14"/>
      <c r="AI164" s="14"/>
      <c r="AJ164" s="15"/>
      <c r="AK164" s="16">
        <v>0</v>
      </c>
      <c r="AL164" s="17"/>
      <c r="AM164" s="17"/>
      <c r="AN164" s="18"/>
      <c r="AO164" s="19">
        <v>0</v>
      </c>
      <c r="AP164" s="20"/>
      <c r="AQ164" s="20"/>
      <c r="AR164" s="21"/>
      <c r="AS164" s="22">
        <v>0</v>
      </c>
      <c r="AT164" s="23"/>
      <c r="AU164" s="23"/>
      <c r="AV164" s="6"/>
      <c r="AW164" s="7"/>
      <c r="AX164" s="8"/>
      <c r="AY164" s="8"/>
      <c r="AZ164" s="9"/>
      <c r="BA164" s="10"/>
      <c r="BB164" s="11"/>
      <c r="BC164" s="11"/>
      <c r="BD164" s="12"/>
      <c r="BE164" s="13">
        <v>0</v>
      </c>
      <c r="BF164" s="14"/>
      <c r="BG164" s="14"/>
      <c r="BH164" s="15"/>
      <c r="BI164" s="16">
        <v>0</v>
      </c>
      <c r="BJ164" s="17"/>
      <c r="BK164" s="17"/>
      <c r="BL164" s="18"/>
      <c r="BM164" s="19">
        <v>0</v>
      </c>
      <c r="BN164" s="20"/>
      <c r="BO164" s="20"/>
      <c r="BP164" s="21"/>
      <c r="BQ164" s="22">
        <v>0</v>
      </c>
      <c r="BR164" s="23"/>
      <c r="BS164" s="23"/>
      <c r="BT164" s="6"/>
      <c r="BU164" s="7">
        <v>0</v>
      </c>
      <c r="BV164" s="8"/>
      <c r="BW164" s="8"/>
      <c r="BX164" s="9"/>
      <c r="BY164" s="10">
        <v>0</v>
      </c>
      <c r="BZ164" s="11"/>
      <c r="CA164" s="11"/>
      <c r="CB164" s="12"/>
      <c r="CC164" s="13"/>
      <c r="CD164" s="14"/>
      <c r="CE164" s="14"/>
      <c r="CF164" s="15"/>
      <c r="CG164" s="16"/>
      <c r="CH164" s="17"/>
      <c r="CI164" s="17"/>
      <c r="CJ164" s="4">
        <v>203</v>
      </c>
      <c r="CK164" s="24">
        <v>22.606010894659999</v>
      </c>
      <c r="CL164" s="25">
        <v>7.98681640625</v>
      </c>
    </row>
    <row r="165" spans="1:90">
      <c r="A165" s="2" t="s">
        <v>243</v>
      </c>
      <c r="B165" s="2" t="s">
        <v>404</v>
      </c>
      <c r="C165" s="3">
        <v>19.68</v>
      </c>
      <c r="D165" s="4">
        <v>24</v>
      </c>
      <c r="E165" s="4">
        <v>17</v>
      </c>
      <c r="F165" s="4">
        <v>17</v>
      </c>
      <c r="G165" s="4">
        <v>58</v>
      </c>
      <c r="H165" s="5">
        <v>0</v>
      </c>
      <c r="I165" s="5">
        <v>643681.921875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7481295.1692708302</v>
      </c>
      <c r="S165" s="5">
        <v>7799648.7291666698</v>
      </c>
      <c r="T165" s="5">
        <v>889395.080078125</v>
      </c>
      <c r="U165" s="5">
        <v>905369.2890625</v>
      </c>
      <c r="V165" s="5">
        <v>22648284.161458299</v>
      </c>
      <c r="W165" s="5">
        <v>10329874.5989583</v>
      </c>
      <c r="X165" s="6"/>
      <c r="Y165" s="7"/>
      <c r="Z165" s="8"/>
      <c r="AA165" s="8"/>
      <c r="AB165" s="9"/>
      <c r="AC165" s="10">
        <v>0</v>
      </c>
      <c r="AD165" s="11"/>
      <c r="AE165" s="11"/>
      <c r="AF165" s="12"/>
      <c r="AG165" s="13"/>
      <c r="AH165" s="14"/>
      <c r="AI165" s="14"/>
      <c r="AJ165" s="15"/>
      <c r="AK165" s="16"/>
      <c r="AL165" s="17"/>
      <c r="AM165" s="17"/>
      <c r="AN165" s="18"/>
      <c r="AO165" s="19"/>
      <c r="AP165" s="20"/>
      <c r="AQ165" s="20"/>
      <c r="AR165" s="21"/>
      <c r="AS165" s="22"/>
      <c r="AT165" s="23"/>
      <c r="AU165" s="23"/>
      <c r="AV165" s="6"/>
      <c r="AW165" s="7"/>
      <c r="AX165" s="8"/>
      <c r="AY165" s="8"/>
      <c r="AZ165" s="9"/>
      <c r="BA165" s="10">
        <v>0</v>
      </c>
      <c r="BB165" s="11"/>
      <c r="BC165" s="11"/>
      <c r="BD165" s="12"/>
      <c r="BE165" s="13"/>
      <c r="BF165" s="14"/>
      <c r="BG165" s="14"/>
      <c r="BH165" s="15"/>
      <c r="BI165" s="16"/>
      <c r="BJ165" s="17"/>
      <c r="BK165" s="17"/>
      <c r="BL165" s="18">
        <v>119.03824495282799</v>
      </c>
      <c r="BM165" s="19">
        <v>10.32</v>
      </c>
      <c r="BN165" s="20">
        <v>7</v>
      </c>
      <c r="BO165" s="20">
        <v>7</v>
      </c>
      <c r="BP165" s="21">
        <v>102.16380650688799</v>
      </c>
      <c r="BQ165" s="22">
        <v>10.63</v>
      </c>
      <c r="BR165" s="23">
        <v>7</v>
      </c>
      <c r="BS165" s="23">
        <v>7</v>
      </c>
      <c r="BT165" s="6">
        <v>96.405550846709204</v>
      </c>
      <c r="BU165" s="7">
        <v>5.26</v>
      </c>
      <c r="BV165" s="8">
        <v>3</v>
      </c>
      <c r="BW165" s="8">
        <v>3</v>
      </c>
      <c r="BX165" s="9"/>
      <c r="BY165" s="10">
        <v>0</v>
      </c>
      <c r="BZ165" s="11"/>
      <c r="CA165" s="11"/>
      <c r="CB165" s="12">
        <v>310.86824171059999</v>
      </c>
      <c r="CC165" s="13">
        <v>9.58</v>
      </c>
      <c r="CD165" s="14">
        <v>6</v>
      </c>
      <c r="CE165" s="14">
        <v>9</v>
      </c>
      <c r="CF165" s="15">
        <v>283.92965450399299</v>
      </c>
      <c r="CG165" s="16">
        <v>7.05</v>
      </c>
      <c r="CH165" s="17">
        <v>6</v>
      </c>
      <c r="CI165" s="17">
        <v>7</v>
      </c>
      <c r="CJ165" s="4">
        <v>950</v>
      </c>
      <c r="CK165" s="24">
        <v>108.51329210466</v>
      </c>
      <c r="CL165" s="25">
        <v>7.47412109375</v>
      </c>
    </row>
    <row r="166" spans="1:90">
      <c r="A166" s="2" t="s">
        <v>361</v>
      </c>
      <c r="B166" s="2" t="s">
        <v>591</v>
      </c>
      <c r="C166" s="3">
        <v>19.670000000000002</v>
      </c>
      <c r="D166" s="4">
        <v>2</v>
      </c>
      <c r="E166" s="4">
        <v>10</v>
      </c>
      <c r="F166" s="4">
        <v>12</v>
      </c>
      <c r="G166" s="4">
        <v>24</v>
      </c>
      <c r="H166" s="5">
        <v>0</v>
      </c>
      <c r="I166" s="5">
        <v>0</v>
      </c>
      <c r="J166" s="5">
        <v>1119018.09375</v>
      </c>
      <c r="K166" s="5">
        <v>909966.48046875</v>
      </c>
      <c r="L166" s="5">
        <v>1374603.55078125</v>
      </c>
      <c r="M166" s="5">
        <v>382200.359375</v>
      </c>
      <c r="N166" s="5">
        <v>0</v>
      </c>
      <c r="O166" s="5">
        <v>0</v>
      </c>
      <c r="P166" s="5">
        <v>0</v>
      </c>
      <c r="Q166" s="5">
        <v>1008377.71875</v>
      </c>
      <c r="R166" s="5">
        <v>4045809.1321614599</v>
      </c>
      <c r="S166" s="5">
        <v>5598962.4427083302</v>
      </c>
      <c r="T166" s="5">
        <v>1221639.296875</v>
      </c>
      <c r="U166" s="5">
        <v>0</v>
      </c>
      <c r="V166" s="5">
        <v>0</v>
      </c>
      <c r="W166" s="5">
        <v>0</v>
      </c>
      <c r="X166" s="6"/>
      <c r="Y166" s="7"/>
      <c r="Z166" s="8"/>
      <c r="AA166" s="8"/>
      <c r="AB166" s="9"/>
      <c r="AC166" s="10"/>
      <c r="AD166" s="11"/>
      <c r="AE166" s="11"/>
      <c r="AF166" s="12"/>
      <c r="AG166" s="13">
        <v>0</v>
      </c>
      <c r="AH166" s="14"/>
      <c r="AI166" s="14"/>
      <c r="AJ166" s="15"/>
      <c r="AK166" s="16">
        <v>0</v>
      </c>
      <c r="AL166" s="17"/>
      <c r="AM166" s="17"/>
      <c r="AN166" s="18"/>
      <c r="AO166" s="19">
        <v>0</v>
      </c>
      <c r="AP166" s="20"/>
      <c r="AQ166" s="20"/>
      <c r="AR166" s="21"/>
      <c r="AS166" s="22">
        <v>0</v>
      </c>
      <c r="AT166" s="23"/>
      <c r="AU166" s="23"/>
      <c r="AV166" s="6"/>
      <c r="AW166" s="7"/>
      <c r="AX166" s="8"/>
      <c r="AY166" s="8"/>
      <c r="AZ166" s="9"/>
      <c r="BA166" s="10"/>
      <c r="BB166" s="11"/>
      <c r="BC166" s="11"/>
      <c r="BD166" s="12"/>
      <c r="BE166" s="13"/>
      <c r="BF166" s="14"/>
      <c r="BG166" s="14"/>
      <c r="BH166" s="15"/>
      <c r="BI166" s="16">
        <v>0</v>
      </c>
      <c r="BJ166" s="17"/>
      <c r="BK166" s="17"/>
      <c r="BL166" s="18">
        <v>152.83261928940101</v>
      </c>
      <c r="BM166" s="19">
        <v>19.12</v>
      </c>
      <c r="BN166" s="20">
        <v>10</v>
      </c>
      <c r="BO166" s="20">
        <v>11</v>
      </c>
      <c r="BP166" s="21">
        <v>152.694320693051</v>
      </c>
      <c r="BQ166" s="22">
        <v>15.63</v>
      </c>
      <c r="BR166" s="23">
        <v>8</v>
      </c>
      <c r="BS166" s="23">
        <v>9</v>
      </c>
      <c r="BT166" s="6">
        <v>85.550270804545704</v>
      </c>
      <c r="BU166" s="7">
        <v>5.51</v>
      </c>
      <c r="BV166" s="8">
        <v>4</v>
      </c>
      <c r="BW166" s="8">
        <v>4</v>
      </c>
      <c r="BX166" s="9"/>
      <c r="BY166" s="10">
        <v>0</v>
      </c>
      <c r="BZ166" s="11"/>
      <c r="CA166" s="11"/>
      <c r="CB166" s="12"/>
      <c r="CC166" s="13"/>
      <c r="CD166" s="14"/>
      <c r="CE166" s="14"/>
      <c r="CF166" s="15"/>
      <c r="CG166" s="16"/>
      <c r="CH166" s="17"/>
      <c r="CI166" s="17"/>
      <c r="CJ166" s="4">
        <v>544</v>
      </c>
      <c r="CK166" s="24">
        <v>61.477886224660203</v>
      </c>
      <c r="CL166" s="25">
        <v>8.85107421875</v>
      </c>
    </row>
    <row r="167" spans="1:90">
      <c r="A167" s="2" t="s">
        <v>219</v>
      </c>
      <c r="B167" s="2" t="s">
        <v>512</v>
      </c>
      <c r="C167" s="3">
        <v>19.66</v>
      </c>
      <c r="D167" s="4">
        <v>1</v>
      </c>
      <c r="E167" s="4">
        <v>4</v>
      </c>
      <c r="F167" s="4">
        <v>4</v>
      </c>
      <c r="G167" s="4">
        <v>4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1129593.77734375</v>
      </c>
      <c r="S167" s="5">
        <v>793114.0625</v>
      </c>
      <c r="T167" s="5">
        <v>0</v>
      </c>
      <c r="U167" s="5">
        <v>0</v>
      </c>
      <c r="V167" s="5">
        <v>2277209.75</v>
      </c>
      <c r="W167" s="5">
        <v>2167524.7734375</v>
      </c>
      <c r="X167" s="6"/>
      <c r="Y167" s="7"/>
      <c r="Z167" s="8"/>
      <c r="AA167" s="8"/>
      <c r="AB167" s="9"/>
      <c r="AC167" s="10"/>
      <c r="AD167" s="11"/>
      <c r="AE167" s="11"/>
      <c r="AF167" s="12"/>
      <c r="AG167" s="13"/>
      <c r="AH167" s="14"/>
      <c r="AI167" s="14"/>
      <c r="AJ167" s="15"/>
      <c r="AK167" s="16"/>
      <c r="AL167" s="17"/>
      <c r="AM167" s="17"/>
      <c r="AN167" s="18"/>
      <c r="AO167" s="19"/>
      <c r="AP167" s="20"/>
      <c r="AQ167" s="20"/>
      <c r="AR167" s="21"/>
      <c r="AS167" s="22"/>
      <c r="AT167" s="23"/>
      <c r="AU167" s="23"/>
      <c r="AV167" s="6"/>
      <c r="AW167" s="7"/>
      <c r="AX167" s="8"/>
      <c r="AY167" s="8"/>
      <c r="AZ167" s="9"/>
      <c r="BA167" s="10"/>
      <c r="BB167" s="11"/>
      <c r="BC167" s="11"/>
      <c r="BD167" s="12"/>
      <c r="BE167" s="13"/>
      <c r="BF167" s="14"/>
      <c r="BG167" s="14"/>
      <c r="BH167" s="15"/>
      <c r="BI167" s="16"/>
      <c r="BJ167" s="17"/>
      <c r="BK167" s="17"/>
      <c r="BL167" s="18">
        <v>65.181310296246295</v>
      </c>
      <c r="BM167" s="19">
        <v>19.66</v>
      </c>
      <c r="BN167" s="20">
        <v>4</v>
      </c>
      <c r="BO167" s="20">
        <v>4</v>
      </c>
      <c r="BP167" s="21"/>
      <c r="BQ167" s="22">
        <v>0</v>
      </c>
      <c r="BR167" s="23"/>
      <c r="BS167" s="23"/>
      <c r="BT167" s="6"/>
      <c r="BU167" s="7"/>
      <c r="BV167" s="8"/>
      <c r="BW167" s="8"/>
      <c r="BX167" s="9"/>
      <c r="BY167" s="10"/>
      <c r="BZ167" s="11"/>
      <c r="CA167" s="11"/>
      <c r="CB167" s="12"/>
      <c r="CC167" s="13">
        <v>0</v>
      </c>
      <c r="CD167" s="14"/>
      <c r="CE167" s="14"/>
      <c r="CF167" s="15"/>
      <c r="CG167" s="16">
        <v>0</v>
      </c>
      <c r="CH167" s="17"/>
      <c r="CI167" s="17"/>
      <c r="CJ167" s="4">
        <v>356</v>
      </c>
      <c r="CK167" s="24">
        <v>37.473945174660003</v>
      </c>
      <c r="CL167" s="25">
        <v>7.09326171875</v>
      </c>
    </row>
    <row r="168" spans="1:90">
      <c r="A168" s="2" t="s">
        <v>328</v>
      </c>
      <c r="B168" s="2" t="s">
        <v>533</v>
      </c>
      <c r="C168" s="3">
        <v>19.37</v>
      </c>
      <c r="D168" s="4">
        <v>3</v>
      </c>
      <c r="E168" s="4">
        <v>5</v>
      </c>
      <c r="F168" s="4">
        <v>5</v>
      </c>
      <c r="G168" s="4">
        <v>26</v>
      </c>
      <c r="H168" s="5">
        <v>7933677.96875</v>
      </c>
      <c r="I168" s="5">
        <v>12463317.8398438</v>
      </c>
      <c r="J168" s="5">
        <v>0</v>
      </c>
      <c r="K168" s="5">
        <v>0</v>
      </c>
      <c r="L168" s="5">
        <v>6957034.3932291698</v>
      </c>
      <c r="M168" s="5">
        <v>2635453.8515625</v>
      </c>
      <c r="N168" s="5">
        <v>0</v>
      </c>
      <c r="O168" s="5">
        <v>0</v>
      </c>
      <c r="P168" s="5">
        <v>28739835.765625</v>
      </c>
      <c r="Q168" s="5">
        <v>15938684.2083333</v>
      </c>
      <c r="R168" s="5">
        <v>0</v>
      </c>
      <c r="S168" s="5">
        <v>0</v>
      </c>
      <c r="T168" s="5">
        <v>2411372.75</v>
      </c>
      <c r="U168" s="5">
        <v>2813639.30078125</v>
      </c>
      <c r="V168" s="5">
        <v>0</v>
      </c>
      <c r="W168" s="5">
        <v>0</v>
      </c>
      <c r="X168" s="6">
        <v>55.234133558021398</v>
      </c>
      <c r="Y168" s="7">
        <v>13.09</v>
      </c>
      <c r="Z168" s="8">
        <v>3</v>
      </c>
      <c r="AA168" s="8">
        <v>3</v>
      </c>
      <c r="AB168" s="9"/>
      <c r="AC168" s="10">
        <v>0</v>
      </c>
      <c r="AD168" s="11"/>
      <c r="AE168" s="11"/>
      <c r="AF168" s="12"/>
      <c r="AG168" s="13"/>
      <c r="AH168" s="14"/>
      <c r="AI168" s="14"/>
      <c r="AJ168" s="15"/>
      <c r="AK168" s="16"/>
      <c r="AL168" s="17"/>
      <c r="AM168" s="17"/>
      <c r="AN168" s="18">
        <v>25.806661235997101</v>
      </c>
      <c r="AO168" s="19">
        <v>10.99</v>
      </c>
      <c r="AP168" s="20">
        <v>3</v>
      </c>
      <c r="AQ168" s="20">
        <v>4</v>
      </c>
      <c r="AR168" s="21"/>
      <c r="AS168" s="22">
        <v>0</v>
      </c>
      <c r="AT168" s="23"/>
      <c r="AU168" s="23"/>
      <c r="AV168" s="6"/>
      <c r="AW168" s="7"/>
      <c r="AX168" s="8"/>
      <c r="AY168" s="8"/>
      <c r="AZ168" s="9"/>
      <c r="BA168" s="10"/>
      <c r="BB168" s="11"/>
      <c r="BC168" s="11"/>
      <c r="BD168" s="12">
        <v>72.224749655147306</v>
      </c>
      <c r="BE168" s="13">
        <v>16.75</v>
      </c>
      <c r="BF168" s="14">
        <v>4</v>
      </c>
      <c r="BG168" s="14">
        <v>7</v>
      </c>
      <c r="BH168" s="15">
        <v>54.0258612568635</v>
      </c>
      <c r="BI168" s="16">
        <v>19.37</v>
      </c>
      <c r="BJ168" s="17">
        <v>4</v>
      </c>
      <c r="BK168" s="17">
        <v>5</v>
      </c>
      <c r="BL168" s="18"/>
      <c r="BM168" s="19"/>
      <c r="BN168" s="20"/>
      <c r="BO168" s="20"/>
      <c r="BP168" s="21"/>
      <c r="BQ168" s="22"/>
      <c r="BR168" s="23"/>
      <c r="BS168" s="23"/>
      <c r="BT168" s="6">
        <v>23.841119129120901</v>
      </c>
      <c r="BU168" s="7">
        <v>15.18</v>
      </c>
      <c r="BV168" s="8">
        <v>3</v>
      </c>
      <c r="BW168" s="8">
        <v>3</v>
      </c>
      <c r="BX168" s="9"/>
      <c r="BY168" s="10">
        <v>0</v>
      </c>
      <c r="BZ168" s="11"/>
      <c r="CA168" s="11"/>
      <c r="CB168" s="12"/>
      <c r="CC168" s="13"/>
      <c r="CD168" s="14"/>
      <c r="CE168" s="14"/>
      <c r="CF168" s="15"/>
      <c r="CG168" s="16"/>
      <c r="CH168" s="17"/>
      <c r="CI168" s="17"/>
      <c r="CJ168" s="4">
        <v>191</v>
      </c>
      <c r="CK168" s="24">
        <v>21.531408264660001</v>
      </c>
      <c r="CL168" s="25">
        <v>11.01904296875</v>
      </c>
    </row>
    <row r="169" spans="1:90">
      <c r="A169" s="2" t="s">
        <v>259</v>
      </c>
      <c r="B169" s="2" t="s">
        <v>182</v>
      </c>
      <c r="C169" s="3">
        <v>19.25</v>
      </c>
      <c r="D169" s="4">
        <v>1</v>
      </c>
      <c r="E169" s="4">
        <v>2</v>
      </c>
      <c r="F169" s="4">
        <v>3</v>
      </c>
      <c r="G169" s="4">
        <v>9</v>
      </c>
      <c r="H169" s="5">
        <v>1446843.1171875</v>
      </c>
      <c r="I169" s="5">
        <v>1458976.1484375</v>
      </c>
      <c r="J169" s="5">
        <v>0</v>
      </c>
      <c r="K169" s="5">
        <v>0</v>
      </c>
      <c r="L169" s="5">
        <v>2260008.1796875</v>
      </c>
      <c r="M169" s="5">
        <v>927725.65625</v>
      </c>
      <c r="N169" s="5">
        <v>0</v>
      </c>
      <c r="O169" s="5">
        <v>0</v>
      </c>
      <c r="P169" s="5">
        <v>2899909.1588541698</v>
      </c>
      <c r="Q169" s="5">
        <v>4563648.421875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6"/>
      <c r="Y169" s="7">
        <v>0</v>
      </c>
      <c r="Z169" s="8"/>
      <c r="AA169" s="8"/>
      <c r="AB169" s="9"/>
      <c r="AC169" s="10">
        <v>0</v>
      </c>
      <c r="AD169" s="11"/>
      <c r="AE169" s="11"/>
      <c r="AF169" s="12"/>
      <c r="AG169" s="13"/>
      <c r="AH169" s="14"/>
      <c r="AI169" s="14"/>
      <c r="AJ169" s="15"/>
      <c r="AK169" s="16"/>
      <c r="AL169" s="17"/>
      <c r="AM169" s="17"/>
      <c r="AN169" s="18"/>
      <c r="AO169" s="19">
        <v>0</v>
      </c>
      <c r="AP169" s="20"/>
      <c r="AQ169" s="20"/>
      <c r="AR169" s="21"/>
      <c r="AS169" s="22">
        <v>0</v>
      </c>
      <c r="AT169" s="23"/>
      <c r="AU169" s="23"/>
      <c r="AV169" s="6"/>
      <c r="AW169" s="7"/>
      <c r="AX169" s="8"/>
      <c r="AY169" s="8"/>
      <c r="AZ169" s="9"/>
      <c r="BA169" s="10"/>
      <c r="BB169" s="11"/>
      <c r="BC169" s="11"/>
      <c r="BD169" s="12">
        <v>66.571837492322501</v>
      </c>
      <c r="BE169" s="13">
        <v>19.25</v>
      </c>
      <c r="BF169" s="14">
        <v>3</v>
      </c>
      <c r="BG169" s="14">
        <v>3</v>
      </c>
      <c r="BH169" s="15"/>
      <c r="BI169" s="16">
        <v>0</v>
      </c>
      <c r="BJ169" s="17"/>
      <c r="BK169" s="17"/>
      <c r="BL169" s="18"/>
      <c r="BM169" s="19"/>
      <c r="BN169" s="20"/>
      <c r="BO169" s="20"/>
      <c r="BP169" s="21"/>
      <c r="BQ169" s="22"/>
      <c r="BR169" s="23"/>
      <c r="BS169" s="23"/>
      <c r="BT169" s="6"/>
      <c r="BU169" s="7"/>
      <c r="BV169" s="8"/>
      <c r="BW169" s="8"/>
      <c r="BX169" s="9"/>
      <c r="BY169" s="10"/>
      <c r="BZ169" s="11"/>
      <c r="CA169" s="11"/>
      <c r="CB169" s="12"/>
      <c r="CC169" s="13"/>
      <c r="CD169" s="14"/>
      <c r="CE169" s="14"/>
      <c r="CF169" s="15"/>
      <c r="CG169" s="16"/>
      <c r="CH169" s="17"/>
      <c r="CI169" s="17"/>
      <c r="CJ169" s="4">
        <v>213</v>
      </c>
      <c r="CK169" s="24">
        <v>21.351748764660002</v>
      </c>
      <c r="CL169" s="25">
        <v>10.93115234375</v>
      </c>
    </row>
    <row r="170" spans="1:90">
      <c r="A170" s="2" t="s">
        <v>402</v>
      </c>
      <c r="B170" s="2" t="s">
        <v>563</v>
      </c>
      <c r="C170" s="3">
        <v>18.940000000000001</v>
      </c>
      <c r="D170" s="4">
        <v>15</v>
      </c>
      <c r="E170" s="4">
        <v>10</v>
      </c>
      <c r="F170" s="4">
        <v>10</v>
      </c>
      <c r="G170" s="4">
        <v>21</v>
      </c>
      <c r="H170" s="5">
        <v>111618</v>
      </c>
      <c r="I170" s="5">
        <v>0</v>
      </c>
      <c r="J170" s="5">
        <v>4243345.0755208302</v>
      </c>
      <c r="K170" s="5">
        <v>2464664.65625</v>
      </c>
      <c r="L170" s="5">
        <v>0</v>
      </c>
      <c r="M170" s="5">
        <v>0</v>
      </c>
      <c r="N170" s="5">
        <v>1279961.29036458</v>
      </c>
      <c r="O170" s="5">
        <v>1840666.828125</v>
      </c>
      <c r="P170" s="5">
        <v>829219.794921875</v>
      </c>
      <c r="Q170" s="5">
        <v>191263.94140625</v>
      </c>
      <c r="R170" s="5">
        <v>1291827.609375</v>
      </c>
      <c r="S170" s="5">
        <v>893393.81640625</v>
      </c>
      <c r="T170" s="5">
        <v>1924559.0625</v>
      </c>
      <c r="U170" s="5">
        <v>789283.3125</v>
      </c>
      <c r="V170" s="5">
        <v>0</v>
      </c>
      <c r="W170" s="5">
        <v>0</v>
      </c>
      <c r="X170" s="6"/>
      <c r="Y170" s="7">
        <v>0</v>
      </c>
      <c r="Z170" s="8"/>
      <c r="AA170" s="8"/>
      <c r="AB170" s="9"/>
      <c r="AC170" s="10"/>
      <c r="AD170" s="11"/>
      <c r="AE170" s="11"/>
      <c r="AF170" s="12">
        <v>148.11954459201399</v>
      </c>
      <c r="AG170" s="13">
        <v>18.940000000000001</v>
      </c>
      <c r="AH170" s="14">
        <v>10</v>
      </c>
      <c r="AI170" s="14">
        <v>11</v>
      </c>
      <c r="AJ170" s="15">
        <v>96.2374305880072</v>
      </c>
      <c r="AK170" s="16">
        <v>11.56</v>
      </c>
      <c r="AL170" s="17">
        <v>5</v>
      </c>
      <c r="AM170" s="17">
        <v>6</v>
      </c>
      <c r="AN170" s="18"/>
      <c r="AO170" s="19"/>
      <c r="AP170" s="20"/>
      <c r="AQ170" s="20"/>
      <c r="AR170" s="21"/>
      <c r="AS170" s="22"/>
      <c r="AT170" s="23"/>
      <c r="AU170" s="23"/>
      <c r="AV170" s="6">
        <v>157.29564688244599</v>
      </c>
      <c r="AW170" s="7">
        <v>9.4700000000000006</v>
      </c>
      <c r="AX170" s="8">
        <v>3</v>
      </c>
      <c r="AY170" s="8">
        <v>4</v>
      </c>
      <c r="AZ170" s="9"/>
      <c r="BA170" s="10">
        <v>0</v>
      </c>
      <c r="BB170" s="11"/>
      <c r="BC170" s="11"/>
      <c r="BD170" s="12"/>
      <c r="BE170" s="13">
        <v>0</v>
      </c>
      <c r="BF170" s="14"/>
      <c r="BG170" s="14"/>
      <c r="BH170" s="15"/>
      <c r="BI170" s="16">
        <v>0</v>
      </c>
      <c r="BJ170" s="17"/>
      <c r="BK170" s="17"/>
      <c r="BL170" s="18"/>
      <c r="BM170" s="19">
        <v>0</v>
      </c>
      <c r="BN170" s="20"/>
      <c r="BO170" s="20"/>
      <c r="BP170" s="21"/>
      <c r="BQ170" s="22">
        <v>0</v>
      </c>
      <c r="BR170" s="23"/>
      <c r="BS170" s="23"/>
      <c r="BT170" s="6"/>
      <c r="BU170" s="7">
        <v>0</v>
      </c>
      <c r="BV170" s="8"/>
      <c r="BW170" s="8"/>
      <c r="BX170" s="9"/>
      <c r="BY170" s="10">
        <v>0</v>
      </c>
      <c r="BZ170" s="11"/>
      <c r="CA170" s="11"/>
      <c r="CB170" s="12"/>
      <c r="CC170" s="13"/>
      <c r="CD170" s="14"/>
      <c r="CE170" s="14"/>
      <c r="CF170" s="15"/>
      <c r="CG170" s="16"/>
      <c r="CH170" s="17"/>
      <c r="CI170" s="17"/>
      <c r="CJ170" s="4">
        <v>623</v>
      </c>
      <c r="CK170" s="24">
        <v>67.834727884660097</v>
      </c>
      <c r="CL170" s="25">
        <v>7.66455078125</v>
      </c>
    </row>
    <row r="171" spans="1:90">
      <c r="A171" s="2" t="s">
        <v>252</v>
      </c>
      <c r="B171" s="2" t="s">
        <v>418</v>
      </c>
      <c r="C171" s="3">
        <v>18.829999999999998</v>
      </c>
      <c r="D171" s="4">
        <v>17</v>
      </c>
      <c r="E171" s="4">
        <v>10</v>
      </c>
      <c r="F171" s="4">
        <v>10</v>
      </c>
      <c r="G171" s="4">
        <v>100</v>
      </c>
      <c r="H171" s="5">
        <v>0</v>
      </c>
      <c r="I171" s="5">
        <v>7145794.3125</v>
      </c>
      <c r="J171" s="5">
        <v>46528081.3828125</v>
      </c>
      <c r="K171" s="5">
        <v>36838193.104166701</v>
      </c>
      <c r="L171" s="5">
        <v>17889243.421875</v>
      </c>
      <c r="M171" s="5">
        <v>7163895.5830078097</v>
      </c>
      <c r="N171" s="5">
        <v>211822736.65380901</v>
      </c>
      <c r="O171" s="5">
        <v>224528334.38867199</v>
      </c>
      <c r="P171" s="5">
        <v>16982757.396484401</v>
      </c>
      <c r="Q171" s="5">
        <v>17718670.958333299</v>
      </c>
      <c r="R171" s="5">
        <v>105409685.370443</v>
      </c>
      <c r="S171" s="5">
        <v>97336691.333333299</v>
      </c>
      <c r="T171" s="5">
        <v>57303933.666666701</v>
      </c>
      <c r="U171" s="5">
        <v>17866312.944010399</v>
      </c>
      <c r="V171" s="5">
        <v>383196213.41666698</v>
      </c>
      <c r="W171" s="5">
        <v>370297922.13020802</v>
      </c>
      <c r="X171" s="6"/>
      <c r="Y171" s="7"/>
      <c r="Z171" s="8"/>
      <c r="AA171" s="8"/>
      <c r="AB171" s="9"/>
      <c r="AC171" s="10">
        <v>0</v>
      </c>
      <c r="AD171" s="11"/>
      <c r="AE171" s="11"/>
      <c r="AF171" s="12">
        <v>88.916172515600493</v>
      </c>
      <c r="AG171" s="13">
        <v>6.21</v>
      </c>
      <c r="AH171" s="14">
        <v>3</v>
      </c>
      <c r="AI171" s="14">
        <v>4</v>
      </c>
      <c r="AJ171" s="15">
        <v>69.010179801368594</v>
      </c>
      <c r="AK171" s="16">
        <v>6.21</v>
      </c>
      <c r="AL171" s="17">
        <v>3</v>
      </c>
      <c r="AM171" s="17">
        <v>4</v>
      </c>
      <c r="AN171" s="18">
        <v>87.959486054683694</v>
      </c>
      <c r="AO171" s="19">
        <v>6.21</v>
      </c>
      <c r="AP171" s="20">
        <v>3</v>
      </c>
      <c r="AQ171" s="20">
        <v>6</v>
      </c>
      <c r="AR171" s="21"/>
      <c r="AS171" s="22">
        <v>0</v>
      </c>
      <c r="AT171" s="23"/>
      <c r="AU171" s="23"/>
      <c r="AV171" s="6"/>
      <c r="AW171" s="7">
        <v>0</v>
      </c>
      <c r="AX171" s="8"/>
      <c r="AY171" s="8"/>
      <c r="AZ171" s="9"/>
      <c r="BA171" s="10">
        <v>0</v>
      </c>
      <c r="BB171" s="11"/>
      <c r="BC171" s="11"/>
      <c r="BD171" s="12"/>
      <c r="BE171" s="13">
        <v>0</v>
      </c>
      <c r="BF171" s="14"/>
      <c r="BG171" s="14"/>
      <c r="BH171" s="15">
        <v>88.726330297621004</v>
      </c>
      <c r="BI171" s="16">
        <v>6.21</v>
      </c>
      <c r="BJ171" s="17">
        <v>3</v>
      </c>
      <c r="BK171" s="17">
        <v>4</v>
      </c>
      <c r="BL171" s="18">
        <v>316.41583331868497</v>
      </c>
      <c r="BM171" s="19">
        <v>18.829999999999998</v>
      </c>
      <c r="BN171" s="20">
        <v>10</v>
      </c>
      <c r="BO171" s="20">
        <v>18</v>
      </c>
      <c r="BP171" s="21">
        <v>268.14846891317598</v>
      </c>
      <c r="BQ171" s="22">
        <v>15.25</v>
      </c>
      <c r="BR171" s="23">
        <v>8</v>
      </c>
      <c r="BS171" s="23">
        <v>14</v>
      </c>
      <c r="BT171" s="6">
        <v>143.27013117561401</v>
      </c>
      <c r="BU171" s="7">
        <v>8.2899999999999991</v>
      </c>
      <c r="BV171" s="8">
        <v>5</v>
      </c>
      <c r="BW171" s="8">
        <v>8</v>
      </c>
      <c r="BX171" s="9">
        <v>128.222155926292</v>
      </c>
      <c r="BY171" s="10">
        <v>9.7899999999999991</v>
      </c>
      <c r="BZ171" s="11">
        <v>6</v>
      </c>
      <c r="CA171" s="11">
        <v>8</v>
      </c>
      <c r="CB171" s="12">
        <v>102.24157004941399</v>
      </c>
      <c r="CC171" s="13">
        <v>6.21</v>
      </c>
      <c r="CD171" s="14">
        <v>3</v>
      </c>
      <c r="CE171" s="14">
        <v>5</v>
      </c>
      <c r="CF171" s="15">
        <v>119.91219769099401</v>
      </c>
      <c r="CG171" s="16">
        <v>6.21</v>
      </c>
      <c r="CH171" s="17">
        <v>3</v>
      </c>
      <c r="CI171" s="17">
        <v>4</v>
      </c>
      <c r="CJ171" s="4">
        <v>531</v>
      </c>
      <c r="CK171" s="24">
        <v>57.185641824660003</v>
      </c>
      <c r="CL171" s="25">
        <v>9.17333984375</v>
      </c>
    </row>
    <row r="172" spans="1:90">
      <c r="A172" s="2" t="s">
        <v>349</v>
      </c>
      <c r="B172" s="2" t="s">
        <v>426</v>
      </c>
      <c r="C172" s="3">
        <v>18.64</v>
      </c>
      <c r="D172" s="4">
        <v>2</v>
      </c>
      <c r="E172" s="4">
        <v>3</v>
      </c>
      <c r="F172" s="4">
        <v>3</v>
      </c>
      <c r="G172" s="4">
        <v>3</v>
      </c>
      <c r="H172" s="5">
        <v>0</v>
      </c>
      <c r="I172" s="5">
        <v>0</v>
      </c>
      <c r="J172" s="5">
        <v>0</v>
      </c>
      <c r="K172" s="5">
        <v>0</v>
      </c>
      <c r="L172" s="5">
        <v>3356029.34375</v>
      </c>
      <c r="M172" s="5">
        <v>1643769.55078125</v>
      </c>
      <c r="N172" s="5">
        <v>0</v>
      </c>
      <c r="O172" s="5">
        <v>0</v>
      </c>
      <c r="P172" s="5">
        <v>1745938.171875</v>
      </c>
      <c r="Q172" s="5">
        <v>1611530.453125</v>
      </c>
      <c r="R172" s="5">
        <v>0</v>
      </c>
      <c r="S172" s="5">
        <v>0</v>
      </c>
      <c r="T172" s="5">
        <v>2239905.9791666698</v>
      </c>
      <c r="U172" s="5">
        <v>1433230.515625</v>
      </c>
      <c r="V172" s="5">
        <v>0</v>
      </c>
      <c r="W172" s="5">
        <v>0</v>
      </c>
      <c r="X172" s="6"/>
      <c r="Y172" s="7"/>
      <c r="Z172" s="8"/>
      <c r="AA172" s="8"/>
      <c r="AB172" s="9"/>
      <c r="AC172" s="10"/>
      <c r="AD172" s="11"/>
      <c r="AE172" s="11"/>
      <c r="AF172" s="12"/>
      <c r="AG172" s="13"/>
      <c r="AH172" s="14"/>
      <c r="AI172" s="14"/>
      <c r="AJ172" s="15"/>
      <c r="AK172" s="16"/>
      <c r="AL172" s="17"/>
      <c r="AM172" s="17"/>
      <c r="AN172" s="18"/>
      <c r="AO172" s="19">
        <v>0</v>
      </c>
      <c r="AP172" s="20"/>
      <c r="AQ172" s="20"/>
      <c r="AR172" s="21"/>
      <c r="AS172" s="22">
        <v>0</v>
      </c>
      <c r="AT172" s="23"/>
      <c r="AU172" s="23"/>
      <c r="AV172" s="6"/>
      <c r="AW172" s="7"/>
      <c r="AX172" s="8"/>
      <c r="AY172" s="8"/>
      <c r="AZ172" s="9"/>
      <c r="BA172" s="10"/>
      <c r="BB172" s="11"/>
      <c r="BC172" s="11"/>
      <c r="BD172" s="12"/>
      <c r="BE172" s="13">
        <v>0</v>
      </c>
      <c r="BF172" s="14"/>
      <c r="BG172" s="14"/>
      <c r="BH172" s="15"/>
      <c r="BI172" s="16">
        <v>0</v>
      </c>
      <c r="BJ172" s="17"/>
      <c r="BK172" s="17"/>
      <c r="BL172" s="18"/>
      <c r="BM172" s="19"/>
      <c r="BN172" s="20"/>
      <c r="BO172" s="20"/>
      <c r="BP172" s="21"/>
      <c r="BQ172" s="22"/>
      <c r="BR172" s="23"/>
      <c r="BS172" s="23"/>
      <c r="BT172" s="6">
        <v>76.4610703201013</v>
      </c>
      <c r="BU172" s="7">
        <v>18.64</v>
      </c>
      <c r="BV172" s="8">
        <v>3</v>
      </c>
      <c r="BW172" s="8">
        <v>3</v>
      </c>
      <c r="BX172" s="9"/>
      <c r="BY172" s="10">
        <v>0</v>
      </c>
      <c r="BZ172" s="11"/>
      <c r="CA172" s="11"/>
      <c r="CB172" s="12"/>
      <c r="CC172" s="13"/>
      <c r="CD172" s="14"/>
      <c r="CE172" s="14"/>
      <c r="CF172" s="15"/>
      <c r="CG172" s="16"/>
      <c r="CH172" s="17"/>
      <c r="CI172" s="17"/>
      <c r="CJ172" s="4">
        <v>177</v>
      </c>
      <c r="CK172" s="24">
        <v>20.11158246466</v>
      </c>
      <c r="CL172" s="25">
        <v>9.59814453125</v>
      </c>
    </row>
    <row r="173" spans="1:90">
      <c r="A173" s="2" t="s">
        <v>239</v>
      </c>
      <c r="B173" s="2" t="s">
        <v>437</v>
      </c>
      <c r="C173" s="3">
        <v>18.36</v>
      </c>
      <c r="D173" s="4">
        <v>3</v>
      </c>
      <c r="E173" s="4">
        <v>6</v>
      </c>
      <c r="F173" s="4">
        <v>7</v>
      </c>
      <c r="G173" s="4">
        <v>37</v>
      </c>
      <c r="H173" s="5">
        <v>139096.49609375</v>
      </c>
      <c r="I173" s="5">
        <v>130438.46875</v>
      </c>
      <c r="J173" s="5">
        <v>0</v>
      </c>
      <c r="K173" s="5">
        <v>0</v>
      </c>
      <c r="L173" s="5">
        <v>15942544.640625</v>
      </c>
      <c r="M173" s="5">
        <v>7804159.7955729198</v>
      </c>
      <c r="N173" s="5">
        <v>0</v>
      </c>
      <c r="O173" s="5">
        <v>0</v>
      </c>
      <c r="P173" s="5">
        <v>10789510.6041667</v>
      </c>
      <c r="Q173" s="5">
        <v>10418600.3177083</v>
      </c>
      <c r="R173" s="5">
        <v>0</v>
      </c>
      <c r="S173" s="5">
        <v>0</v>
      </c>
      <c r="T173" s="5">
        <v>23288046.140625</v>
      </c>
      <c r="U173" s="5">
        <v>11434179.626302101</v>
      </c>
      <c r="V173" s="5">
        <v>0</v>
      </c>
      <c r="W173" s="5">
        <v>0</v>
      </c>
      <c r="X173" s="6"/>
      <c r="Y173" s="7">
        <v>0</v>
      </c>
      <c r="Z173" s="8"/>
      <c r="AA173" s="8"/>
      <c r="AB173" s="9"/>
      <c r="AC173" s="10">
        <v>0</v>
      </c>
      <c r="AD173" s="11"/>
      <c r="AE173" s="11"/>
      <c r="AF173" s="12"/>
      <c r="AG173" s="13"/>
      <c r="AH173" s="14"/>
      <c r="AI173" s="14"/>
      <c r="AJ173" s="15"/>
      <c r="AK173" s="16"/>
      <c r="AL173" s="17"/>
      <c r="AM173" s="17"/>
      <c r="AN173" s="18">
        <v>104.524474026127</v>
      </c>
      <c r="AO173" s="19">
        <v>9.68</v>
      </c>
      <c r="AP173" s="20">
        <v>4</v>
      </c>
      <c r="AQ173" s="20">
        <v>5</v>
      </c>
      <c r="AR173" s="21">
        <v>90.449048100559907</v>
      </c>
      <c r="AS173" s="22">
        <v>13.15</v>
      </c>
      <c r="AT173" s="23">
        <v>4</v>
      </c>
      <c r="AU173" s="23">
        <v>4</v>
      </c>
      <c r="AV173" s="6"/>
      <c r="AW173" s="7"/>
      <c r="AX173" s="8"/>
      <c r="AY173" s="8"/>
      <c r="AZ173" s="9"/>
      <c r="BA173" s="10"/>
      <c r="BB173" s="11"/>
      <c r="BC173" s="11"/>
      <c r="BD173" s="12">
        <v>90.955695598795998</v>
      </c>
      <c r="BE173" s="13">
        <v>8.93</v>
      </c>
      <c r="BF173" s="14">
        <v>3</v>
      </c>
      <c r="BG173" s="14">
        <v>3</v>
      </c>
      <c r="BH173" s="15">
        <v>94.568475214265703</v>
      </c>
      <c r="BI173" s="16">
        <v>9.68</v>
      </c>
      <c r="BJ173" s="17">
        <v>4</v>
      </c>
      <c r="BK173" s="17">
        <v>4</v>
      </c>
      <c r="BL173" s="18"/>
      <c r="BM173" s="19"/>
      <c r="BN173" s="20"/>
      <c r="BO173" s="20"/>
      <c r="BP173" s="21"/>
      <c r="BQ173" s="22"/>
      <c r="BR173" s="23"/>
      <c r="BS173" s="23"/>
      <c r="BT173" s="6">
        <v>132.89288424024701</v>
      </c>
      <c r="BU173" s="7">
        <v>14.14</v>
      </c>
      <c r="BV173" s="8">
        <v>6</v>
      </c>
      <c r="BW173" s="8">
        <v>6</v>
      </c>
      <c r="BX173" s="9">
        <v>116.690583260192</v>
      </c>
      <c r="BY173" s="10">
        <v>14.39</v>
      </c>
      <c r="BZ173" s="11">
        <v>6</v>
      </c>
      <c r="CA173" s="11">
        <v>7</v>
      </c>
      <c r="CB173" s="12"/>
      <c r="CC173" s="13"/>
      <c r="CD173" s="14"/>
      <c r="CE173" s="14"/>
      <c r="CF173" s="15"/>
      <c r="CG173" s="16"/>
      <c r="CH173" s="17"/>
      <c r="CI173" s="17"/>
      <c r="CJ173" s="4">
        <v>403</v>
      </c>
      <c r="CK173" s="24">
        <v>44.1086031246601</v>
      </c>
      <c r="CL173" s="25">
        <v>8.66064453125</v>
      </c>
    </row>
    <row r="174" spans="1:90">
      <c r="A174" s="2" t="s">
        <v>79</v>
      </c>
      <c r="B174" s="2" t="s">
        <v>506</v>
      </c>
      <c r="C174" s="3">
        <v>17.98</v>
      </c>
      <c r="D174" s="4">
        <v>10</v>
      </c>
      <c r="E174" s="4">
        <v>5</v>
      </c>
      <c r="F174" s="4">
        <v>5</v>
      </c>
      <c r="G174" s="4">
        <v>15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1579954.46875</v>
      </c>
      <c r="O174" s="5">
        <v>1292857.375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6903152.28125</v>
      </c>
      <c r="W174" s="5">
        <v>6901255.90625</v>
      </c>
      <c r="X174" s="6"/>
      <c r="Y174" s="7"/>
      <c r="Z174" s="8"/>
      <c r="AA174" s="8"/>
      <c r="AB174" s="9"/>
      <c r="AC174" s="10"/>
      <c r="AD174" s="11"/>
      <c r="AE174" s="11"/>
      <c r="AF174" s="12"/>
      <c r="AG174" s="13"/>
      <c r="AH174" s="14"/>
      <c r="AI174" s="14"/>
      <c r="AJ174" s="15"/>
      <c r="AK174" s="16"/>
      <c r="AL174" s="17"/>
      <c r="AM174" s="17"/>
      <c r="AN174" s="18"/>
      <c r="AO174" s="19"/>
      <c r="AP174" s="20"/>
      <c r="AQ174" s="20"/>
      <c r="AR174" s="21"/>
      <c r="AS174" s="22"/>
      <c r="AT174" s="23"/>
      <c r="AU174" s="23"/>
      <c r="AV174" s="6"/>
      <c r="AW174" s="7">
        <v>0</v>
      </c>
      <c r="AX174" s="8"/>
      <c r="AY174" s="8"/>
      <c r="AZ174" s="9"/>
      <c r="BA174" s="10">
        <v>0</v>
      </c>
      <c r="BB174" s="11"/>
      <c r="BC174" s="11"/>
      <c r="BD174" s="12"/>
      <c r="BE174" s="13"/>
      <c r="BF174" s="14"/>
      <c r="BG174" s="14"/>
      <c r="BH174" s="15"/>
      <c r="BI174" s="16"/>
      <c r="BJ174" s="17"/>
      <c r="BK174" s="17"/>
      <c r="BL174" s="18"/>
      <c r="BM174" s="19"/>
      <c r="BN174" s="20"/>
      <c r="BO174" s="20"/>
      <c r="BP174" s="21"/>
      <c r="BQ174" s="22"/>
      <c r="BR174" s="23"/>
      <c r="BS174" s="23"/>
      <c r="BT174" s="6"/>
      <c r="BU174" s="7"/>
      <c r="BV174" s="8"/>
      <c r="BW174" s="8"/>
      <c r="BX174" s="9"/>
      <c r="BY174" s="10"/>
      <c r="BZ174" s="11"/>
      <c r="CA174" s="11"/>
      <c r="CB174" s="12"/>
      <c r="CC174" s="13">
        <v>0</v>
      </c>
      <c r="CD174" s="14"/>
      <c r="CE174" s="14"/>
      <c r="CF174" s="15"/>
      <c r="CG174" s="16">
        <v>0</v>
      </c>
      <c r="CH174" s="17"/>
      <c r="CI174" s="17"/>
      <c r="CJ174" s="4">
        <v>456</v>
      </c>
      <c r="CK174" s="24">
        <v>51.514113954659997</v>
      </c>
      <c r="CL174" s="25">
        <v>9.01220703125</v>
      </c>
    </row>
    <row r="175" spans="1:90">
      <c r="A175" s="2" t="s">
        <v>48</v>
      </c>
      <c r="B175" s="2" t="s">
        <v>532</v>
      </c>
      <c r="C175" s="3">
        <v>17.96</v>
      </c>
      <c r="D175" s="4">
        <v>2</v>
      </c>
      <c r="E175" s="4">
        <v>2</v>
      </c>
      <c r="F175" s="4">
        <v>9</v>
      </c>
      <c r="G175" s="4">
        <v>17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1759541.890625</v>
      </c>
      <c r="O175" s="5">
        <v>1363290.45833333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1490184.1640625</v>
      </c>
      <c r="X175" s="6"/>
      <c r="Y175" s="7"/>
      <c r="Z175" s="8"/>
      <c r="AA175" s="8"/>
      <c r="AB175" s="9"/>
      <c r="AC175" s="10"/>
      <c r="AD175" s="11"/>
      <c r="AE175" s="11"/>
      <c r="AF175" s="12"/>
      <c r="AG175" s="13"/>
      <c r="AH175" s="14"/>
      <c r="AI175" s="14"/>
      <c r="AJ175" s="15"/>
      <c r="AK175" s="16"/>
      <c r="AL175" s="17"/>
      <c r="AM175" s="17"/>
      <c r="AN175" s="18"/>
      <c r="AO175" s="19"/>
      <c r="AP175" s="20"/>
      <c r="AQ175" s="20"/>
      <c r="AR175" s="21"/>
      <c r="AS175" s="22"/>
      <c r="AT175" s="23"/>
      <c r="AU175" s="23"/>
      <c r="AV175" s="6">
        <v>180.326901485588</v>
      </c>
      <c r="AW175" s="7">
        <v>12.69</v>
      </c>
      <c r="AX175" s="8">
        <v>6</v>
      </c>
      <c r="AY175" s="8">
        <v>7</v>
      </c>
      <c r="AZ175" s="9"/>
      <c r="BA175" s="10">
        <v>0</v>
      </c>
      <c r="BB175" s="11"/>
      <c r="BC175" s="11"/>
      <c r="BD175" s="12"/>
      <c r="BE175" s="13"/>
      <c r="BF175" s="14"/>
      <c r="BG175" s="14"/>
      <c r="BH175" s="15"/>
      <c r="BI175" s="16"/>
      <c r="BJ175" s="17"/>
      <c r="BK175" s="17"/>
      <c r="BL175" s="18"/>
      <c r="BM175" s="19"/>
      <c r="BN175" s="20"/>
      <c r="BO175" s="20"/>
      <c r="BP175" s="21"/>
      <c r="BQ175" s="22"/>
      <c r="BR175" s="23"/>
      <c r="BS175" s="23"/>
      <c r="BT175" s="6"/>
      <c r="BU175" s="7"/>
      <c r="BV175" s="8"/>
      <c r="BW175" s="8"/>
      <c r="BX175" s="9"/>
      <c r="BY175" s="10"/>
      <c r="BZ175" s="11"/>
      <c r="CA175" s="11"/>
      <c r="CB175" s="12"/>
      <c r="CC175" s="13"/>
      <c r="CD175" s="14"/>
      <c r="CE175" s="14"/>
      <c r="CF175" s="15"/>
      <c r="CG175" s="16">
        <v>0</v>
      </c>
      <c r="CH175" s="17"/>
      <c r="CI175" s="17"/>
      <c r="CJ175" s="4">
        <v>607</v>
      </c>
      <c r="CK175" s="24">
        <v>69.248443754660002</v>
      </c>
      <c r="CL175" s="25">
        <v>6.17626953125</v>
      </c>
    </row>
    <row r="176" spans="1:90">
      <c r="A176" s="2" t="s">
        <v>344</v>
      </c>
      <c r="B176" s="2" t="s">
        <v>564</v>
      </c>
      <c r="C176" s="3">
        <v>17.84</v>
      </c>
      <c r="D176" s="4">
        <v>3</v>
      </c>
      <c r="E176" s="4">
        <v>6</v>
      </c>
      <c r="F176" s="4">
        <v>6</v>
      </c>
      <c r="G176" s="4">
        <v>11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2955546.7916666698</v>
      </c>
      <c r="S176" s="5">
        <v>3047117.5677083302</v>
      </c>
      <c r="T176" s="5">
        <v>0</v>
      </c>
      <c r="U176" s="5">
        <v>0</v>
      </c>
      <c r="V176" s="5">
        <v>0</v>
      </c>
      <c r="W176" s="5">
        <v>0</v>
      </c>
      <c r="X176" s="6"/>
      <c r="Y176" s="7"/>
      <c r="Z176" s="8"/>
      <c r="AA176" s="8"/>
      <c r="AB176" s="9"/>
      <c r="AC176" s="10"/>
      <c r="AD176" s="11"/>
      <c r="AE176" s="11"/>
      <c r="AF176" s="12"/>
      <c r="AG176" s="13"/>
      <c r="AH176" s="14"/>
      <c r="AI176" s="14"/>
      <c r="AJ176" s="15"/>
      <c r="AK176" s="16"/>
      <c r="AL176" s="17"/>
      <c r="AM176" s="17"/>
      <c r="AN176" s="18"/>
      <c r="AO176" s="19"/>
      <c r="AP176" s="20"/>
      <c r="AQ176" s="20"/>
      <c r="AR176" s="21"/>
      <c r="AS176" s="22"/>
      <c r="AT176" s="23"/>
      <c r="AU176" s="23"/>
      <c r="AV176" s="6"/>
      <c r="AW176" s="7"/>
      <c r="AX176" s="8"/>
      <c r="AY176" s="8"/>
      <c r="AZ176" s="9"/>
      <c r="BA176" s="10"/>
      <c r="BB176" s="11"/>
      <c r="BC176" s="11"/>
      <c r="BD176" s="12"/>
      <c r="BE176" s="13"/>
      <c r="BF176" s="14"/>
      <c r="BG176" s="14"/>
      <c r="BH176" s="15"/>
      <c r="BI176" s="16"/>
      <c r="BJ176" s="17"/>
      <c r="BK176" s="17"/>
      <c r="BL176" s="18">
        <v>132.92607207523801</v>
      </c>
      <c r="BM176" s="19">
        <v>15.02</v>
      </c>
      <c r="BN176" s="20">
        <v>5</v>
      </c>
      <c r="BO176" s="20">
        <v>5</v>
      </c>
      <c r="BP176" s="21">
        <v>123.416446490089</v>
      </c>
      <c r="BQ176" s="22">
        <v>17.84</v>
      </c>
      <c r="BR176" s="23">
        <v>6</v>
      </c>
      <c r="BS176" s="23">
        <v>6</v>
      </c>
      <c r="BT176" s="6"/>
      <c r="BU176" s="7"/>
      <c r="BV176" s="8"/>
      <c r="BW176" s="8"/>
      <c r="BX176" s="9"/>
      <c r="BY176" s="10"/>
      <c r="BZ176" s="11"/>
      <c r="CA176" s="11"/>
      <c r="CB176" s="12"/>
      <c r="CC176" s="13"/>
      <c r="CD176" s="14"/>
      <c r="CE176" s="14"/>
      <c r="CF176" s="15"/>
      <c r="CG176" s="16"/>
      <c r="CH176" s="17"/>
      <c r="CI176" s="17"/>
      <c r="CJ176" s="4">
        <v>426</v>
      </c>
      <c r="CK176" s="24">
        <v>47.735988874660102</v>
      </c>
      <c r="CL176" s="25">
        <v>4.80517578125</v>
      </c>
    </row>
    <row r="177" spans="1:90">
      <c r="A177" s="2" t="s">
        <v>300</v>
      </c>
      <c r="B177" s="2" t="s">
        <v>407</v>
      </c>
      <c r="C177" s="3">
        <v>17.649999999999999</v>
      </c>
      <c r="D177" s="4">
        <v>2</v>
      </c>
      <c r="E177" s="4">
        <v>5</v>
      </c>
      <c r="F177" s="4">
        <v>5</v>
      </c>
      <c r="G177" s="4">
        <v>18</v>
      </c>
      <c r="H177" s="5">
        <v>0</v>
      </c>
      <c r="I177" s="5">
        <v>0</v>
      </c>
      <c r="J177" s="5">
        <v>2647959.6354166698</v>
      </c>
      <c r="K177" s="5">
        <v>2607369.3697916698</v>
      </c>
      <c r="L177" s="5">
        <v>0</v>
      </c>
      <c r="M177" s="5">
        <v>0</v>
      </c>
      <c r="N177" s="5">
        <v>1189664.59895833</v>
      </c>
      <c r="O177" s="5">
        <v>1305611.54166667</v>
      </c>
      <c r="P177" s="5">
        <v>0</v>
      </c>
      <c r="Q177" s="5">
        <v>0</v>
      </c>
      <c r="R177" s="5">
        <v>981225.3125</v>
      </c>
      <c r="S177" s="5">
        <v>1070722.96875</v>
      </c>
      <c r="T177" s="5">
        <v>0</v>
      </c>
      <c r="U177" s="5">
        <v>0</v>
      </c>
      <c r="V177" s="5">
        <v>0</v>
      </c>
      <c r="W177" s="5">
        <v>0</v>
      </c>
      <c r="X177" s="6"/>
      <c r="Y177" s="7"/>
      <c r="Z177" s="8"/>
      <c r="AA177" s="8"/>
      <c r="AB177" s="9"/>
      <c r="AC177" s="10"/>
      <c r="AD177" s="11"/>
      <c r="AE177" s="11"/>
      <c r="AF177" s="12">
        <v>96.224129014589707</v>
      </c>
      <c r="AG177" s="13">
        <v>17.649999999999999</v>
      </c>
      <c r="AH177" s="14">
        <v>5</v>
      </c>
      <c r="AI177" s="14">
        <v>6</v>
      </c>
      <c r="AJ177" s="15">
        <v>98.3759485023417</v>
      </c>
      <c r="AK177" s="16">
        <v>17.649999999999999</v>
      </c>
      <c r="AL177" s="17">
        <v>5</v>
      </c>
      <c r="AM177" s="17">
        <v>5</v>
      </c>
      <c r="AN177" s="18"/>
      <c r="AO177" s="19"/>
      <c r="AP177" s="20"/>
      <c r="AQ177" s="20"/>
      <c r="AR177" s="21"/>
      <c r="AS177" s="22"/>
      <c r="AT177" s="23"/>
      <c r="AU177" s="23"/>
      <c r="AV177" s="6">
        <v>108.60505835318899</v>
      </c>
      <c r="AW177" s="7">
        <v>12.09</v>
      </c>
      <c r="AX177" s="8">
        <v>3</v>
      </c>
      <c r="AY177" s="8">
        <v>3</v>
      </c>
      <c r="AZ177" s="9">
        <v>127.659596921325</v>
      </c>
      <c r="BA177" s="10">
        <v>12.09</v>
      </c>
      <c r="BB177" s="11">
        <v>3</v>
      </c>
      <c r="BC177" s="11">
        <v>4</v>
      </c>
      <c r="BD177" s="12"/>
      <c r="BE177" s="13"/>
      <c r="BF177" s="14"/>
      <c r="BG177" s="14"/>
      <c r="BH177" s="15"/>
      <c r="BI177" s="16"/>
      <c r="BJ177" s="17"/>
      <c r="BK177" s="17"/>
      <c r="BL177" s="18"/>
      <c r="BM177" s="19">
        <v>0</v>
      </c>
      <c r="BN177" s="20"/>
      <c r="BO177" s="20"/>
      <c r="BP177" s="21"/>
      <c r="BQ177" s="22">
        <v>0</v>
      </c>
      <c r="BR177" s="23"/>
      <c r="BS177" s="23"/>
      <c r="BT177" s="6"/>
      <c r="BU177" s="7"/>
      <c r="BV177" s="8"/>
      <c r="BW177" s="8"/>
      <c r="BX177" s="9"/>
      <c r="BY177" s="10"/>
      <c r="BZ177" s="11"/>
      <c r="CA177" s="11"/>
      <c r="CB177" s="12"/>
      <c r="CC177" s="13"/>
      <c r="CD177" s="14"/>
      <c r="CE177" s="14"/>
      <c r="CF177" s="15"/>
      <c r="CG177" s="16"/>
      <c r="CH177" s="17"/>
      <c r="CI177" s="17"/>
      <c r="CJ177" s="4">
        <v>306</v>
      </c>
      <c r="CK177" s="24">
        <v>35.799976964659997</v>
      </c>
      <c r="CL177" s="25">
        <v>6.65380859375</v>
      </c>
    </row>
    <row r="178" spans="1:90">
      <c r="A178" s="2" t="s">
        <v>187</v>
      </c>
      <c r="B178" s="2" t="s">
        <v>143</v>
      </c>
      <c r="C178" s="3">
        <v>17.34</v>
      </c>
      <c r="D178" s="4">
        <v>1</v>
      </c>
      <c r="E178" s="4">
        <v>3</v>
      </c>
      <c r="F178" s="4">
        <v>4</v>
      </c>
      <c r="G178" s="4">
        <v>7</v>
      </c>
      <c r="H178" s="5">
        <v>0</v>
      </c>
      <c r="I178" s="5">
        <v>0</v>
      </c>
      <c r="J178" s="5">
        <v>2503150.0825195299</v>
      </c>
      <c r="K178" s="5">
        <v>1762821.47916667</v>
      </c>
      <c r="L178" s="5">
        <v>4404799.00390625</v>
      </c>
      <c r="M178" s="5">
        <v>1556067.28125</v>
      </c>
      <c r="N178" s="5">
        <v>0</v>
      </c>
      <c r="O178" s="5">
        <v>0</v>
      </c>
      <c r="P178" s="5">
        <v>736005.828125</v>
      </c>
      <c r="Q178" s="5">
        <v>0</v>
      </c>
      <c r="R178" s="5">
        <v>2522683.4375</v>
      </c>
      <c r="S178" s="5">
        <v>2293405.5755208302</v>
      </c>
      <c r="T178" s="5">
        <v>3530236.23046875</v>
      </c>
      <c r="U178" s="5">
        <v>0</v>
      </c>
      <c r="V178" s="5">
        <v>0</v>
      </c>
      <c r="W178" s="5">
        <v>0</v>
      </c>
      <c r="X178" s="6"/>
      <c r="Y178" s="7"/>
      <c r="Z178" s="8"/>
      <c r="AA178" s="8"/>
      <c r="AB178" s="9"/>
      <c r="AC178" s="10"/>
      <c r="AD178" s="11"/>
      <c r="AE178" s="11"/>
      <c r="AF178" s="12"/>
      <c r="AG178" s="13">
        <v>0</v>
      </c>
      <c r="AH178" s="14"/>
      <c r="AI178" s="14"/>
      <c r="AJ178" s="15">
        <v>39.905870154155302</v>
      </c>
      <c r="AK178" s="16">
        <v>17.34</v>
      </c>
      <c r="AL178" s="17">
        <v>3</v>
      </c>
      <c r="AM178" s="17">
        <v>3</v>
      </c>
      <c r="AN178" s="18"/>
      <c r="AO178" s="19">
        <v>0</v>
      </c>
      <c r="AP178" s="20"/>
      <c r="AQ178" s="20"/>
      <c r="AR178" s="21"/>
      <c r="AS178" s="22">
        <v>0</v>
      </c>
      <c r="AT178" s="23"/>
      <c r="AU178" s="23"/>
      <c r="AV178" s="6"/>
      <c r="AW178" s="7"/>
      <c r="AX178" s="8"/>
      <c r="AY178" s="8"/>
      <c r="AZ178" s="9"/>
      <c r="BA178" s="10"/>
      <c r="BB178" s="11"/>
      <c r="BC178" s="11"/>
      <c r="BD178" s="12"/>
      <c r="BE178" s="13">
        <v>0</v>
      </c>
      <c r="BF178" s="14"/>
      <c r="BG178" s="14"/>
      <c r="BH178" s="15"/>
      <c r="BI178" s="16"/>
      <c r="BJ178" s="17"/>
      <c r="BK178" s="17"/>
      <c r="BL178" s="18"/>
      <c r="BM178" s="19">
        <v>0</v>
      </c>
      <c r="BN178" s="20"/>
      <c r="BO178" s="20"/>
      <c r="BP178" s="21">
        <v>39.0914769829674</v>
      </c>
      <c r="BQ178" s="22">
        <v>17.34</v>
      </c>
      <c r="BR178" s="23">
        <v>4</v>
      </c>
      <c r="BS178" s="23">
        <v>4</v>
      </c>
      <c r="BT178" s="6"/>
      <c r="BU178" s="7">
        <v>0</v>
      </c>
      <c r="BV178" s="8"/>
      <c r="BW178" s="8"/>
      <c r="BX178" s="9"/>
      <c r="BY178" s="10"/>
      <c r="BZ178" s="11"/>
      <c r="CA178" s="11"/>
      <c r="CB178" s="12"/>
      <c r="CC178" s="13"/>
      <c r="CD178" s="14"/>
      <c r="CE178" s="14"/>
      <c r="CF178" s="15"/>
      <c r="CG178" s="16"/>
      <c r="CH178" s="17"/>
      <c r="CI178" s="17"/>
      <c r="CJ178" s="4">
        <v>271</v>
      </c>
      <c r="CK178" s="24">
        <v>29.214737814660001</v>
      </c>
      <c r="CL178" s="25">
        <v>8.36767578125</v>
      </c>
    </row>
    <row r="179" spans="1:90">
      <c r="A179" s="2" t="s">
        <v>350</v>
      </c>
      <c r="B179" s="2" t="s">
        <v>595</v>
      </c>
      <c r="C179" s="3">
        <v>17.329999999999998</v>
      </c>
      <c r="D179" s="4">
        <v>11</v>
      </c>
      <c r="E179" s="4">
        <v>7</v>
      </c>
      <c r="F179" s="4">
        <v>7</v>
      </c>
      <c r="G179" s="4">
        <v>10</v>
      </c>
      <c r="H179" s="5">
        <v>0</v>
      </c>
      <c r="I179" s="5">
        <v>0</v>
      </c>
      <c r="J179" s="5">
        <v>0</v>
      </c>
      <c r="K179" s="5">
        <v>0</v>
      </c>
      <c r="L179" s="5">
        <v>1295934.67708333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1745582.4921875</v>
      </c>
      <c r="U179" s="5">
        <v>0</v>
      </c>
      <c r="V179" s="5">
        <v>0</v>
      </c>
      <c r="W179" s="5">
        <v>0</v>
      </c>
      <c r="X179" s="6"/>
      <c r="Y179" s="7"/>
      <c r="Z179" s="8"/>
      <c r="AA179" s="8"/>
      <c r="AB179" s="9"/>
      <c r="AC179" s="10"/>
      <c r="AD179" s="11"/>
      <c r="AE179" s="11"/>
      <c r="AF179" s="12"/>
      <c r="AG179" s="13"/>
      <c r="AH179" s="14"/>
      <c r="AI179" s="14"/>
      <c r="AJ179" s="15"/>
      <c r="AK179" s="16"/>
      <c r="AL179" s="17"/>
      <c r="AM179" s="17"/>
      <c r="AN179" s="18">
        <v>102.153469450551</v>
      </c>
      <c r="AO179" s="19">
        <v>13.47</v>
      </c>
      <c r="AP179" s="20">
        <v>5</v>
      </c>
      <c r="AQ179" s="20">
        <v>6</v>
      </c>
      <c r="AR179" s="21"/>
      <c r="AS179" s="22"/>
      <c r="AT179" s="23"/>
      <c r="AU179" s="23"/>
      <c r="AV179" s="6"/>
      <c r="AW179" s="7"/>
      <c r="AX179" s="8"/>
      <c r="AY179" s="8"/>
      <c r="AZ179" s="9"/>
      <c r="BA179" s="10"/>
      <c r="BB179" s="11"/>
      <c r="BC179" s="11"/>
      <c r="BD179" s="12"/>
      <c r="BE179" s="13"/>
      <c r="BF179" s="14"/>
      <c r="BG179" s="14"/>
      <c r="BH179" s="15"/>
      <c r="BI179" s="16"/>
      <c r="BJ179" s="17"/>
      <c r="BK179" s="17"/>
      <c r="BL179" s="18"/>
      <c r="BM179" s="19"/>
      <c r="BN179" s="20"/>
      <c r="BO179" s="20"/>
      <c r="BP179" s="21"/>
      <c r="BQ179" s="22"/>
      <c r="BR179" s="23"/>
      <c r="BS179" s="23"/>
      <c r="BT179" s="6">
        <v>57.601017693307199</v>
      </c>
      <c r="BU179" s="7">
        <v>10.4</v>
      </c>
      <c r="BV179" s="8">
        <v>4</v>
      </c>
      <c r="BW179" s="8">
        <v>4</v>
      </c>
      <c r="BX179" s="9"/>
      <c r="BY179" s="10"/>
      <c r="BZ179" s="11"/>
      <c r="CA179" s="11"/>
      <c r="CB179" s="12"/>
      <c r="CC179" s="13"/>
      <c r="CD179" s="14"/>
      <c r="CE179" s="14"/>
      <c r="CF179" s="15"/>
      <c r="CG179" s="16"/>
      <c r="CH179" s="17"/>
      <c r="CI179" s="17"/>
      <c r="CJ179" s="4">
        <v>750</v>
      </c>
      <c r="CK179" s="24">
        <v>80.215953714660102</v>
      </c>
      <c r="CL179" s="25">
        <v>5.14794921875</v>
      </c>
    </row>
    <row r="180" spans="1:90">
      <c r="A180" s="2" t="s">
        <v>222</v>
      </c>
      <c r="B180" s="2" t="s">
        <v>465</v>
      </c>
      <c r="C180" s="3">
        <v>17.32</v>
      </c>
      <c r="D180" s="4">
        <v>2</v>
      </c>
      <c r="E180" s="4">
        <v>6</v>
      </c>
      <c r="F180" s="4">
        <v>9</v>
      </c>
      <c r="G180" s="4">
        <v>45</v>
      </c>
      <c r="H180" s="5">
        <v>2072753.6650390599</v>
      </c>
      <c r="I180" s="5">
        <v>2300709.1334635401</v>
      </c>
      <c r="J180" s="5">
        <v>829841.84375</v>
      </c>
      <c r="K180" s="5">
        <v>538375.265625</v>
      </c>
      <c r="L180" s="5">
        <v>20145709.260416701</v>
      </c>
      <c r="M180" s="5">
        <v>10614979.7083333</v>
      </c>
      <c r="N180" s="5">
        <v>2399042.421875</v>
      </c>
      <c r="O180" s="5">
        <v>2423435.40625</v>
      </c>
      <c r="P180" s="5">
        <v>10594477.5625</v>
      </c>
      <c r="Q180" s="5">
        <v>8877052.5494791698</v>
      </c>
      <c r="R180" s="5">
        <v>2488207.40625</v>
      </c>
      <c r="S180" s="5">
        <v>3015912.625</v>
      </c>
      <c r="T180" s="5">
        <v>18652727.9765625</v>
      </c>
      <c r="U180" s="5">
        <v>8918285.2838541698</v>
      </c>
      <c r="V180" s="5">
        <v>0</v>
      </c>
      <c r="W180" s="5">
        <v>0</v>
      </c>
      <c r="X180" s="6">
        <v>67.853425218304295</v>
      </c>
      <c r="Y180" s="7">
        <v>6.96</v>
      </c>
      <c r="Z180" s="8">
        <v>3</v>
      </c>
      <c r="AA180" s="8">
        <v>4</v>
      </c>
      <c r="AB180" s="9">
        <v>57.996091877816902</v>
      </c>
      <c r="AC180" s="10">
        <v>8.66</v>
      </c>
      <c r="AD180" s="11">
        <v>3</v>
      </c>
      <c r="AE180" s="11">
        <v>4</v>
      </c>
      <c r="AF180" s="12"/>
      <c r="AG180" s="13">
        <v>0</v>
      </c>
      <c r="AH180" s="14"/>
      <c r="AI180" s="14"/>
      <c r="AJ180" s="15"/>
      <c r="AK180" s="16">
        <v>0</v>
      </c>
      <c r="AL180" s="17"/>
      <c r="AM180" s="17"/>
      <c r="AN180" s="18"/>
      <c r="AO180" s="19">
        <v>0</v>
      </c>
      <c r="AP180" s="20"/>
      <c r="AQ180" s="20"/>
      <c r="AR180" s="21">
        <v>117.91202462807399</v>
      </c>
      <c r="AS180" s="22">
        <v>11.38</v>
      </c>
      <c r="AT180" s="23">
        <v>5</v>
      </c>
      <c r="AU180" s="23">
        <v>7</v>
      </c>
      <c r="AV180" s="6"/>
      <c r="AW180" s="7">
        <v>0</v>
      </c>
      <c r="AX180" s="8"/>
      <c r="AY180" s="8"/>
      <c r="AZ180" s="9"/>
      <c r="BA180" s="10">
        <v>0</v>
      </c>
      <c r="BB180" s="11"/>
      <c r="BC180" s="11"/>
      <c r="BD180" s="12">
        <v>137.66846787221999</v>
      </c>
      <c r="BE180" s="13">
        <v>9.68</v>
      </c>
      <c r="BF180" s="14">
        <v>6</v>
      </c>
      <c r="BG180" s="14">
        <v>8</v>
      </c>
      <c r="BH180" s="15">
        <v>106.024555814314</v>
      </c>
      <c r="BI180" s="16">
        <v>9.68</v>
      </c>
      <c r="BJ180" s="17">
        <v>6</v>
      </c>
      <c r="BK180" s="17">
        <v>8</v>
      </c>
      <c r="BL180" s="18"/>
      <c r="BM180" s="19">
        <v>0</v>
      </c>
      <c r="BN180" s="20"/>
      <c r="BO180" s="20"/>
      <c r="BP180" s="21"/>
      <c r="BQ180" s="22">
        <v>0</v>
      </c>
      <c r="BR180" s="23"/>
      <c r="BS180" s="23"/>
      <c r="BT180" s="6"/>
      <c r="BU180" s="7">
        <v>0</v>
      </c>
      <c r="BV180" s="8"/>
      <c r="BW180" s="8"/>
      <c r="BX180" s="9">
        <v>116.433599801041</v>
      </c>
      <c r="BY180" s="10">
        <v>11.38</v>
      </c>
      <c r="BZ180" s="11">
        <v>5</v>
      </c>
      <c r="CA180" s="11">
        <v>6</v>
      </c>
      <c r="CB180" s="12"/>
      <c r="CC180" s="13"/>
      <c r="CD180" s="14"/>
      <c r="CE180" s="14"/>
      <c r="CF180" s="15"/>
      <c r="CG180" s="16"/>
      <c r="CH180" s="17"/>
      <c r="CI180" s="17"/>
      <c r="CJ180" s="4">
        <v>589</v>
      </c>
      <c r="CK180" s="24">
        <v>61.520992734659998</v>
      </c>
      <c r="CL180" s="25">
        <v>8.01611328125</v>
      </c>
    </row>
    <row r="181" spans="1:90">
      <c r="A181" s="2" t="s">
        <v>225</v>
      </c>
      <c r="B181" s="2" t="s">
        <v>92</v>
      </c>
      <c r="C181" s="3">
        <v>17.309999999999999</v>
      </c>
      <c r="D181" s="4">
        <v>2</v>
      </c>
      <c r="E181" s="4">
        <v>4</v>
      </c>
      <c r="F181" s="4">
        <v>4</v>
      </c>
      <c r="G181" s="4">
        <v>6</v>
      </c>
      <c r="H181" s="5">
        <v>2352368.0302734398</v>
      </c>
      <c r="I181" s="5">
        <v>2750949.99609375</v>
      </c>
      <c r="J181" s="5">
        <v>0</v>
      </c>
      <c r="K181" s="5">
        <v>0</v>
      </c>
      <c r="L181" s="5">
        <v>2840464.8125</v>
      </c>
      <c r="M181" s="5">
        <v>1997117.171875</v>
      </c>
      <c r="N181" s="5">
        <v>0</v>
      </c>
      <c r="O181" s="5">
        <v>0</v>
      </c>
      <c r="P181" s="5">
        <v>7207984.9765625</v>
      </c>
      <c r="Q181" s="5">
        <v>4799878.9609375</v>
      </c>
      <c r="R181" s="5">
        <v>0</v>
      </c>
      <c r="S181" s="5">
        <v>0</v>
      </c>
      <c r="T181" s="5">
        <v>416316.390625</v>
      </c>
      <c r="U181" s="5">
        <v>365684.6171875</v>
      </c>
      <c r="V181" s="5">
        <v>0</v>
      </c>
      <c r="W181" s="5">
        <v>0</v>
      </c>
      <c r="X181" s="6"/>
      <c r="Y181" s="7">
        <v>0</v>
      </c>
      <c r="Z181" s="8"/>
      <c r="AA181" s="8"/>
      <c r="AB181" s="9"/>
      <c r="AC181" s="10">
        <v>0</v>
      </c>
      <c r="AD181" s="11"/>
      <c r="AE181" s="11"/>
      <c r="AF181" s="12"/>
      <c r="AG181" s="13"/>
      <c r="AH181" s="14"/>
      <c r="AI181" s="14"/>
      <c r="AJ181" s="15"/>
      <c r="AK181" s="16"/>
      <c r="AL181" s="17"/>
      <c r="AM181" s="17"/>
      <c r="AN181" s="18">
        <v>108.54380425812801</v>
      </c>
      <c r="AO181" s="19">
        <v>17.309999999999999</v>
      </c>
      <c r="AP181" s="20">
        <v>4</v>
      </c>
      <c r="AQ181" s="20">
        <v>6</v>
      </c>
      <c r="AR181" s="21"/>
      <c r="AS181" s="22">
        <v>0</v>
      </c>
      <c r="AT181" s="23"/>
      <c r="AU181" s="23"/>
      <c r="AV181" s="6"/>
      <c r="AW181" s="7"/>
      <c r="AX181" s="8"/>
      <c r="AY181" s="8"/>
      <c r="AZ181" s="9"/>
      <c r="BA181" s="10"/>
      <c r="BB181" s="11"/>
      <c r="BC181" s="11"/>
      <c r="BD181" s="12"/>
      <c r="BE181" s="13">
        <v>0</v>
      </c>
      <c r="BF181" s="14"/>
      <c r="BG181" s="14"/>
      <c r="BH181" s="15"/>
      <c r="BI181" s="16">
        <v>0</v>
      </c>
      <c r="BJ181" s="17"/>
      <c r="BK181" s="17"/>
      <c r="BL181" s="18"/>
      <c r="BM181" s="19"/>
      <c r="BN181" s="20"/>
      <c r="BO181" s="20"/>
      <c r="BP181" s="21"/>
      <c r="BQ181" s="22"/>
      <c r="BR181" s="23"/>
      <c r="BS181" s="23"/>
      <c r="BT181" s="6"/>
      <c r="BU181" s="7">
        <v>0</v>
      </c>
      <c r="BV181" s="8"/>
      <c r="BW181" s="8"/>
      <c r="BX181" s="9"/>
      <c r="BY181" s="10">
        <v>0</v>
      </c>
      <c r="BZ181" s="11"/>
      <c r="CA181" s="11"/>
      <c r="CB181" s="12"/>
      <c r="CC181" s="13"/>
      <c r="CD181" s="14"/>
      <c r="CE181" s="14"/>
      <c r="CF181" s="15"/>
      <c r="CG181" s="16"/>
      <c r="CH181" s="17"/>
      <c r="CI181" s="17"/>
      <c r="CJ181" s="4">
        <v>156</v>
      </c>
      <c r="CK181" s="24">
        <v>17.684135024660002</v>
      </c>
      <c r="CL181" s="25">
        <v>10.44775390625</v>
      </c>
    </row>
    <row r="182" spans="1:90">
      <c r="A182" s="2" t="s">
        <v>356</v>
      </c>
      <c r="B182" s="2" t="s">
        <v>559</v>
      </c>
      <c r="C182" s="3">
        <v>17.309999999999999</v>
      </c>
      <c r="D182" s="4">
        <v>6</v>
      </c>
      <c r="E182" s="4">
        <v>4</v>
      </c>
      <c r="F182" s="4">
        <v>4</v>
      </c>
      <c r="G182" s="4">
        <v>7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1110318.13802083</v>
      </c>
      <c r="S182" s="5">
        <v>861450.13541666698</v>
      </c>
      <c r="T182" s="5">
        <v>0</v>
      </c>
      <c r="U182" s="5">
        <v>0</v>
      </c>
      <c r="V182" s="5">
        <v>583236.6875</v>
      </c>
      <c r="W182" s="5">
        <v>0</v>
      </c>
      <c r="X182" s="6"/>
      <c r="Y182" s="7"/>
      <c r="Z182" s="8"/>
      <c r="AA182" s="8"/>
      <c r="AB182" s="9"/>
      <c r="AC182" s="10"/>
      <c r="AD182" s="11"/>
      <c r="AE182" s="11"/>
      <c r="AF182" s="12"/>
      <c r="AG182" s="13"/>
      <c r="AH182" s="14"/>
      <c r="AI182" s="14"/>
      <c r="AJ182" s="15"/>
      <c r="AK182" s="16"/>
      <c r="AL182" s="17"/>
      <c r="AM182" s="17"/>
      <c r="AN182" s="18"/>
      <c r="AO182" s="19"/>
      <c r="AP182" s="20"/>
      <c r="AQ182" s="20"/>
      <c r="AR182" s="21"/>
      <c r="AS182" s="22"/>
      <c r="AT182" s="23"/>
      <c r="AU182" s="23"/>
      <c r="AV182" s="6"/>
      <c r="AW182" s="7"/>
      <c r="AX182" s="8"/>
      <c r="AY182" s="8"/>
      <c r="AZ182" s="9"/>
      <c r="BA182" s="10"/>
      <c r="BB182" s="11"/>
      <c r="BC182" s="11"/>
      <c r="BD182" s="12"/>
      <c r="BE182" s="13"/>
      <c r="BF182" s="14"/>
      <c r="BG182" s="14"/>
      <c r="BH182" s="15"/>
      <c r="BI182" s="16"/>
      <c r="BJ182" s="17"/>
      <c r="BK182" s="17"/>
      <c r="BL182" s="18">
        <v>157.887162772712</v>
      </c>
      <c r="BM182" s="19">
        <v>17.309999999999999</v>
      </c>
      <c r="BN182" s="20">
        <v>4</v>
      </c>
      <c r="BO182" s="20">
        <v>4</v>
      </c>
      <c r="BP182" s="21">
        <v>91.234947248615001</v>
      </c>
      <c r="BQ182" s="22">
        <v>13.43</v>
      </c>
      <c r="BR182" s="23">
        <v>3</v>
      </c>
      <c r="BS182" s="23">
        <v>3</v>
      </c>
      <c r="BT182" s="6"/>
      <c r="BU182" s="7"/>
      <c r="BV182" s="8"/>
      <c r="BW182" s="8"/>
      <c r="BX182" s="9"/>
      <c r="BY182" s="10"/>
      <c r="BZ182" s="11"/>
      <c r="CA182" s="11"/>
      <c r="CB182" s="12"/>
      <c r="CC182" s="13">
        <v>0</v>
      </c>
      <c r="CD182" s="14"/>
      <c r="CE182" s="14"/>
      <c r="CF182" s="15"/>
      <c r="CG182" s="16"/>
      <c r="CH182" s="17"/>
      <c r="CI182" s="17"/>
      <c r="CJ182" s="4">
        <v>335</v>
      </c>
      <c r="CK182" s="24">
        <v>37.194095144659997</v>
      </c>
      <c r="CL182" s="25">
        <v>4.98291015625</v>
      </c>
    </row>
    <row r="183" spans="1:90">
      <c r="A183" s="2" t="s">
        <v>374</v>
      </c>
      <c r="B183" s="2" t="s">
        <v>573</v>
      </c>
      <c r="C183" s="3">
        <v>17.170000000000002</v>
      </c>
      <c r="D183" s="4">
        <v>3</v>
      </c>
      <c r="E183" s="4">
        <v>11</v>
      </c>
      <c r="F183" s="4">
        <v>11</v>
      </c>
      <c r="G183" s="4">
        <v>33</v>
      </c>
      <c r="H183" s="5">
        <v>0</v>
      </c>
      <c r="I183" s="5">
        <v>669681.546875</v>
      </c>
      <c r="J183" s="5">
        <v>2201086.359375</v>
      </c>
      <c r="K183" s="5">
        <v>0</v>
      </c>
      <c r="L183" s="5">
        <v>12402969.3541667</v>
      </c>
      <c r="M183" s="5">
        <v>9581910.15234375</v>
      </c>
      <c r="N183" s="5">
        <v>0</v>
      </c>
      <c r="O183" s="5">
        <v>0</v>
      </c>
      <c r="P183" s="5">
        <v>12803643.5625</v>
      </c>
      <c r="Q183" s="5">
        <v>11910238.9296875</v>
      </c>
      <c r="R183" s="5">
        <v>7487704.296875</v>
      </c>
      <c r="S183" s="5">
        <v>4712656.6621093797</v>
      </c>
      <c r="T183" s="5">
        <v>16098536.0989583</v>
      </c>
      <c r="U183" s="5">
        <v>4323059.5924479198</v>
      </c>
      <c r="V183" s="5">
        <v>2736409.6875</v>
      </c>
      <c r="W183" s="5">
        <v>2812686.34375</v>
      </c>
      <c r="X183" s="6"/>
      <c r="Y183" s="7"/>
      <c r="Z183" s="8"/>
      <c r="AA183" s="8"/>
      <c r="AB183" s="9"/>
      <c r="AC183" s="10">
        <v>0</v>
      </c>
      <c r="AD183" s="11"/>
      <c r="AE183" s="11"/>
      <c r="AF183" s="12"/>
      <c r="AG183" s="13">
        <v>0</v>
      </c>
      <c r="AH183" s="14"/>
      <c r="AI183" s="14"/>
      <c r="AJ183" s="15"/>
      <c r="AK183" s="16"/>
      <c r="AL183" s="17"/>
      <c r="AM183" s="17"/>
      <c r="AN183" s="18">
        <v>109.196533534944</v>
      </c>
      <c r="AO183" s="19">
        <v>4.47</v>
      </c>
      <c r="AP183" s="20">
        <v>4</v>
      </c>
      <c r="AQ183" s="20">
        <v>7</v>
      </c>
      <c r="AR183" s="21"/>
      <c r="AS183" s="22">
        <v>0</v>
      </c>
      <c r="AT183" s="23"/>
      <c r="AU183" s="23"/>
      <c r="AV183" s="6"/>
      <c r="AW183" s="7"/>
      <c r="AX183" s="8"/>
      <c r="AY183" s="8"/>
      <c r="AZ183" s="9"/>
      <c r="BA183" s="10"/>
      <c r="BB183" s="11"/>
      <c r="BC183" s="11"/>
      <c r="BD183" s="12"/>
      <c r="BE183" s="13">
        <v>0</v>
      </c>
      <c r="BF183" s="14"/>
      <c r="BG183" s="14"/>
      <c r="BH183" s="15"/>
      <c r="BI183" s="16">
        <v>0</v>
      </c>
      <c r="BJ183" s="17"/>
      <c r="BK183" s="17"/>
      <c r="BL183" s="18">
        <v>129.87036267104</v>
      </c>
      <c r="BM183" s="19">
        <v>9.66</v>
      </c>
      <c r="BN183" s="20">
        <v>5</v>
      </c>
      <c r="BO183" s="20">
        <v>6</v>
      </c>
      <c r="BP183" s="21">
        <v>129.419617113279</v>
      </c>
      <c r="BQ183" s="22">
        <v>13.24</v>
      </c>
      <c r="BR183" s="23">
        <v>6</v>
      </c>
      <c r="BS183" s="23">
        <v>6</v>
      </c>
      <c r="BT183" s="6">
        <v>237.24904040719301</v>
      </c>
      <c r="BU183" s="7">
        <v>8.0500000000000007</v>
      </c>
      <c r="BV183" s="8">
        <v>5</v>
      </c>
      <c r="BW183" s="8">
        <v>9</v>
      </c>
      <c r="BX183" s="9">
        <v>95.825677596301105</v>
      </c>
      <c r="BY183" s="10">
        <v>8.41</v>
      </c>
      <c r="BZ183" s="11">
        <v>5</v>
      </c>
      <c r="CA183" s="11">
        <v>5</v>
      </c>
      <c r="CB183" s="12"/>
      <c r="CC183" s="13">
        <v>0</v>
      </c>
      <c r="CD183" s="14"/>
      <c r="CE183" s="14"/>
      <c r="CF183" s="15"/>
      <c r="CG183" s="16">
        <v>0</v>
      </c>
      <c r="CH183" s="17"/>
      <c r="CI183" s="17"/>
      <c r="CJ183" s="4">
        <v>559</v>
      </c>
      <c r="CK183" s="24">
        <v>64.243007144659998</v>
      </c>
      <c r="CL183" s="25">
        <v>9.27587890625</v>
      </c>
    </row>
    <row r="184" spans="1:90">
      <c r="A184" s="2" t="s">
        <v>398</v>
      </c>
      <c r="B184" s="2" t="s">
        <v>154</v>
      </c>
      <c r="C184" s="3">
        <v>17.16</v>
      </c>
      <c r="D184" s="4">
        <v>35</v>
      </c>
      <c r="E184" s="4">
        <v>6</v>
      </c>
      <c r="F184" s="4">
        <v>6</v>
      </c>
      <c r="G184" s="4">
        <v>7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704618.171875</v>
      </c>
      <c r="S184" s="5">
        <v>1074253.625</v>
      </c>
      <c r="T184" s="5">
        <v>1861714.25260417</v>
      </c>
      <c r="U184" s="5">
        <v>1066840.4609375</v>
      </c>
      <c r="V184" s="5">
        <v>0</v>
      </c>
      <c r="W184" s="5">
        <v>1768582.4375</v>
      </c>
      <c r="X184" s="6"/>
      <c r="Y184" s="7"/>
      <c r="Z184" s="8"/>
      <c r="AA184" s="8"/>
      <c r="AB184" s="9"/>
      <c r="AC184" s="10"/>
      <c r="AD184" s="11"/>
      <c r="AE184" s="11"/>
      <c r="AF184" s="12"/>
      <c r="AG184" s="13"/>
      <c r="AH184" s="14"/>
      <c r="AI184" s="14"/>
      <c r="AJ184" s="15"/>
      <c r="AK184" s="16"/>
      <c r="AL184" s="17"/>
      <c r="AM184" s="17"/>
      <c r="AN184" s="18"/>
      <c r="AO184" s="19"/>
      <c r="AP184" s="20"/>
      <c r="AQ184" s="20"/>
      <c r="AR184" s="21"/>
      <c r="AS184" s="22"/>
      <c r="AT184" s="23"/>
      <c r="AU184" s="23"/>
      <c r="AV184" s="6"/>
      <c r="AW184" s="7"/>
      <c r="AX184" s="8"/>
      <c r="AY184" s="8"/>
      <c r="AZ184" s="9"/>
      <c r="BA184" s="10"/>
      <c r="BB184" s="11"/>
      <c r="BC184" s="11"/>
      <c r="BD184" s="12"/>
      <c r="BE184" s="13"/>
      <c r="BF184" s="14"/>
      <c r="BG184" s="14"/>
      <c r="BH184" s="15"/>
      <c r="BI184" s="16"/>
      <c r="BJ184" s="17"/>
      <c r="BK184" s="17"/>
      <c r="BL184" s="18"/>
      <c r="BM184" s="19">
        <v>0</v>
      </c>
      <c r="BN184" s="20"/>
      <c r="BO184" s="20"/>
      <c r="BP184" s="21"/>
      <c r="BQ184" s="22">
        <v>0</v>
      </c>
      <c r="BR184" s="23"/>
      <c r="BS184" s="23"/>
      <c r="BT184" s="6">
        <v>54.1709004137915</v>
      </c>
      <c r="BU184" s="7">
        <v>8.92</v>
      </c>
      <c r="BV184" s="8">
        <v>4</v>
      </c>
      <c r="BW184" s="8">
        <v>4</v>
      </c>
      <c r="BX184" s="9"/>
      <c r="BY184" s="10">
        <v>0</v>
      </c>
      <c r="BZ184" s="11"/>
      <c r="CA184" s="11"/>
      <c r="CB184" s="12"/>
      <c r="CC184" s="13"/>
      <c r="CD184" s="14"/>
      <c r="CE184" s="14"/>
      <c r="CF184" s="15"/>
      <c r="CG184" s="16">
        <v>0</v>
      </c>
      <c r="CH184" s="17"/>
      <c r="CI184" s="17"/>
      <c r="CJ184" s="4">
        <v>437</v>
      </c>
      <c r="CK184" s="24">
        <v>50.087144574660101</v>
      </c>
      <c r="CL184" s="25">
        <v>6.66845703125</v>
      </c>
    </row>
    <row r="185" spans="1:90">
      <c r="A185" s="2" t="s">
        <v>340</v>
      </c>
      <c r="B185" s="2" t="s">
        <v>163</v>
      </c>
      <c r="C185" s="3">
        <v>17.13</v>
      </c>
      <c r="D185" s="4">
        <v>2</v>
      </c>
      <c r="E185" s="4">
        <v>4</v>
      </c>
      <c r="F185" s="4">
        <v>4</v>
      </c>
      <c r="G185" s="4">
        <v>6</v>
      </c>
      <c r="H185" s="5">
        <v>0</v>
      </c>
      <c r="I185" s="5">
        <v>1086062.890625</v>
      </c>
      <c r="J185" s="5">
        <v>3167265.265625</v>
      </c>
      <c r="K185" s="5">
        <v>3945154.21875</v>
      </c>
      <c r="L185" s="5">
        <v>0</v>
      </c>
      <c r="M185" s="5">
        <v>1024386.78710938</v>
      </c>
      <c r="N185" s="5">
        <v>18877103.890625</v>
      </c>
      <c r="O185" s="5">
        <v>18756414.03125</v>
      </c>
      <c r="P185" s="5">
        <v>0</v>
      </c>
      <c r="Q185" s="5">
        <v>0</v>
      </c>
      <c r="R185" s="5">
        <v>5472302.2890625</v>
      </c>
      <c r="S185" s="5">
        <v>3575124.390625</v>
      </c>
      <c r="T185" s="5">
        <v>0</v>
      </c>
      <c r="U185" s="5">
        <v>1279145.5390625</v>
      </c>
      <c r="V185" s="5">
        <v>3872949.0546875</v>
      </c>
      <c r="W185" s="5">
        <v>0</v>
      </c>
      <c r="X185" s="6"/>
      <c r="Y185" s="7"/>
      <c r="Z185" s="8"/>
      <c r="AA185" s="8"/>
      <c r="AB185" s="9"/>
      <c r="AC185" s="10">
        <v>0</v>
      </c>
      <c r="AD185" s="11"/>
      <c r="AE185" s="11"/>
      <c r="AF185" s="12">
        <v>39.922203098632103</v>
      </c>
      <c r="AG185" s="13">
        <v>10.65</v>
      </c>
      <c r="AH185" s="14">
        <v>3</v>
      </c>
      <c r="AI185" s="14">
        <v>3</v>
      </c>
      <c r="AJ185" s="15"/>
      <c r="AK185" s="16">
        <v>0</v>
      </c>
      <c r="AL185" s="17"/>
      <c r="AM185" s="17"/>
      <c r="AN185" s="18"/>
      <c r="AO185" s="19"/>
      <c r="AP185" s="20"/>
      <c r="AQ185" s="20"/>
      <c r="AR185" s="21"/>
      <c r="AS185" s="22">
        <v>0</v>
      </c>
      <c r="AT185" s="23"/>
      <c r="AU185" s="23"/>
      <c r="AV185" s="6"/>
      <c r="AW185" s="7">
        <v>0</v>
      </c>
      <c r="AX185" s="8"/>
      <c r="AY185" s="8"/>
      <c r="AZ185" s="9"/>
      <c r="BA185" s="10">
        <v>0</v>
      </c>
      <c r="BB185" s="11"/>
      <c r="BC185" s="11"/>
      <c r="BD185" s="12"/>
      <c r="BE185" s="13"/>
      <c r="BF185" s="14"/>
      <c r="BG185" s="14"/>
      <c r="BH185" s="15"/>
      <c r="BI185" s="16"/>
      <c r="BJ185" s="17"/>
      <c r="BK185" s="17"/>
      <c r="BL185" s="18"/>
      <c r="BM185" s="19">
        <v>0</v>
      </c>
      <c r="BN185" s="20"/>
      <c r="BO185" s="20"/>
      <c r="BP185" s="21">
        <v>38.6988047768874</v>
      </c>
      <c r="BQ185" s="22">
        <v>16.2</v>
      </c>
      <c r="BR185" s="23">
        <v>3</v>
      </c>
      <c r="BS185" s="23">
        <v>3</v>
      </c>
      <c r="BT185" s="6"/>
      <c r="BU185" s="7"/>
      <c r="BV185" s="8"/>
      <c r="BW185" s="8"/>
      <c r="BX185" s="9"/>
      <c r="BY185" s="10">
        <v>0</v>
      </c>
      <c r="BZ185" s="11"/>
      <c r="CA185" s="11"/>
      <c r="CB185" s="12"/>
      <c r="CC185" s="13">
        <v>0</v>
      </c>
      <c r="CD185" s="14"/>
      <c r="CE185" s="14"/>
      <c r="CF185" s="15"/>
      <c r="CG185" s="16"/>
      <c r="CH185" s="17"/>
      <c r="CI185" s="17"/>
      <c r="CJ185" s="4">
        <v>216</v>
      </c>
      <c r="CK185" s="24">
        <v>24.407618904660001</v>
      </c>
      <c r="CL185" s="25">
        <v>7.48876953125</v>
      </c>
    </row>
    <row r="186" spans="1:90">
      <c r="A186" s="2" t="s">
        <v>41</v>
      </c>
      <c r="B186" s="2" t="s">
        <v>528</v>
      </c>
      <c r="C186" s="3">
        <v>17.07</v>
      </c>
      <c r="D186" s="4">
        <v>4</v>
      </c>
      <c r="E186" s="4">
        <v>4</v>
      </c>
      <c r="F186" s="4">
        <v>4</v>
      </c>
      <c r="G186" s="4">
        <v>14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8366467.84765625</v>
      </c>
      <c r="O186" s="5">
        <v>7178901.375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11839521.09375</v>
      </c>
      <c r="W186" s="5">
        <v>5074554.1484375</v>
      </c>
      <c r="X186" s="6"/>
      <c r="Y186" s="7"/>
      <c r="Z186" s="8"/>
      <c r="AA186" s="8"/>
      <c r="AB186" s="9"/>
      <c r="AC186" s="10"/>
      <c r="AD186" s="11"/>
      <c r="AE186" s="11"/>
      <c r="AF186" s="12"/>
      <c r="AG186" s="13"/>
      <c r="AH186" s="14"/>
      <c r="AI186" s="14"/>
      <c r="AJ186" s="15"/>
      <c r="AK186" s="16"/>
      <c r="AL186" s="17"/>
      <c r="AM186" s="17"/>
      <c r="AN186" s="18"/>
      <c r="AO186" s="19"/>
      <c r="AP186" s="20"/>
      <c r="AQ186" s="20"/>
      <c r="AR186" s="21"/>
      <c r="AS186" s="22"/>
      <c r="AT186" s="23"/>
      <c r="AU186" s="23"/>
      <c r="AV186" s="6"/>
      <c r="AW186" s="7">
        <v>0</v>
      </c>
      <c r="AX186" s="8"/>
      <c r="AY186" s="8"/>
      <c r="AZ186" s="9"/>
      <c r="BA186" s="10">
        <v>0</v>
      </c>
      <c r="BB186" s="11"/>
      <c r="BC186" s="11"/>
      <c r="BD186" s="12"/>
      <c r="BE186" s="13"/>
      <c r="BF186" s="14"/>
      <c r="BG186" s="14"/>
      <c r="BH186" s="15"/>
      <c r="BI186" s="16"/>
      <c r="BJ186" s="17"/>
      <c r="BK186" s="17"/>
      <c r="BL186" s="18"/>
      <c r="BM186" s="19"/>
      <c r="BN186" s="20"/>
      <c r="BO186" s="20"/>
      <c r="BP186" s="21"/>
      <c r="BQ186" s="22"/>
      <c r="BR186" s="23"/>
      <c r="BS186" s="23"/>
      <c r="BT186" s="6"/>
      <c r="BU186" s="7"/>
      <c r="BV186" s="8"/>
      <c r="BW186" s="8"/>
      <c r="BX186" s="9"/>
      <c r="BY186" s="10"/>
      <c r="BZ186" s="11"/>
      <c r="CA186" s="11"/>
      <c r="CB186" s="12"/>
      <c r="CC186" s="13">
        <v>0</v>
      </c>
      <c r="CD186" s="14"/>
      <c r="CE186" s="14"/>
      <c r="CF186" s="15"/>
      <c r="CG186" s="16">
        <v>0</v>
      </c>
      <c r="CH186" s="17"/>
      <c r="CI186" s="17"/>
      <c r="CJ186" s="4">
        <v>410</v>
      </c>
      <c r="CK186" s="24">
        <v>47.262653294659998</v>
      </c>
      <c r="CL186" s="25">
        <v>8.13330078125</v>
      </c>
    </row>
    <row r="187" spans="1:90">
      <c r="A187" s="2" t="s">
        <v>308</v>
      </c>
      <c r="B187" s="2" t="s">
        <v>520</v>
      </c>
      <c r="C187" s="3">
        <v>16.670000000000002</v>
      </c>
      <c r="D187" s="4">
        <v>3</v>
      </c>
      <c r="E187" s="4">
        <v>3</v>
      </c>
      <c r="F187" s="4">
        <v>3</v>
      </c>
      <c r="G187" s="4">
        <v>6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6"/>
      <c r="Y187" s="7"/>
      <c r="Z187" s="8"/>
      <c r="AA187" s="8"/>
      <c r="AB187" s="9"/>
      <c r="AC187" s="10"/>
      <c r="AD187" s="11"/>
      <c r="AE187" s="11"/>
      <c r="AF187" s="12"/>
      <c r="AG187" s="13"/>
      <c r="AH187" s="14"/>
      <c r="AI187" s="14"/>
      <c r="AJ187" s="15"/>
      <c r="AK187" s="16"/>
      <c r="AL187" s="17"/>
      <c r="AM187" s="17"/>
      <c r="AN187" s="18"/>
      <c r="AO187" s="19"/>
      <c r="AP187" s="20"/>
      <c r="AQ187" s="20"/>
      <c r="AR187" s="21"/>
      <c r="AS187" s="22"/>
      <c r="AT187" s="23"/>
      <c r="AU187" s="23"/>
      <c r="AV187" s="6"/>
      <c r="AW187" s="7"/>
      <c r="AX187" s="8"/>
      <c r="AY187" s="8"/>
      <c r="AZ187" s="9"/>
      <c r="BA187" s="10"/>
      <c r="BB187" s="11"/>
      <c r="BC187" s="11"/>
      <c r="BD187" s="12"/>
      <c r="BE187" s="13"/>
      <c r="BF187" s="14"/>
      <c r="BG187" s="14"/>
      <c r="BH187" s="15"/>
      <c r="BI187" s="16"/>
      <c r="BJ187" s="17"/>
      <c r="BK187" s="17"/>
      <c r="BL187" s="18"/>
      <c r="BM187" s="19"/>
      <c r="BN187" s="20"/>
      <c r="BO187" s="20"/>
      <c r="BP187" s="21"/>
      <c r="BQ187" s="22"/>
      <c r="BR187" s="23"/>
      <c r="BS187" s="23"/>
      <c r="BT187" s="6"/>
      <c r="BU187" s="7"/>
      <c r="BV187" s="8"/>
      <c r="BW187" s="8"/>
      <c r="BX187" s="9"/>
      <c r="BY187" s="10"/>
      <c r="BZ187" s="11"/>
      <c r="CA187" s="11"/>
      <c r="CB187" s="12"/>
      <c r="CC187" s="13"/>
      <c r="CD187" s="14"/>
      <c r="CE187" s="14"/>
      <c r="CF187" s="15"/>
      <c r="CG187" s="16"/>
      <c r="CH187" s="17"/>
      <c r="CI187" s="17"/>
      <c r="CJ187" s="4">
        <v>144</v>
      </c>
      <c r="CK187" s="24">
        <v>16.796558504659998</v>
      </c>
      <c r="CL187" s="25">
        <v>10.74072265625</v>
      </c>
    </row>
    <row r="188" spans="1:90">
      <c r="A188" s="2" t="s">
        <v>370</v>
      </c>
      <c r="B188" s="2" t="s">
        <v>66</v>
      </c>
      <c r="C188" s="3">
        <v>16.5</v>
      </c>
      <c r="D188" s="4">
        <v>8</v>
      </c>
      <c r="E188" s="4">
        <v>4</v>
      </c>
      <c r="F188" s="4">
        <v>4</v>
      </c>
      <c r="G188" s="4">
        <v>6</v>
      </c>
      <c r="H188" s="5">
        <v>0</v>
      </c>
      <c r="I188" s="5">
        <v>0</v>
      </c>
      <c r="J188" s="5">
        <v>3375333.09375</v>
      </c>
      <c r="K188" s="5">
        <v>2468262.0416666698</v>
      </c>
      <c r="L188" s="5">
        <v>0</v>
      </c>
      <c r="M188" s="5">
        <v>0</v>
      </c>
      <c r="N188" s="5">
        <v>402020.984375</v>
      </c>
      <c r="O188" s="5">
        <v>0</v>
      </c>
      <c r="P188" s="5">
        <v>0</v>
      </c>
      <c r="Q188" s="5">
        <v>0</v>
      </c>
      <c r="R188" s="5">
        <v>2001664.515625</v>
      </c>
      <c r="S188" s="5">
        <v>1904344.75</v>
      </c>
      <c r="T188" s="5">
        <v>0</v>
      </c>
      <c r="U188" s="5">
        <v>0</v>
      </c>
      <c r="V188" s="5">
        <v>0</v>
      </c>
      <c r="W188" s="5">
        <v>0</v>
      </c>
      <c r="X188" s="6"/>
      <c r="Y188" s="7"/>
      <c r="Z188" s="8"/>
      <c r="AA188" s="8"/>
      <c r="AB188" s="9"/>
      <c r="AC188" s="10"/>
      <c r="AD188" s="11"/>
      <c r="AE188" s="11"/>
      <c r="AF188" s="12">
        <v>33.211645191335101</v>
      </c>
      <c r="AG188" s="13">
        <v>11</v>
      </c>
      <c r="AH188" s="14">
        <v>3</v>
      </c>
      <c r="AI188" s="14">
        <v>3</v>
      </c>
      <c r="AJ188" s="15">
        <v>54.654567747552903</v>
      </c>
      <c r="AK188" s="16">
        <v>12</v>
      </c>
      <c r="AL188" s="17">
        <v>3</v>
      </c>
      <c r="AM188" s="17">
        <v>3</v>
      </c>
      <c r="AN188" s="18"/>
      <c r="AO188" s="19"/>
      <c r="AP188" s="20"/>
      <c r="AQ188" s="20"/>
      <c r="AR188" s="21"/>
      <c r="AS188" s="22"/>
      <c r="AT188" s="23"/>
      <c r="AU188" s="23"/>
      <c r="AV188" s="6"/>
      <c r="AW188" s="7">
        <v>0</v>
      </c>
      <c r="AX188" s="8"/>
      <c r="AY188" s="8"/>
      <c r="AZ188" s="9"/>
      <c r="BA188" s="10"/>
      <c r="BB188" s="11"/>
      <c r="BC188" s="11"/>
      <c r="BD188" s="12"/>
      <c r="BE188" s="13"/>
      <c r="BF188" s="14"/>
      <c r="BG188" s="14"/>
      <c r="BH188" s="15"/>
      <c r="BI188" s="16"/>
      <c r="BJ188" s="17"/>
      <c r="BK188" s="17"/>
      <c r="BL188" s="18"/>
      <c r="BM188" s="19">
        <v>0</v>
      </c>
      <c r="BN188" s="20"/>
      <c r="BO188" s="20"/>
      <c r="BP188" s="21"/>
      <c r="BQ188" s="22">
        <v>0</v>
      </c>
      <c r="BR188" s="23"/>
      <c r="BS188" s="23"/>
      <c r="BT188" s="6"/>
      <c r="BU188" s="7"/>
      <c r="BV188" s="8"/>
      <c r="BW188" s="8"/>
      <c r="BX188" s="9"/>
      <c r="BY188" s="10"/>
      <c r="BZ188" s="11"/>
      <c r="CA188" s="11"/>
      <c r="CB188" s="12"/>
      <c r="CC188" s="13"/>
      <c r="CD188" s="14"/>
      <c r="CE188" s="14"/>
      <c r="CF188" s="15"/>
      <c r="CG188" s="16"/>
      <c r="CH188" s="17"/>
      <c r="CI188" s="17"/>
      <c r="CJ188" s="4">
        <v>200</v>
      </c>
      <c r="CK188" s="24">
        <v>23.22453442466</v>
      </c>
      <c r="CL188" s="25">
        <v>5.28759765625</v>
      </c>
    </row>
    <row r="189" spans="1:90">
      <c r="A189" s="2" t="s">
        <v>65</v>
      </c>
      <c r="B189" s="2" t="s">
        <v>574</v>
      </c>
      <c r="C189" s="3">
        <v>16.350000000000001</v>
      </c>
      <c r="D189" s="4">
        <v>1</v>
      </c>
      <c r="E189" s="4">
        <v>1</v>
      </c>
      <c r="F189" s="4">
        <v>8</v>
      </c>
      <c r="G189" s="4">
        <v>17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1220618.06380208</v>
      </c>
      <c r="O189" s="5">
        <v>1363290.45833333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1490184.1640625</v>
      </c>
      <c r="X189" s="6"/>
      <c r="Y189" s="7"/>
      <c r="Z189" s="8"/>
      <c r="AA189" s="8"/>
      <c r="AB189" s="9"/>
      <c r="AC189" s="10"/>
      <c r="AD189" s="11"/>
      <c r="AE189" s="11"/>
      <c r="AF189" s="12"/>
      <c r="AG189" s="13"/>
      <c r="AH189" s="14"/>
      <c r="AI189" s="14"/>
      <c r="AJ189" s="15"/>
      <c r="AK189" s="16"/>
      <c r="AL189" s="17"/>
      <c r="AM189" s="17"/>
      <c r="AN189" s="18"/>
      <c r="AO189" s="19"/>
      <c r="AP189" s="20"/>
      <c r="AQ189" s="20"/>
      <c r="AR189" s="21"/>
      <c r="AS189" s="22"/>
      <c r="AT189" s="23"/>
      <c r="AU189" s="23"/>
      <c r="AV189" s="6"/>
      <c r="AW189" s="7">
        <v>0</v>
      </c>
      <c r="AX189" s="8"/>
      <c r="AY189" s="8"/>
      <c r="AZ189" s="9">
        <v>204.30251164685001</v>
      </c>
      <c r="BA189" s="10">
        <v>12.91</v>
      </c>
      <c r="BB189" s="11">
        <v>6</v>
      </c>
      <c r="BC189" s="11">
        <v>7</v>
      </c>
      <c r="BD189" s="12"/>
      <c r="BE189" s="13"/>
      <c r="BF189" s="14"/>
      <c r="BG189" s="14"/>
      <c r="BH189" s="15"/>
      <c r="BI189" s="16"/>
      <c r="BJ189" s="17"/>
      <c r="BK189" s="17"/>
      <c r="BL189" s="18"/>
      <c r="BM189" s="19"/>
      <c r="BN189" s="20"/>
      <c r="BO189" s="20"/>
      <c r="BP189" s="21"/>
      <c r="BQ189" s="22"/>
      <c r="BR189" s="23"/>
      <c r="BS189" s="23"/>
      <c r="BT189" s="6"/>
      <c r="BU189" s="7"/>
      <c r="BV189" s="8"/>
      <c r="BW189" s="8"/>
      <c r="BX189" s="9"/>
      <c r="BY189" s="10"/>
      <c r="BZ189" s="11"/>
      <c r="CA189" s="11"/>
      <c r="CB189" s="12"/>
      <c r="CC189" s="13"/>
      <c r="CD189" s="14"/>
      <c r="CE189" s="14"/>
      <c r="CF189" s="15"/>
      <c r="CG189" s="16">
        <v>0</v>
      </c>
      <c r="CH189" s="17"/>
      <c r="CI189" s="17"/>
      <c r="CJ189" s="4">
        <v>581</v>
      </c>
      <c r="CK189" s="24">
        <v>66.084583844660102</v>
      </c>
      <c r="CL189" s="25">
        <v>6.08740234375</v>
      </c>
    </row>
    <row r="190" spans="1:90">
      <c r="A190" s="2" t="s">
        <v>334</v>
      </c>
      <c r="B190" s="2" t="s">
        <v>448</v>
      </c>
      <c r="C190" s="3">
        <v>16.29</v>
      </c>
      <c r="D190" s="4">
        <v>58</v>
      </c>
      <c r="E190" s="4">
        <v>7</v>
      </c>
      <c r="F190" s="4">
        <v>9</v>
      </c>
      <c r="G190" s="4">
        <v>25</v>
      </c>
      <c r="H190" s="5">
        <v>0</v>
      </c>
      <c r="I190" s="5">
        <v>0</v>
      </c>
      <c r="J190" s="5">
        <v>505954.515625</v>
      </c>
      <c r="K190" s="5">
        <v>0</v>
      </c>
      <c r="L190" s="5">
        <v>1155505.265625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2242127.2578125</v>
      </c>
      <c r="S190" s="5">
        <v>2095782.421875</v>
      </c>
      <c r="T190" s="5">
        <v>1500071.40625</v>
      </c>
      <c r="U190" s="5">
        <v>0</v>
      </c>
      <c r="V190" s="5">
        <v>40384304.25</v>
      </c>
      <c r="W190" s="5">
        <v>38846789.46875</v>
      </c>
      <c r="X190" s="6"/>
      <c r="Y190" s="7"/>
      <c r="Z190" s="8"/>
      <c r="AA190" s="8"/>
      <c r="AB190" s="9"/>
      <c r="AC190" s="10"/>
      <c r="AD190" s="11"/>
      <c r="AE190" s="11"/>
      <c r="AF190" s="12"/>
      <c r="AG190" s="13">
        <v>0</v>
      </c>
      <c r="AH190" s="14"/>
      <c r="AI190" s="14"/>
      <c r="AJ190" s="15"/>
      <c r="AK190" s="16"/>
      <c r="AL190" s="17"/>
      <c r="AM190" s="17"/>
      <c r="AN190" s="18"/>
      <c r="AO190" s="19">
        <v>0</v>
      </c>
      <c r="AP190" s="20"/>
      <c r="AQ190" s="20"/>
      <c r="AR190" s="21"/>
      <c r="AS190" s="22"/>
      <c r="AT190" s="23"/>
      <c r="AU190" s="23"/>
      <c r="AV190" s="6"/>
      <c r="AW190" s="7"/>
      <c r="AX190" s="8"/>
      <c r="AY190" s="8"/>
      <c r="AZ190" s="9"/>
      <c r="BA190" s="10"/>
      <c r="BB190" s="11"/>
      <c r="BC190" s="11"/>
      <c r="BD190" s="12"/>
      <c r="BE190" s="13"/>
      <c r="BF190" s="14"/>
      <c r="BG190" s="14"/>
      <c r="BH190" s="15"/>
      <c r="BI190" s="16"/>
      <c r="BJ190" s="17"/>
      <c r="BK190" s="17"/>
      <c r="BL190" s="18">
        <v>84.173332033057093</v>
      </c>
      <c r="BM190" s="19">
        <v>8.36</v>
      </c>
      <c r="BN190" s="20">
        <v>4</v>
      </c>
      <c r="BO190" s="20">
        <v>5</v>
      </c>
      <c r="BP190" s="21">
        <v>86.382623073198403</v>
      </c>
      <c r="BQ190" s="22">
        <v>11.76</v>
      </c>
      <c r="BR190" s="23">
        <v>6</v>
      </c>
      <c r="BS190" s="23">
        <v>6</v>
      </c>
      <c r="BT190" s="6"/>
      <c r="BU190" s="7">
        <v>0</v>
      </c>
      <c r="BV190" s="8"/>
      <c r="BW190" s="8"/>
      <c r="BX190" s="9"/>
      <c r="BY190" s="10"/>
      <c r="BZ190" s="11"/>
      <c r="CA190" s="11"/>
      <c r="CB190" s="12"/>
      <c r="CC190" s="13">
        <v>0</v>
      </c>
      <c r="CD190" s="14"/>
      <c r="CE190" s="14"/>
      <c r="CF190" s="15"/>
      <c r="CG190" s="16">
        <v>0</v>
      </c>
      <c r="CH190" s="17"/>
      <c r="CI190" s="17"/>
      <c r="CJ190" s="4">
        <v>706</v>
      </c>
      <c r="CK190" s="24">
        <v>76.454017214660297</v>
      </c>
      <c r="CL190" s="25">
        <v>7.91357421875</v>
      </c>
    </row>
    <row r="191" spans="1:90">
      <c r="A191" s="2" t="s">
        <v>326</v>
      </c>
      <c r="B191" s="2" t="s">
        <v>433</v>
      </c>
      <c r="C191" s="3">
        <v>16.16</v>
      </c>
      <c r="D191" s="4">
        <v>8</v>
      </c>
      <c r="E191" s="4">
        <v>13</v>
      </c>
      <c r="F191" s="4">
        <v>13</v>
      </c>
      <c r="G191" s="4">
        <v>19</v>
      </c>
      <c r="H191" s="5">
        <v>5895895.25</v>
      </c>
      <c r="I191" s="5">
        <v>6667371.859375</v>
      </c>
      <c r="J191" s="5">
        <v>0</v>
      </c>
      <c r="K191" s="5">
        <v>0</v>
      </c>
      <c r="L191" s="5">
        <v>7123113.0364583302</v>
      </c>
      <c r="M191" s="5">
        <v>2670952.375</v>
      </c>
      <c r="N191" s="5">
        <v>0</v>
      </c>
      <c r="O191" s="5">
        <v>0</v>
      </c>
      <c r="P191" s="5">
        <v>5823083.5253906297</v>
      </c>
      <c r="Q191" s="5">
        <v>0</v>
      </c>
      <c r="R191" s="5">
        <v>0</v>
      </c>
      <c r="S191" s="5">
        <v>0</v>
      </c>
      <c r="T191" s="5">
        <v>2278751.921875</v>
      </c>
      <c r="U191" s="5">
        <v>0</v>
      </c>
      <c r="V191" s="5">
        <v>0</v>
      </c>
      <c r="W191" s="5">
        <v>0</v>
      </c>
      <c r="X191" s="6"/>
      <c r="Y191" s="7">
        <v>0</v>
      </c>
      <c r="Z191" s="8"/>
      <c r="AA191" s="8"/>
      <c r="AB191" s="9"/>
      <c r="AC191" s="10">
        <v>0</v>
      </c>
      <c r="AD191" s="11"/>
      <c r="AE191" s="11"/>
      <c r="AF191" s="12"/>
      <c r="AG191" s="13"/>
      <c r="AH191" s="14"/>
      <c r="AI191" s="14"/>
      <c r="AJ191" s="15"/>
      <c r="AK191" s="16"/>
      <c r="AL191" s="17"/>
      <c r="AM191" s="17"/>
      <c r="AN191" s="18">
        <v>215.11173265511599</v>
      </c>
      <c r="AO191" s="19">
        <v>8.82</v>
      </c>
      <c r="AP191" s="20">
        <v>7</v>
      </c>
      <c r="AQ191" s="20">
        <v>9</v>
      </c>
      <c r="AR191" s="21"/>
      <c r="AS191" s="22">
        <v>0</v>
      </c>
      <c r="AT191" s="23"/>
      <c r="AU191" s="23"/>
      <c r="AV191" s="6"/>
      <c r="AW191" s="7"/>
      <c r="AX191" s="8"/>
      <c r="AY191" s="8"/>
      <c r="AZ191" s="9"/>
      <c r="BA191" s="10"/>
      <c r="BB191" s="11"/>
      <c r="BC191" s="11"/>
      <c r="BD191" s="12"/>
      <c r="BE191" s="13">
        <v>0</v>
      </c>
      <c r="BF191" s="14"/>
      <c r="BG191" s="14"/>
      <c r="BH191" s="15"/>
      <c r="BI191" s="16"/>
      <c r="BJ191" s="17"/>
      <c r="BK191" s="17"/>
      <c r="BL191" s="18"/>
      <c r="BM191" s="19"/>
      <c r="BN191" s="20"/>
      <c r="BO191" s="20"/>
      <c r="BP191" s="21"/>
      <c r="BQ191" s="22"/>
      <c r="BR191" s="23"/>
      <c r="BS191" s="23"/>
      <c r="BT191" s="6"/>
      <c r="BU191" s="7">
        <v>0</v>
      </c>
      <c r="BV191" s="8"/>
      <c r="BW191" s="8"/>
      <c r="BX191" s="9"/>
      <c r="BY191" s="10"/>
      <c r="BZ191" s="11"/>
      <c r="CA191" s="11"/>
      <c r="CB191" s="12"/>
      <c r="CC191" s="13"/>
      <c r="CD191" s="14"/>
      <c r="CE191" s="14"/>
      <c r="CF191" s="15"/>
      <c r="CG191" s="16"/>
      <c r="CH191" s="17"/>
      <c r="CI191" s="17"/>
      <c r="CJ191" s="4">
        <v>1825</v>
      </c>
      <c r="CK191" s="24">
        <v>197.47841852466101</v>
      </c>
      <c r="CL191" s="25">
        <v>5.69384765625</v>
      </c>
    </row>
    <row r="192" spans="1:90">
      <c r="A192" s="2" t="s">
        <v>381</v>
      </c>
      <c r="B192" s="2" t="s">
        <v>593</v>
      </c>
      <c r="C192" s="3">
        <v>15.84</v>
      </c>
      <c r="D192" s="4">
        <v>2</v>
      </c>
      <c r="E192" s="4">
        <v>3</v>
      </c>
      <c r="F192" s="4">
        <v>3</v>
      </c>
      <c r="G192" s="4">
        <v>3</v>
      </c>
      <c r="H192" s="5">
        <v>0</v>
      </c>
      <c r="I192" s="5">
        <v>0</v>
      </c>
      <c r="J192" s="5">
        <v>1045149.34375</v>
      </c>
      <c r="K192" s="5">
        <v>1414539.0234375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1183038.125</v>
      </c>
      <c r="T192" s="5">
        <v>0</v>
      </c>
      <c r="U192" s="5">
        <v>0</v>
      </c>
      <c r="V192" s="5">
        <v>0</v>
      </c>
      <c r="W192" s="5">
        <v>0</v>
      </c>
      <c r="X192" s="6"/>
      <c r="Y192" s="7"/>
      <c r="Z192" s="8"/>
      <c r="AA192" s="8"/>
      <c r="AB192" s="9"/>
      <c r="AC192" s="10"/>
      <c r="AD192" s="11"/>
      <c r="AE192" s="11"/>
      <c r="AF192" s="12">
        <v>95.741870852717796</v>
      </c>
      <c r="AG192" s="13">
        <v>15.84</v>
      </c>
      <c r="AH192" s="14">
        <v>3</v>
      </c>
      <c r="AI192" s="14">
        <v>3</v>
      </c>
      <c r="AJ192" s="15"/>
      <c r="AK192" s="16">
        <v>0</v>
      </c>
      <c r="AL192" s="17"/>
      <c r="AM192" s="17"/>
      <c r="AN192" s="18"/>
      <c r="AO192" s="19"/>
      <c r="AP192" s="20"/>
      <c r="AQ192" s="20"/>
      <c r="AR192" s="21"/>
      <c r="AS192" s="22"/>
      <c r="AT192" s="23"/>
      <c r="AU192" s="23"/>
      <c r="AV192" s="6"/>
      <c r="AW192" s="7"/>
      <c r="AX192" s="8"/>
      <c r="AY192" s="8"/>
      <c r="AZ192" s="9"/>
      <c r="BA192" s="10"/>
      <c r="BB192" s="11"/>
      <c r="BC192" s="11"/>
      <c r="BD192" s="12"/>
      <c r="BE192" s="13"/>
      <c r="BF192" s="14"/>
      <c r="BG192" s="14"/>
      <c r="BH192" s="15"/>
      <c r="BI192" s="16"/>
      <c r="BJ192" s="17"/>
      <c r="BK192" s="17"/>
      <c r="BL192" s="18"/>
      <c r="BM192" s="19">
        <v>0</v>
      </c>
      <c r="BN192" s="20"/>
      <c r="BO192" s="20"/>
      <c r="BP192" s="21"/>
      <c r="BQ192" s="22">
        <v>0</v>
      </c>
      <c r="BR192" s="23"/>
      <c r="BS192" s="23"/>
      <c r="BT192" s="6"/>
      <c r="BU192" s="7"/>
      <c r="BV192" s="8"/>
      <c r="BW192" s="8"/>
      <c r="BX192" s="9"/>
      <c r="BY192" s="10"/>
      <c r="BZ192" s="11"/>
      <c r="CA192" s="11"/>
      <c r="CB192" s="12"/>
      <c r="CC192" s="13"/>
      <c r="CD192" s="14"/>
      <c r="CE192" s="14"/>
      <c r="CF192" s="15"/>
      <c r="CG192" s="16"/>
      <c r="CH192" s="17"/>
      <c r="CI192" s="17"/>
      <c r="CJ192" s="4">
        <v>202</v>
      </c>
      <c r="CK192" s="24">
        <v>22.314462184660002</v>
      </c>
      <c r="CL192" s="25">
        <v>8.70458984375</v>
      </c>
    </row>
    <row r="193" spans="1:90">
      <c r="A193" s="2" t="s">
        <v>228</v>
      </c>
      <c r="B193" s="2" t="s">
        <v>111</v>
      </c>
      <c r="C193" s="3">
        <v>15.75</v>
      </c>
      <c r="D193" s="4">
        <v>1</v>
      </c>
      <c r="E193" s="4">
        <v>4</v>
      </c>
      <c r="F193" s="4">
        <v>4</v>
      </c>
      <c r="G193" s="4">
        <v>13</v>
      </c>
      <c r="H193" s="5">
        <v>1038324.05078125</v>
      </c>
      <c r="I193" s="5">
        <v>1745027.1328125</v>
      </c>
      <c r="J193" s="5">
        <v>2441725.8125</v>
      </c>
      <c r="K193" s="5">
        <v>0</v>
      </c>
      <c r="L193" s="5">
        <v>10686266.25</v>
      </c>
      <c r="M193" s="5">
        <v>3566150.734375</v>
      </c>
      <c r="N193" s="5">
        <v>0</v>
      </c>
      <c r="O193" s="5">
        <v>0</v>
      </c>
      <c r="P193" s="5">
        <v>6052970.5625</v>
      </c>
      <c r="Q193" s="5">
        <v>6393307.984375</v>
      </c>
      <c r="R193" s="5">
        <v>5665689.2552083302</v>
      </c>
      <c r="S193" s="5">
        <v>9679601.3046875</v>
      </c>
      <c r="T193" s="5">
        <v>8538151.5625</v>
      </c>
      <c r="U193" s="5">
        <v>4016312.0859375</v>
      </c>
      <c r="V193" s="5">
        <v>7140024.375</v>
      </c>
      <c r="W193" s="5">
        <v>0</v>
      </c>
      <c r="X193" s="6"/>
      <c r="Y193" s="7">
        <v>0</v>
      </c>
      <c r="Z193" s="8"/>
      <c r="AA193" s="8"/>
      <c r="AB193" s="9"/>
      <c r="AC193" s="10">
        <v>0</v>
      </c>
      <c r="AD193" s="11"/>
      <c r="AE193" s="11"/>
      <c r="AF193" s="12"/>
      <c r="AG193" s="13">
        <v>0</v>
      </c>
      <c r="AH193" s="14"/>
      <c r="AI193" s="14"/>
      <c r="AJ193" s="15"/>
      <c r="AK193" s="16"/>
      <c r="AL193" s="17"/>
      <c r="AM193" s="17"/>
      <c r="AN193" s="18"/>
      <c r="AO193" s="19">
        <v>0</v>
      </c>
      <c r="AP193" s="20"/>
      <c r="AQ193" s="20"/>
      <c r="AR193" s="21"/>
      <c r="AS193" s="22">
        <v>0</v>
      </c>
      <c r="AT193" s="23"/>
      <c r="AU193" s="23"/>
      <c r="AV193" s="6"/>
      <c r="AW193" s="7"/>
      <c r="AX193" s="8"/>
      <c r="AY193" s="8"/>
      <c r="AZ193" s="9"/>
      <c r="BA193" s="10"/>
      <c r="BB193" s="11"/>
      <c r="BC193" s="11"/>
      <c r="BD193" s="12"/>
      <c r="BE193" s="13">
        <v>0</v>
      </c>
      <c r="BF193" s="14"/>
      <c r="BG193" s="14"/>
      <c r="BH193" s="15"/>
      <c r="BI193" s="16">
        <v>0</v>
      </c>
      <c r="BJ193" s="17"/>
      <c r="BK193" s="17"/>
      <c r="BL193" s="18">
        <v>39.707521164059401</v>
      </c>
      <c r="BM193" s="19">
        <v>15.75</v>
      </c>
      <c r="BN193" s="20">
        <v>3</v>
      </c>
      <c r="BO193" s="20">
        <v>3</v>
      </c>
      <c r="BP193" s="21"/>
      <c r="BQ193" s="22">
        <v>0</v>
      </c>
      <c r="BR193" s="23"/>
      <c r="BS193" s="23"/>
      <c r="BT193" s="6"/>
      <c r="BU193" s="7">
        <v>0</v>
      </c>
      <c r="BV193" s="8"/>
      <c r="BW193" s="8"/>
      <c r="BX193" s="9"/>
      <c r="BY193" s="10">
        <v>0</v>
      </c>
      <c r="BZ193" s="11"/>
      <c r="CA193" s="11"/>
      <c r="CB193" s="12"/>
      <c r="CC193" s="13">
        <v>0</v>
      </c>
      <c r="CD193" s="14"/>
      <c r="CE193" s="14"/>
      <c r="CF193" s="15"/>
      <c r="CG193" s="16"/>
      <c r="CH193" s="17"/>
      <c r="CI193" s="17"/>
      <c r="CJ193" s="4">
        <v>146</v>
      </c>
      <c r="CK193" s="24">
        <v>15.882772424660001</v>
      </c>
      <c r="CL193" s="25">
        <v>4.43701171875</v>
      </c>
    </row>
    <row r="194" spans="1:90">
      <c r="A194" s="2" t="s">
        <v>364</v>
      </c>
      <c r="B194" s="2" t="s">
        <v>587</v>
      </c>
      <c r="C194" s="3">
        <v>15.46</v>
      </c>
      <c r="D194" s="4">
        <v>16</v>
      </c>
      <c r="E194" s="4">
        <v>6</v>
      </c>
      <c r="F194" s="4">
        <v>6</v>
      </c>
      <c r="G194" s="4">
        <v>66</v>
      </c>
      <c r="H194" s="5">
        <v>2208337.828125</v>
      </c>
      <c r="I194" s="5">
        <v>819878.96875</v>
      </c>
      <c r="J194" s="5">
        <v>565551.515625</v>
      </c>
      <c r="K194" s="5">
        <v>5870956.5332031297</v>
      </c>
      <c r="L194" s="5">
        <v>10363037.7916667</v>
      </c>
      <c r="M194" s="5">
        <v>4337062.0416666698</v>
      </c>
      <c r="N194" s="5">
        <v>19089157.4140625</v>
      </c>
      <c r="O194" s="5">
        <v>13607689.0026042</v>
      </c>
      <c r="P194" s="5">
        <v>10354409.9010417</v>
      </c>
      <c r="Q194" s="5">
        <v>11083357.6848958</v>
      </c>
      <c r="R194" s="5">
        <v>8691077.0833333302</v>
      </c>
      <c r="S194" s="5">
        <v>6540067.1354166698</v>
      </c>
      <c r="T194" s="5">
        <v>11707006.7395833</v>
      </c>
      <c r="U194" s="5">
        <v>3850799.4427083302</v>
      </c>
      <c r="V194" s="5">
        <v>1822638.7265625</v>
      </c>
      <c r="W194" s="5">
        <v>17068440.5</v>
      </c>
      <c r="X194" s="6"/>
      <c r="Y194" s="7">
        <v>0</v>
      </c>
      <c r="Z194" s="8"/>
      <c r="AA194" s="8"/>
      <c r="AB194" s="9"/>
      <c r="AC194" s="10">
        <v>0</v>
      </c>
      <c r="AD194" s="11"/>
      <c r="AE194" s="11"/>
      <c r="AF194" s="12"/>
      <c r="AG194" s="13">
        <v>0</v>
      </c>
      <c r="AH194" s="14"/>
      <c r="AI194" s="14"/>
      <c r="AJ194" s="15"/>
      <c r="AK194" s="16">
        <v>0</v>
      </c>
      <c r="AL194" s="17"/>
      <c r="AM194" s="17"/>
      <c r="AN194" s="18">
        <v>142.17933024733301</v>
      </c>
      <c r="AO194" s="19">
        <v>8.9700000000000006</v>
      </c>
      <c r="AP194" s="20">
        <v>3</v>
      </c>
      <c r="AQ194" s="20">
        <v>5</v>
      </c>
      <c r="AR194" s="21">
        <v>123.553156018791</v>
      </c>
      <c r="AS194" s="22">
        <v>8.9700000000000006</v>
      </c>
      <c r="AT194" s="23">
        <v>3</v>
      </c>
      <c r="AU194" s="23">
        <v>4</v>
      </c>
      <c r="AV194" s="6"/>
      <c r="AW194" s="7">
        <v>0</v>
      </c>
      <c r="AX194" s="8"/>
      <c r="AY194" s="8"/>
      <c r="AZ194" s="9">
        <v>163.43157004941401</v>
      </c>
      <c r="BA194" s="10">
        <v>8.4</v>
      </c>
      <c r="BB194" s="11">
        <v>3</v>
      </c>
      <c r="BC194" s="11">
        <v>5</v>
      </c>
      <c r="BD194" s="12">
        <v>66.307439077217893</v>
      </c>
      <c r="BE194" s="13">
        <v>5.92</v>
      </c>
      <c r="BF194" s="14">
        <v>3</v>
      </c>
      <c r="BG194" s="14">
        <v>3</v>
      </c>
      <c r="BH194" s="15">
        <v>114.440832496109</v>
      </c>
      <c r="BI194" s="16">
        <v>5.92</v>
      </c>
      <c r="BJ194" s="17">
        <v>3</v>
      </c>
      <c r="BK194" s="17">
        <v>5</v>
      </c>
      <c r="BL194" s="18">
        <v>125.13255963352999</v>
      </c>
      <c r="BM194" s="19">
        <v>10.88</v>
      </c>
      <c r="BN194" s="20">
        <v>4</v>
      </c>
      <c r="BO194" s="20">
        <v>7</v>
      </c>
      <c r="BP194" s="21">
        <v>104.832124774872</v>
      </c>
      <c r="BQ194" s="22">
        <v>10.88</v>
      </c>
      <c r="BR194" s="23">
        <v>4</v>
      </c>
      <c r="BS194" s="23">
        <v>5</v>
      </c>
      <c r="BT194" s="6"/>
      <c r="BU194" s="7">
        <v>0</v>
      </c>
      <c r="BV194" s="8"/>
      <c r="BW194" s="8"/>
      <c r="BX194" s="9">
        <v>112.66500309226799</v>
      </c>
      <c r="BY194" s="10">
        <v>8.9700000000000006</v>
      </c>
      <c r="BZ194" s="11">
        <v>3</v>
      </c>
      <c r="CA194" s="11">
        <v>4</v>
      </c>
      <c r="CB194" s="12"/>
      <c r="CC194" s="13">
        <v>0</v>
      </c>
      <c r="CD194" s="14"/>
      <c r="CE194" s="14"/>
      <c r="CF194" s="15"/>
      <c r="CG194" s="16">
        <v>0</v>
      </c>
      <c r="CH194" s="17"/>
      <c r="CI194" s="17"/>
      <c r="CJ194" s="4">
        <v>524</v>
      </c>
      <c r="CK194" s="24">
        <v>57.957892594660002</v>
      </c>
      <c r="CL194" s="25">
        <v>9.08544921875</v>
      </c>
    </row>
    <row r="195" spans="1:90">
      <c r="A195" s="2" t="s">
        <v>210</v>
      </c>
      <c r="B195" s="2" t="s">
        <v>530</v>
      </c>
      <c r="C195" s="3">
        <v>15.45</v>
      </c>
      <c r="D195" s="4">
        <v>2</v>
      </c>
      <c r="E195" s="4">
        <v>7</v>
      </c>
      <c r="F195" s="4">
        <v>7</v>
      </c>
      <c r="G195" s="4">
        <v>72</v>
      </c>
      <c r="H195" s="5">
        <v>7579183.8151041698</v>
      </c>
      <c r="I195" s="5">
        <v>11885124.5546875</v>
      </c>
      <c r="J195" s="5">
        <v>702694.82519531297</v>
      </c>
      <c r="K195" s="5">
        <v>646577.494140625</v>
      </c>
      <c r="L195" s="5">
        <v>4472176.859375</v>
      </c>
      <c r="M195" s="5">
        <v>2872685.1822916698</v>
      </c>
      <c r="N195" s="5">
        <v>0</v>
      </c>
      <c r="O195" s="5">
        <v>0</v>
      </c>
      <c r="P195" s="5">
        <v>26629385.690104201</v>
      </c>
      <c r="Q195" s="5">
        <v>13432923.5390625</v>
      </c>
      <c r="R195" s="5">
        <v>3998471.55859375</v>
      </c>
      <c r="S195" s="5">
        <v>3780278.9785156301</v>
      </c>
      <c r="T195" s="5">
        <v>6845787.2005208302</v>
      </c>
      <c r="U195" s="5">
        <v>13308605.84375</v>
      </c>
      <c r="V195" s="5">
        <v>0</v>
      </c>
      <c r="W195" s="5">
        <v>0</v>
      </c>
      <c r="X195" s="6">
        <v>68.914736770806101</v>
      </c>
      <c r="Y195" s="7">
        <v>5.15</v>
      </c>
      <c r="Z195" s="8">
        <v>3</v>
      </c>
      <c r="AA195" s="8">
        <v>3</v>
      </c>
      <c r="AB195" s="9">
        <v>74.873289978435395</v>
      </c>
      <c r="AC195" s="10">
        <v>5.15</v>
      </c>
      <c r="AD195" s="11">
        <v>3</v>
      </c>
      <c r="AE195" s="11">
        <v>3</v>
      </c>
      <c r="AF195" s="12"/>
      <c r="AG195" s="13">
        <v>0</v>
      </c>
      <c r="AH195" s="14"/>
      <c r="AI195" s="14"/>
      <c r="AJ195" s="15"/>
      <c r="AK195" s="16">
        <v>0</v>
      </c>
      <c r="AL195" s="17"/>
      <c r="AM195" s="17"/>
      <c r="AN195" s="18">
        <v>137.74764690015999</v>
      </c>
      <c r="AO195" s="19">
        <v>11.37</v>
      </c>
      <c r="AP195" s="20">
        <v>5</v>
      </c>
      <c r="AQ195" s="20">
        <v>10</v>
      </c>
      <c r="AR195" s="21">
        <v>166.26595950552701</v>
      </c>
      <c r="AS195" s="22">
        <v>11.37</v>
      </c>
      <c r="AT195" s="23">
        <v>5</v>
      </c>
      <c r="AU195" s="23">
        <v>12</v>
      </c>
      <c r="AV195" s="6"/>
      <c r="AW195" s="7"/>
      <c r="AX195" s="8"/>
      <c r="AY195" s="8"/>
      <c r="AZ195" s="9"/>
      <c r="BA195" s="10"/>
      <c r="BB195" s="11"/>
      <c r="BC195" s="11"/>
      <c r="BD195" s="12">
        <v>113.11569879275299</v>
      </c>
      <c r="BE195" s="13">
        <v>7.51</v>
      </c>
      <c r="BF195" s="14">
        <v>5</v>
      </c>
      <c r="BG195" s="14">
        <v>8</v>
      </c>
      <c r="BH195" s="15">
        <v>122.20857174171999</v>
      </c>
      <c r="BI195" s="16">
        <v>9.8699999999999992</v>
      </c>
      <c r="BJ195" s="17">
        <v>4</v>
      </c>
      <c r="BK195" s="17">
        <v>9</v>
      </c>
      <c r="BL195" s="18"/>
      <c r="BM195" s="19">
        <v>0</v>
      </c>
      <c r="BN195" s="20"/>
      <c r="BO195" s="20"/>
      <c r="BP195" s="21"/>
      <c r="BQ195" s="22">
        <v>0</v>
      </c>
      <c r="BR195" s="23"/>
      <c r="BS195" s="23"/>
      <c r="BT195" s="6">
        <v>212.87323195690399</v>
      </c>
      <c r="BU195" s="7">
        <v>15.24</v>
      </c>
      <c r="BV195" s="8">
        <v>6</v>
      </c>
      <c r="BW195" s="8">
        <v>11</v>
      </c>
      <c r="BX195" s="9">
        <v>190.93136696322901</v>
      </c>
      <c r="BY195" s="10">
        <v>7.3</v>
      </c>
      <c r="BZ195" s="11">
        <v>4</v>
      </c>
      <c r="CA195" s="11">
        <v>13</v>
      </c>
      <c r="CB195" s="12"/>
      <c r="CC195" s="13"/>
      <c r="CD195" s="14"/>
      <c r="CE195" s="14"/>
      <c r="CF195" s="15"/>
      <c r="CG195" s="16"/>
      <c r="CH195" s="17"/>
      <c r="CI195" s="17"/>
      <c r="CJ195" s="4">
        <v>466</v>
      </c>
      <c r="CK195" s="24">
        <v>52.132078994659999</v>
      </c>
      <c r="CL195" s="25">
        <v>5.51611328125</v>
      </c>
    </row>
    <row r="196" spans="1:90">
      <c r="A196" s="2" t="s">
        <v>84</v>
      </c>
      <c r="B196" s="2" t="s">
        <v>100</v>
      </c>
      <c r="C196" s="3">
        <v>15.35</v>
      </c>
      <c r="D196" s="4">
        <v>18</v>
      </c>
      <c r="E196" s="4">
        <v>13</v>
      </c>
      <c r="F196" s="4">
        <v>13</v>
      </c>
      <c r="G196" s="4">
        <v>59</v>
      </c>
      <c r="H196" s="5">
        <v>0</v>
      </c>
      <c r="I196" s="5">
        <v>0</v>
      </c>
      <c r="J196" s="5">
        <v>0</v>
      </c>
      <c r="K196" s="5">
        <v>491434.5078125</v>
      </c>
      <c r="L196" s="5">
        <v>0</v>
      </c>
      <c r="M196" s="5">
        <v>0</v>
      </c>
      <c r="N196" s="5">
        <v>8891076.140625</v>
      </c>
      <c r="O196" s="5">
        <v>4772773.2766927099</v>
      </c>
      <c r="P196" s="5">
        <v>0</v>
      </c>
      <c r="Q196" s="5">
        <v>594232.46875</v>
      </c>
      <c r="R196" s="5">
        <v>1548512.796875</v>
      </c>
      <c r="S196" s="5">
        <v>1958074.9296875</v>
      </c>
      <c r="T196" s="5">
        <v>5542860.7630208302</v>
      </c>
      <c r="U196" s="5">
        <v>1953630.11848958</v>
      </c>
      <c r="V196" s="5">
        <v>13113291.6510417</v>
      </c>
      <c r="W196" s="5">
        <v>15925432.03125</v>
      </c>
      <c r="X196" s="6"/>
      <c r="Y196" s="7"/>
      <c r="Z196" s="8"/>
      <c r="AA196" s="8"/>
      <c r="AB196" s="9"/>
      <c r="AC196" s="10"/>
      <c r="AD196" s="11"/>
      <c r="AE196" s="11"/>
      <c r="AF196" s="12"/>
      <c r="AG196" s="13"/>
      <c r="AH196" s="14"/>
      <c r="AI196" s="14"/>
      <c r="AJ196" s="15"/>
      <c r="AK196" s="16">
        <v>0</v>
      </c>
      <c r="AL196" s="17"/>
      <c r="AM196" s="17"/>
      <c r="AN196" s="18"/>
      <c r="AO196" s="19"/>
      <c r="AP196" s="20"/>
      <c r="AQ196" s="20"/>
      <c r="AR196" s="21"/>
      <c r="AS196" s="22"/>
      <c r="AT196" s="23"/>
      <c r="AU196" s="23"/>
      <c r="AV196" s="6">
        <v>182.046093365102</v>
      </c>
      <c r="AW196" s="7">
        <v>3.54</v>
      </c>
      <c r="AX196" s="8">
        <v>3</v>
      </c>
      <c r="AY196" s="8">
        <v>5</v>
      </c>
      <c r="AZ196" s="9">
        <v>213.229552134806</v>
      </c>
      <c r="BA196" s="10">
        <v>5.09</v>
      </c>
      <c r="BB196" s="11">
        <v>4</v>
      </c>
      <c r="BC196" s="11">
        <v>6</v>
      </c>
      <c r="BD196" s="12"/>
      <c r="BE196" s="13"/>
      <c r="BF196" s="14"/>
      <c r="BG196" s="14"/>
      <c r="BH196" s="15"/>
      <c r="BI196" s="16">
        <v>0</v>
      </c>
      <c r="BJ196" s="17"/>
      <c r="BK196" s="17"/>
      <c r="BL196" s="18"/>
      <c r="BM196" s="19">
        <v>0</v>
      </c>
      <c r="BN196" s="20"/>
      <c r="BO196" s="20"/>
      <c r="BP196" s="21"/>
      <c r="BQ196" s="22">
        <v>0</v>
      </c>
      <c r="BR196" s="23"/>
      <c r="BS196" s="23"/>
      <c r="BT196" s="6">
        <v>236.292119080047</v>
      </c>
      <c r="BU196" s="7">
        <v>10.9</v>
      </c>
      <c r="BV196" s="8">
        <v>9</v>
      </c>
      <c r="BW196" s="8">
        <v>9</v>
      </c>
      <c r="BX196" s="9">
        <v>134.58256367153101</v>
      </c>
      <c r="BY196" s="10">
        <v>4.45</v>
      </c>
      <c r="BZ196" s="11">
        <v>4</v>
      </c>
      <c r="CA196" s="11">
        <v>4</v>
      </c>
      <c r="CB196" s="12">
        <v>166.532197690994</v>
      </c>
      <c r="CC196" s="13">
        <v>3.91</v>
      </c>
      <c r="CD196" s="14">
        <v>3</v>
      </c>
      <c r="CE196" s="14">
        <v>4</v>
      </c>
      <c r="CF196" s="15">
        <v>136.31313713784499</v>
      </c>
      <c r="CG196" s="16">
        <v>3.91</v>
      </c>
      <c r="CH196" s="17">
        <v>3</v>
      </c>
      <c r="CI196" s="17">
        <v>3</v>
      </c>
      <c r="CJ196" s="4">
        <v>1101</v>
      </c>
      <c r="CK196" s="24">
        <v>120.76188665466</v>
      </c>
      <c r="CL196" s="25">
        <v>7.32763671875</v>
      </c>
    </row>
    <row r="197" spans="1:90">
      <c r="A197" s="2" t="s">
        <v>189</v>
      </c>
      <c r="B197" s="2" t="s">
        <v>149</v>
      </c>
      <c r="C197" s="3">
        <v>15.02</v>
      </c>
      <c r="D197" s="4">
        <v>1</v>
      </c>
      <c r="E197" s="4">
        <v>4</v>
      </c>
      <c r="F197" s="4">
        <v>4</v>
      </c>
      <c r="G197" s="4">
        <v>6</v>
      </c>
      <c r="H197" s="5">
        <v>0</v>
      </c>
      <c r="I197" s="5">
        <v>0</v>
      </c>
      <c r="J197" s="5">
        <v>5790258.34375</v>
      </c>
      <c r="K197" s="5">
        <v>584784.138671875</v>
      </c>
      <c r="L197" s="5">
        <v>0</v>
      </c>
      <c r="M197" s="5">
        <v>0</v>
      </c>
      <c r="N197" s="5">
        <v>852935.46875</v>
      </c>
      <c r="O197" s="5">
        <v>1481499.875</v>
      </c>
      <c r="P197" s="5">
        <v>0</v>
      </c>
      <c r="Q197" s="5">
        <v>0</v>
      </c>
      <c r="R197" s="5">
        <v>3771537.9661458302</v>
      </c>
      <c r="S197" s="5">
        <v>2649216.75</v>
      </c>
      <c r="T197" s="5">
        <v>0</v>
      </c>
      <c r="U197" s="5">
        <v>0</v>
      </c>
      <c r="V197" s="5">
        <v>5236072.3125</v>
      </c>
      <c r="W197" s="5">
        <v>1762918.1796875</v>
      </c>
      <c r="X197" s="6"/>
      <c r="Y197" s="7"/>
      <c r="Z197" s="8"/>
      <c r="AA197" s="8"/>
      <c r="AB197" s="9"/>
      <c r="AC197" s="10"/>
      <c r="AD197" s="11"/>
      <c r="AE197" s="11"/>
      <c r="AF197" s="12"/>
      <c r="AG197" s="13">
        <v>0</v>
      </c>
      <c r="AH197" s="14"/>
      <c r="AI197" s="14"/>
      <c r="AJ197" s="15">
        <v>36.0788083885503</v>
      </c>
      <c r="AK197" s="16">
        <v>11.46</v>
      </c>
      <c r="AL197" s="17">
        <v>3</v>
      </c>
      <c r="AM197" s="17">
        <v>3</v>
      </c>
      <c r="AN197" s="18"/>
      <c r="AO197" s="19"/>
      <c r="AP197" s="20"/>
      <c r="AQ197" s="20"/>
      <c r="AR197" s="21"/>
      <c r="AS197" s="22"/>
      <c r="AT197" s="23"/>
      <c r="AU197" s="23"/>
      <c r="AV197" s="6"/>
      <c r="AW197" s="7">
        <v>0</v>
      </c>
      <c r="AX197" s="8"/>
      <c r="AY197" s="8"/>
      <c r="AZ197" s="9"/>
      <c r="BA197" s="10">
        <v>0</v>
      </c>
      <c r="BB197" s="11"/>
      <c r="BC197" s="11"/>
      <c r="BD197" s="12"/>
      <c r="BE197" s="13"/>
      <c r="BF197" s="14"/>
      <c r="BG197" s="14"/>
      <c r="BH197" s="15"/>
      <c r="BI197" s="16"/>
      <c r="BJ197" s="17"/>
      <c r="BK197" s="17"/>
      <c r="BL197" s="18">
        <v>59.838229989366702</v>
      </c>
      <c r="BM197" s="19">
        <v>10.28</v>
      </c>
      <c r="BN197" s="20">
        <v>3</v>
      </c>
      <c r="BO197" s="20">
        <v>3</v>
      </c>
      <c r="BP197" s="21"/>
      <c r="BQ197" s="22">
        <v>0</v>
      </c>
      <c r="BR197" s="23"/>
      <c r="BS197" s="23"/>
      <c r="BT197" s="6"/>
      <c r="BU197" s="7"/>
      <c r="BV197" s="8"/>
      <c r="BW197" s="8"/>
      <c r="BX197" s="9"/>
      <c r="BY197" s="10"/>
      <c r="BZ197" s="11"/>
      <c r="CA197" s="11"/>
      <c r="CB197" s="12"/>
      <c r="CC197" s="13">
        <v>0</v>
      </c>
      <c r="CD197" s="14"/>
      <c r="CE197" s="14"/>
      <c r="CF197" s="15"/>
      <c r="CG197" s="16">
        <v>0</v>
      </c>
      <c r="CH197" s="17"/>
      <c r="CI197" s="17"/>
      <c r="CJ197" s="4">
        <v>253</v>
      </c>
      <c r="CK197" s="24">
        <v>29.823426154660002</v>
      </c>
      <c r="CL197" s="25">
        <v>9.05615234375</v>
      </c>
    </row>
    <row r="198" spans="1:90">
      <c r="A198" s="2" t="s">
        <v>365</v>
      </c>
      <c r="B198" s="2" t="s">
        <v>165</v>
      </c>
      <c r="C198" s="3">
        <v>14.2</v>
      </c>
      <c r="D198" s="4">
        <v>1</v>
      </c>
      <c r="E198" s="4">
        <v>4</v>
      </c>
      <c r="F198" s="4">
        <v>4</v>
      </c>
      <c r="G198" s="4">
        <v>5</v>
      </c>
      <c r="H198" s="5">
        <v>0</v>
      </c>
      <c r="I198" s="5">
        <v>0</v>
      </c>
      <c r="J198" s="5">
        <v>865735.5</v>
      </c>
      <c r="K198" s="5">
        <v>1106849.6015625</v>
      </c>
      <c r="L198" s="5">
        <v>837260.125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988120.26171875</v>
      </c>
      <c r="S198" s="5">
        <v>1375269.43229167</v>
      </c>
      <c r="T198" s="5">
        <v>1116124.09375</v>
      </c>
      <c r="U198" s="5">
        <v>0</v>
      </c>
      <c r="V198" s="5">
        <v>0</v>
      </c>
      <c r="W198" s="5">
        <v>0</v>
      </c>
      <c r="X198" s="6"/>
      <c r="Y198" s="7"/>
      <c r="Z198" s="8"/>
      <c r="AA198" s="8"/>
      <c r="AB198" s="9"/>
      <c r="AC198" s="10"/>
      <c r="AD198" s="11"/>
      <c r="AE198" s="11"/>
      <c r="AF198" s="12"/>
      <c r="AG198" s="13">
        <v>0</v>
      </c>
      <c r="AH198" s="14"/>
      <c r="AI198" s="14"/>
      <c r="AJ198" s="15"/>
      <c r="AK198" s="16">
        <v>0</v>
      </c>
      <c r="AL198" s="17"/>
      <c r="AM198" s="17"/>
      <c r="AN198" s="18"/>
      <c r="AO198" s="19">
        <v>0</v>
      </c>
      <c r="AP198" s="20"/>
      <c r="AQ198" s="20"/>
      <c r="AR198" s="21"/>
      <c r="AS198" s="22"/>
      <c r="AT198" s="23"/>
      <c r="AU198" s="23"/>
      <c r="AV198" s="6"/>
      <c r="AW198" s="7"/>
      <c r="AX198" s="8"/>
      <c r="AY198" s="8"/>
      <c r="AZ198" s="9"/>
      <c r="BA198" s="10"/>
      <c r="BB198" s="11"/>
      <c r="BC198" s="11"/>
      <c r="BD198" s="12"/>
      <c r="BE198" s="13"/>
      <c r="BF198" s="14"/>
      <c r="BG198" s="14"/>
      <c r="BH198" s="15"/>
      <c r="BI198" s="16"/>
      <c r="BJ198" s="17"/>
      <c r="BK198" s="17"/>
      <c r="BL198" s="18"/>
      <c r="BM198" s="19">
        <v>0</v>
      </c>
      <c r="BN198" s="20"/>
      <c r="BO198" s="20"/>
      <c r="BP198" s="21">
        <v>111.200686096433</v>
      </c>
      <c r="BQ198" s="22">
        <v>14.2</v>
      </c>
      <c r="BR198" s="23">
        <v>4</v>
      </c>
      <c r="BS198" s="23">
        <v>5</v>
      </c>
      <c r="BT198" s="6"/>
      <c r="BU198" s="7">
        <v>0</v>
      </c>
      <c r="BV198" s="8"/>
      <c r="BW198" s="8"/>
      <c r="BX198" s="9"/>
      <c r="BY198" s="10"/>
      <c r="BZ198" s="11"/>
      <c r="CA198" s="11"/>
      <c r="CB198" s="12"/>
      <c r="CC198" s="13"/>
      <c r="CD198" s="14"/>
      <c r="CE198" s="14"/>
      <c r="CF198" s="15"/>
      <c r="CG198" s="16"/>
      <c r="CH198" s="17"/>
      <c r="CI198" s="17"/>
      <c r="CJ198" s="4">
        <v>317</v>
      </c>
      <c r="CK198" s="24">
        <v>35.054559504659998</v>
      </c>
      <c r="CL198" s="25">
        <v>7.69384765625</v>
      </c>
    </row>
    <row r="199" spans="1:90">
      <c r="A199" s="2" t="s">
        <v>260</v>
      </c>
      <c r="B199" s="2" t="s">
        <v>183</v>
      </c>
      <c r="C199" s="3">
        <v>14.16</v>
      </c>
      <c r="D199" s="4">
        <v>1</v>
      </c>
      <c r="E199" s="4">
        <v>2</v>
      </c>
      <c r="F199" s="4">
        <v>3</v>
      </c>
      <c r="G199" s="4">
        <v>3</v>
      </c>
      <c r="H199" s="5">
        <v>1454070.1484375</v>
      </c>
      <c r="I199" s="5">
        <v>1492147.1484375</v>
      </c>
      <c r="J199" s="5">
        <v>0</v>
      </c>
      <c r="K199" s="5">
        <v>0</v>
      </c>
      <c r="L199" s="5">
        <v>1423952.5</v>
      </c>
      <c r="M199" s="5">
        <v>757736.703125</v>
      </c>
      <c r="N199" s="5">
        <v>0</v>
      </c>
      <c r="O199" s="5">
        <v>0</v>
      </c>
      <c r="P199" s="5">
        <v>3037410.3151041698</v>
      </c>
      <c r="Q199" s="5">
        <v>4680372.625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6"/>
      <c r="Y199" s="7">
        <v>0</v>
      </c>
      <c r="Z199" s="8"/>
      <c r="AA199" s="8"/>
      <c r="AB199" s="9"/>
      <c r="AC199" s="10">
        <v>0</v>
      </c>
      <c r="AD199" s="11"/>
      <c r="AE199" s="11"/>
      <c r="AF199" s="12"/>
      <c r="AG199" s="13"/>
      <c r="AH199" s="14"/>
      <c r="AI199" s="14"/>
      <c r="AJ199" s="15"/>
      <c r="AK199" s="16"/>
      <c r="AL199" s="17"/>
      <c r="AM199" s="17"/>
      <c r="AN199" s="18"/>
      <c r="AO199" s="19">
        <v>0</v>
      </c>
      <c r="AP199" s="20"/>
      <c r="AQ199" s="20"/>
      <c r="AR199" s="21"/>
      <c r="AS199" s="22">
        <v>0</v>
      </c>
      <c r="AT199" s="23"/>
      <c r="AU199" s="23"/>
      <c r="AV199" s="6"/>
      <c r="AW199" s="7"/>
      <c r="AX199" s="8"/>
      <c r="AY199" s="8"/>
      <c r="AZ199" s="9"/>
      <c r="BA199" s="10"/>
      <c r="BB199" s="11"/>
      <c r="BC199" s="11"/>
      <c r="BD199" s="12"/>
      <c r="BE199" s="13">
        <v>0</v>
      </c>
      <c r="BF199" s="14"/>
      <c r="BG199" s="14"/>
      <c r="BH199" s="15"/>
      <c r="BI199" s="16">
        <v>0</v>
      </c>
      <c r="BJ199" s="17"/>
      <c r="BK199" s="17"/>
      <c r="BL199" s="18"/>
      <c r="BM199" s="19"/>
      <c r="BN199" s="20"/>
      <c r="BO199" s="20"/>
      <c r="BP199" s="21"/>
      <c r="BQ199" s="22"/>
      <c r="BR199" s="23"/>
      <c r="BS199" s="23"/>
      <c r="BT199" s="6"/>
      <c r="BU199" s="7"/>
      <c r="BV199" s="8"/>
      <c r="BW199" s="8"/>
      <c r="BX199" s="9"/>
      <c r="BY199" s="10">
        <v>0</v>
      </c>
      <c r="BZ199" s="11"/>
      <c r="CA199" s="11"/>
      <c r="CB199" s="12"/>
      <c r="CC199" s="13"/>
      <c r="CD199" s="14"/>
      <c r="CE199" s="14"/>
      <c r="CF199" s="15"/>
      <c r="CG199" s="16"/>
      <c r="CH199" s="17"/>
      <c r="CI199" s="17"/>
      <c r="CJ199" s="4">
        <v>219</v>
      </c>
      <c r="CK199" s="24">
        <v>21.852005584659999</v>
      </c>
      <c r="CL199" s="25">
        <v>11.03369140625</v>
      </c>
    </row>
    <row r="200" spans="1:90">
      <c r="A200" s="2" t="s">
        <v>261</v>
      </c>
      <c r="B200" s="2" t="s">
        <v>184</v>
      </c>
      <c r="C200" s="3">
        <v>14.16</v>
      </c>
      <c r="D200" s="4">
        <v>1</v>
      </c>
      <c r="E200" s="4">
        <v>3</v>
      </c>
      <c r="F200" s="4">
        <v>3</v>
      </c>
      <c r="G200" s="4">
        <v>3</v>
      </c>
      <c r="H200" s="5">
        <v>702820.21875</v>
      </c>
      <c r="I200" s="5">
        <v>1593761.2089843799</v>
      </c>
      <c r="J200" s="5">
        <v>0</v>
      </c>
      <c r="K200" s="5">
        <v>0</v>
      </c>
      <c r="L200" s="5">
        <v>1383052.9140625</v>
      </c>
      <c r="M200" s="5">
        <v>867520.12109375</v>
      </c>
      <c r="N200" s="5">
        <v>0</v>
      </c>
      <c r="O200" s="5">
        <v>0</v>
      </c>
      <c r="P200" s="5">
        <v>1471526.24739583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6"/>
      <c r="Y200" s="7">
        <v>0</v>
      </c>
      <c r="Z200" s="8"/>
      <c r="AA200" s="8"/>
      <c r="AB200" s="9"/>
      <c r="AC200" s="10">
        <v>0</v>
      </c>
      <c r="AD200" s="11"/>
      <c r="AE200" s="11"/>
      <c r="AF200" s="12"/>
      <c r="AG200" s="13"/>
      <c r="AH200" s="14"/>
      <c r="AI200" s="14"/>
      <c r="AJ200" s="15"/>
      <c r="AK200" s="16"/>
      <c r="AL200" s="17"/>
      <c r="AM200" s="17"/>
      <c r="AN200" s="18"/>
      <c r="AO200" s="19">
        <v>0</v>
      </c>
      <c r="AP200" s="20"/>
      <c r="AQ200" s="20"/>
      <c r="AR200" s="21"/>
      <c r="AS200" s="22">
        <v>0</v>
      </c>
      <c r="AT200" s="23"/>
      <c r="AU200" s="23"/>
      <c r="AV200" s="6"/>
      <c r="AW200" s="7"/>
      <c r="AX200" s="8"/>
      <c r="AY200" s="8"/>
      <c r="AZ200" s="9"/>
      <c r="BA200" s="10"/>
      <c r="BB200" s="11"/>
      <c r="BC200" s="11"/>
      <c r="BD200" s="12">
        <v>37.307497252674104</v>
      </c>
      <c r="BE200" s="13">
        <v>14.16</v>
      </c>
      <c r="BF200" s="14">
        <v>3</v>
      </c>
      <c r="BG200" s="14">
        <v>3</v>
      </c>
      <c r="BH200" s="15"/>
      <c r="BI200" s="16"/>
      <c r="BJ200" s="17"/>
      <c r="BK200" s="17"/>
      <c r="BL200" s="18"/>
      <c r="BM200" s="19"/>
      <c r="BN200" s="20"/>
      <c r="BO200" s="20"/>
      <c r="BP200" s="21"/>
      <c r="BQ200" s="22"/>
      <c r="BR200" s="23"/>
      <c r="BS200" s="23"/>
      <c r="BT200" s="6"/>
      <c r="BU200" s="7"/>
      <c r="BV200" s="8"/>
      <c r="BW200" s="8"/>
      <c r="BX200" s="9"/>
      <c r="BY200" s="10">
        <v>0</v>
      </c>
      <c r="BZ200" s="11"/>
      <c r="CA200" s="11"/>
      <c r="CB200" s="12"/>
      <c r="CC200" s="13"/>
      <c r="CD200" s="14"/>
      <c r="CE200" s="14"/>
      <c r="CF200" s="15"/>
      <c r="CG200" s="16"/>
      <c r="CH200" s="17"/>
      <c r="CI200" s="17"/>
      <c r="CJ200" s="4">
        <v>226</v>
      </c>
      <c r="CK200" s="24">
        <v>22.56646960466</v>
      </c>
      <c r="CL200" s="25">
        <v>10.91650390625</v>
      </c>
    </row>
    <row r="201" spans="1:90">
      <c r="A201" s="2" t="s">
        <v>188</v>
      </c>
      <c r="B201" s="2" t="s">
        <v>167</v>
      </c>
      <c r="C201" s="3">
        <v>14.05</v>
      </c>
      <c r="D201" s="4">
        <v>1</v>
      </c>
      <c r="E201" s="4">
        <v>5</v>
      </c>
      <c r="F201" s="4">
        <v>7</v>
      </c>
      <c r="G201" s="4">
        <v>12</v>
      </c>
      <c r="H201" s="5">
        <v>0</v>
      </c>
      <c r="I201" s="5">
        <v>0</v>
      </c>
      <c r="J201" s="5">
        <v>3985445.72265625</v>
      </c>
      <c r="K201" s="5">
        <v>3960295.5859375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10090634.6614583</v>
      </c>
      <c r="S201" s="5">
        <v>10345293.9166667</v>
      </c>
      <c r="T201" s="5">
        <v>0</v>
      </c>
      <c r="U201" s="5">
        <v>849050.90625</v>
      </c>
      <c r="V201" s="5">
        <v>3537570.4453125</v>
      </c>
      <c r="W201" s="5">
        <v>3947769.90625</v>
      </c>
      <c r="X201" s="6"/>
      <c r="Y201" s="7"/>
      <c r="Z201" s="8"/>
      <c r="AA201" s="8"/>
      <c r="AB201" s="9"/>
      <c r="AC201" s="10"/>
      <c r="AD201" s="11"/>
      <c r="AE201" s="11"/>
      <c r="AF201" s="12"/>
      <c r="AG201" s="13">
        <v>0</v>
      </c>
      <c r="AH201" s="14"/>
      <c r="AI201" s="14"/>
      <c r="AJ201" s="15"/>
      <c r="AK201" s="16">
        <v>0</v>
      </c>
      <c r="AL201" s="17"/>
      <c r="AM201" s="17"/>
      <c r="AN201" s="18"/>
      <c r="AO201" s="19"/>
      <c r="AP201" s="20"/>
      <c r="AQ201" s="20"/>
      <c r="AR201" s="21"/>
      <c r="AS201" s="22"/>
      <c r="AT201" s="23"/>
      <c r="AU201" s="23"/>
      <c r="AV201" s="6"/>
      <c r="AW201" s="7"/>
      <c r="AX201" s="8"/>
      <c r="AY201" s="8"/>
      <c r="AZ201" s="9"/>
      <c r="BA201" s="10"/>
      <c r="BB201" s="11"/>
      <c r="BC201" s="11"/>
      <c r="BD201" s="12"/>
      <c r="BE201" s="13"/>
      <c r="BF201" s="14"/>
      <c r="BG201" s="14"/>
      <c r="BH201" s="15"/>
      <c r="BI201" s="16"/>
      <c r="BJ201" s="17"/>
      <c r="BK201" s="17"/>
      <c r="BL201" s="18">
        <v>113.99579690778999</v>
      </c>
      <c r="BM201" s="19">
        <v>10.69</v>
      </c>
      <c r="BN201" s="20">
        <v>5</v>
      </c>
      <c r="BO201" s="20">
        <v>6</v>
      </c>
      <c r="BP201" s="21">
        <v>115.492438711701</v>
      </c>
      <c r="BQ201" s="22">
        <v>10.08</v>
      </c>
      <c r="BR201" s="23">
        <v>5</v>
      </c>
      <c r="BS201" s="23">
        <v>6</v>
      </c>
      <c r="BT201" s="6"/>
      <c r="BU201" s="7"/>
      <c r="BV201" s="8"/>
      <c r="BW201" s="8"/>
      <c r="BX201" s="9"/>
      <c r="BY201" s="10">
        <v>0</v>
      </c>
      <c r="BZ201" s="11"/>
      <c r="CA201" s="11"/>
      <c r="CB201" s="12"/>
      <c r="CC201" s="13">
        <v>0</v>
      </c>
      <c r="CD201" s="14"/>
      <c r="CE201" s="14"/>
      <c r="CF201" s="15"/>
      <c r="CG201" s="16">
        <v>0</v>
      </c>
      <c r="CH201" s="17"/>
      <c r="CI201" s="17"/>
      <c r="CJ201" s="4">
        <v>655</v>
      </c>
      <c r="CK201" s="24">
        <v>72.377466444660101</v>
      </c>
      <c r="CL201" s="25">
        <v>5.16064453125</v>
      </c>
    </row>
    <row r="202" spans="1:90">
      <c r="A202" s="2" t="s">
        <v>343</v>
      </c>
      <c r="B202" s="2" t="s">
        <v>90</v>
      </c>
      <c r="C202" s="3">
        <v>13.9</v>
      </c>
      <c r="D202" s="4">
        <v>2</v>
      </c>
      <c r="E202" s="4">
        <v>4</v>
      </c>
      <c r="F202" s="4">
        <v>4</v>
      </c>
      <c r="G202" s="4">
        <v>7</v>
      </c>
      <c r="H202" s="5">
        <v>0</v>
      </c>
      <c r="I202" s="5">
        <v>0</v>
      </c>
      <c r="J202" s="5">
        <v>1972859.09375</v>
      </c>
      <c r="K202" s="5">
        <v>2466121.42578125</v>
      </c>
      <c r="L202" s="5">
        <v>0</v>
      </c>
      <c r="M202" s="5">
        <v>0</v>
      </c>
      <c r="N202" s="5">
        <v>637662.7109375</v>
      </c>
      <c r="O202" s="5">
        <v>726826.16015625</v>
      </c>
      <c r="P202" s="5">
        <v>0</v>
      </c>
      <c r="Q202" s="5">
        <v>0</v>
      </c>
      <c r="R202" s="5">
        <v>6288074.6354166698</v>
      </c>
      <c r="S202" s="5">
        <v>5721681.55078125</v>
      </c>
      <c r="T202" s="5">
        <v>0</v>
      </c>
      <c r="U202" s="5">
        <v>0</v>
      </c>
      <c r="V202" s="5">
        <v>7263953.609375</v>
      </c>
      <c r="W202" s="5">
        <v>10215377.53125</v>
      </c>
      <c r="X202" s="6"/>
      <c r="Y202" s="7"/>
      <c r="Z202" s="8"/>
      <c r="AA202" s="8"/>
      <c r="AB202" s="9"/>
      <c r="AC202" s="10"/>
      <c r="AD202" s="11"/>
      <c r="AE202" s="11"/>
      <c r="AF202" s="12"/>
      <c r="AG202" s="13">
        <v>0</v>
      </c>
      <c r="AH202" s="14"/>
      <c r="AI202" s="14"/>
      <c r="AJ202" s="15"/>
      <c r="AK202" s="16">
        <v>0</v>
      </c>
      <c r="AL202" s="17"/>
      <c r="AM202" s="17"/>
      <c r="AN202" s="18"/>
      <c r="AO202" s="19"/>
      <c r="AP202" s="20"/>
      <c r="AQ202" s="20"/>
      <c r="AR202" s="21"/>
      <c r="AS202" s="22"/>
      <c r="AT202" s="23"/>
      <c r="AU202" s="23"/>
      <c r="AV202" s="6"/>
      <c r="AW202" s="7">
        <v>0</v>
      </c>
      <c r="AX202" s="8"/>
      <c r="AY202" s="8"/>
      <c r="AZ202" s="9"/>
      <c r="BA202" s="10">
        <v>0</v>
      </c>
      <c r="BB202" s="11"/>
      <c r="BC202" s="11"/>
      <c r="BD202" s="12"/>
      <c r="BE202" s="13"/>
      <c r="BF202" s="14"/>
      <c r="BG202" s="14"/>
      <c r="BH202" s="15"/>
      <c r="BI202" s="16"/>
      <c r="BJ202" s="17"/>
      <c r="BK202" s="17"/>
      <c r="BL202" s="18">
        <v>101.314578014746</v>
      </c>
      <c r="BM202" s="19">
        <v>13.9</v>
      </c>
      <c r="BN202" s="20">
        <v>4</v>
      </c>
      <c r="BO202" s="20">
        <v>4</v>
      </c>
      <c r="BP202" s="21">
        <v>71.227151839015207</v>
      </c>
      <c r="BQ202" s="22">
        <v>11.95</v>
      </c>
      <c r="BR202" s="23">
        <v>3</v>
      </c>
      <c r="BS202" s="23">
        <v>3</v>
      </c>
      <c r="BT202" s="6"/>
      <c r="BU202" s="7"/>
      <c r="BV202" s="8"/>
      <c r="BW202" s="8"/>
      <c r="BX202" s="9"/>
      <c r="BY202" s="10"/>
      <c r="BZ202" s="11"/>
      <c r="CA202" s="11"/>
      <c r="CB202" s="12"/>
      <c r="CC202" s="13">
        <v>0</v>
      </c>
      <c r="CD202" s="14"/>
      <c r="CE202" s="14"/>
      <c r="CF202" s="15"/>
      <c r="CG202" s="16">
        <v>0</v>
      </c>
      <c r="CH202" s="17"/>
      <c r="CI202" s="17"/>
      <c r="CJ202" s="4">
        <v>410</v>
      </c>
      <c r="CK202" s="24">
        <v>46.129556924660001</v>
      </c>
      <c r="CL202" s="25">
        <v>5.07177734375</v>
      </c>
    </row>
    <row r="203" spans="1:90">
      <c r="A203" s="2" t="s">
        <v>316</v>
      </c>
      <c r="B203" s="2" t="s">
        <v>93</v>
      </c>
      <c r="C203" s="3">
        <v>13.84</v>
      </c>
      <c r="D203" s="4">
        <v>2</v>
      </c>
      <c r="E203" s="4">
        <v>3</v>
      </c>
      <c r="F203" s="4">
        <v>3</v>
      </c>
      <c r="G203" s="4">
        <v>6</v>
      </c>
      <c r="H203" s="5">
        <v>19514749.21875</v>
      </c>
      <c r="I203" s="5">
        <v>11873132.466796899</v>
      </c>
      <c r="J203" s="5">
        <v>0</v>
      </c>
      <c r="K203" s="5">
        <v>0</v>
      </c>
      <c r="L203" s="5">
        <v>73579100.6875</v>
      </c>
      <c r="M203" s="5">
        <v>21613308.75</v>
      </c>
      <c r="N203" s="5">
        <v>0</v>
      </c>
      <c r="O203" s="5">
        <v>0</v>
      </c>
      <c r="P203" s="5">
        <v>28823774.6875</v>
      </c>
      <c r="Q203" s="5">
        <v>27632325</v>
      </c>
      <c r="R203" s="5">
        <v>1068119.265625</v>
      </c>
      <c r="S203" s="5">
        <v>1158784.34375</v>
      </c>
      <c r="T203" s="5">
        <v>41557710.21875</v>
      </c>
      <c r="U203" s="5">
        <v>20411685.3125</v>
      </c>
      <c r="V203" s="5">
        <v>0</v>
      </c>
      <c r="W203" s="5">
        <v>0</v>
      </c>
      <c r="X203" s="6"/>
      <c r="Y203" s="7">
        <v>0</v>
      </c>
      <c r="Z203" s="8"/>
      <c r="AA203" s="8"/>
      <c r="AB203" s="9"/>
      <c r="AC203" s="10">
        <v>0</v>
      </c>
      <c r="AD203" s="11"/>
      <c r="AE203" s="11"/>
      <c r="AF203" s="12"/>
      <c r="AG203" s="13"/>
      <c r="AH203" s="14"/>
      <c r="AI203" s="14"/>
      <c r="AJ203" s="15"/>
      <c r="AK203" s="16"/>
      <c r="AL203" s="17"/>
      <c r="AM203" s="17"/>
      <c r="AN203" s="18"/>
      <c r="AO203" s="19">
        <v>0</v>
      </c>
      <c r="AP203" s="20"/>
      <c r="AQ203" s="20"/>
      <c r="AR203" s="21"/>
      <c r="AS203" s="22">
        <v>0</v>
      </c>
      <c r="AT203" s="23"/>
      <c r="AU203" s="23"/>
      <c r="AV203" s="6"/>
      <c r="AW203" s="7"/>
      <c r="AX203" s="8"/>
      <c r="AY203" s="8"/>
      <c r="AZ203" s="9"/>
      <c r="BA203" s="10"/>
      <c r="BB203" s="11"/>
      <c r="BC203" s="11"/>
      <c r="BD203" s="12"/>
      <c r="BE203" s="13">
        <v>0</v>
      </c>
      <c r="BF203" s="14"/>
      <c r="BG203" s="14"/>
      <c r="BH203" s="15"/>
      <c r="BI203" s="16">
        <v>0</v>
      </c>
      <c r="BJ203" s="17"/>
      <c r="BK203" s="17"/>
      <c r="BL203" s="18"/>
      <c r="BM203" s="19">
        <v>0</v>
      </c>
      <c r="BN203" s="20"/>
      <c r="BO203" s="20"/>
      <c r="BP203" s="21"/>
      <c r="BQ203" s="22">
        <v>0</v>
      </c>
      <c r="BR203" s="23"/>
      <c r="BS203" s="23"/>
      <c r="BT203" s="6"/>
      <c r="BU203" s="7">
        <v>0</v>
      </c>
      <c r="BV203" s="8"/>
      <c r="BW203" s="8"/>
      <c r="BX203" s="9"/>
      <c r="BY203" s="10">
        <v>0</v>
      </c>
      <c r="BZ203" s="11"/>
      <c r="CA203" s="11"/>
      <c r="CB203" s="12"/>
      <c r="CC203" s="13"/>
      <c r="CD203" s="14"/>
      <c r="CE203" s="14"/>
      <c r="CF203" s="15"/>
      <c r="CG203" s="16"/>
      <c r="CH203" s="17"/>
      <c r="CI203" s="17"/>
      <c r="CJ203" s="4">
        <v>159</v>
      </c>
      <c r="CK203" s="24">
        <v>17.741062014659999</v>
      </c>
      <c r="CL203" s="25">
        <v>11.66357421875</v>
      </c>
    </row>
    <row r="204" spans="1:90">
      <c r="A204" s="2" t="s">
        <v>279</v>
      </c>
      <c r="B204" s="2" t="s">
        <v>424</v>
      </c>
      <c r="C204" s="3">
        <v>13.77</v>
      </c>
      <c r="D204" s="4">
        <v>2</v>
      </c>
      <c r="E204" s="4">
        <v>4</v>
      </c>
      <c r="F204" s="4">
        <v>5</v>
      </c>
      <c r="G204" s="4">
        <v>5</v>
      </c>
      <c r="H204" s="5">
        <v>13759415.833984399</v>
      </c>
      <c r="I204" s="5">
        <v>15839231.171875</v>
      </c>
      <c r="J204" s="5">
        <v>0</v>
      </c>
      <c r="K204" s="5">
        <v>0</v>
      </c>
      <c r="L204" s="5">
        <v>1846670.453125</v>
      </c>
      <c r="M204" s="5">
        <v>0</v>
      </c>
      <c r="N204" s="5">
        <v>0</v>
      </c>
      <c r="O204" s="5">
        <v>0</v>
      </c>
      <c r="P204" s="5">
        <v>25794229.40625</v>
      </c>
      <c r="Q204" s="5">
        <v>53621184.375</v>
      </c>
      <c r="R204" s="5">
        <v>0</v>
      </c>
      <c r="S204" s="5">
        <v>0</v>
      </c>
      <c r="T204" s="5">
        <v>10829909.859375</v>
      </c>
      <c r="U204" s="5">
        <v>8205006.7421875</v>
      </c>
      <c r="V204" s="5">
        <v>0</v>
      </c>
      <c r="W204" s="5">
        <v>0</v>
      </c>
      <c r="X204" s="6"/>
      <c r="Y204" s="7">
        <v>0</v>
      </c>
      <c r="Z204" s="8"/>
      <c r="AA204" s="8"/>
      <c r="AB204" s="9"/>
      <c r="AC204" s="10">
        <v>0</v>
      </c>
      <c r="AD204" s="11"/>
      <c r="AE204" s="11"/>
      <c r="AF204" s="12"/>
      <c r="AG204" s="13"/>
      <c r="AH204" s="14"/>
      <c r="AI204" s="14"/>
      <c r="AJ204" s="15"/>
      <c r="AK204" s="16"/>
      <c r="AL204" s="17"/>
      <c r="AM204" s="17"/>
      <c r="AN204" s="18"/>
      <c r="AO204" s="19">
        <v>0</v>
      </c>
      <c r="AP204" s="20"/>
      <c r="AQ204" s="20"/>
      <c r="AR204" s="21"/>
      <c r="AS204" s="22"/>
      <c r="AT204" s="23"/>
      <c r="AU204" s="23"/>
      <c r="AV204" s="6"/>
      <c r="AW204" s="7"/>
      <c r="AX204" s="8"/>
      <c r="AY204" s="8"/>
      <c r="AZ204" s="9"/>
      <c r="BA204" s="10"/>
      <c r="BB204" s="11"/>
      <c r="BC204" s="11"/>
      <c r="BD204" s="12"/>
      <c r="BE204" s="13">
        <v>0</v>
      </c>
      <c r="BF204" s="14"/>
      <c r="BG204" s="14"/>
      <c r="BH204" s="15"/>
      <c r="BI204" s="16">
        <v>0</v>
      </c>
      <c r="BJ204" s="17"/>
      <c r="BK204" s="17"/>
      <c r="BL204" s="18"/>
      <c r="BM204" s="19">
        <v>0</v>
      </c>
      <c r="BN204" s="20"/>
      <c r="BO204" s="20"/>
      <c r="BP204" s="21"/>
      <c r="BQ204" s="22"/>
      <c r="BR204" s="23"/>
      <c r="BS204" s="23"/>
      <c r="BT204" s="6">
        <v>174.24918892556099</v>
      </c>
      <c r="BU204" s="7">
        <v>13.77</v>
      </c>
      <c r="BV204" s="8">
        <v>5</v>
      </c>
      <c r="BW204" s="8">
        <v>5</v>
      </c>
      <c r="BX204" s="9"/>
      <c r="BY204" s="10">
        <v>0</v>
      </c>
      <c r="BZ204" s="11"/>
      <c r="CA204" s="11"/>
      <c r="CB204" s="12"/>
      <c r="CC204" s="13"/>
      <c r="CD204" s="14"/>
      <c r="CE204" s="14"/>
      <c r="CF204" s="15"/>
      <c r="CG204" s="16"/>
      <c r="CH204" s="17"/>
      <c r="CI204" s="17"/>
      <c r="CJ204" s="4">
        <v>559</v>
      </c>
      <c r="CK204" s="24">
        <v>60.835846054660003</v>
      </c>
      <c r="CL204" s="25">
        <v>8.79248046875</v>
      </c>
    </row>
    <row r="205" spans="1:90">
      <c r="A205" s="2" t="s">
        <v>307</v>
      </c>
      <c r="B205" s="2" t="s">
        <v>439</v>
      </c>
      <c r="C205" s="3">
        <v>13.61</v>
      </c>
      <c r="D205" s="4">
        <v>3</v>
      </c>
      <c r="E205" s="4">
        <v>7</v>
      </c>
      <c r="F205" s="4">
        <v>8</v>
      </c>
      <c r="G205" s="4">
        <v>12</v>
      </c>
      <c r="H205" s="5">
        <v>13759415.833984399</v>
      </c>
      <c r="I205" s="5">
        <v>15839231.171875</v>
      </c>
      <c r="J205" s="5">
        <v>0</v>
      </c>
      <c r="K205" s="5">
        <v>0</v>
      </c>
      <c r="L205" s="5">
        <v>3993820.16796875</v>
      </c>
      <c r="M205" s="5">
        <v>1043061.9619140601</v>
      </c>
      <c r="N205" s="5">
        <v>3048408.03125</v>
      </c>
      <c r="O205" s="5">
        <v>3254617.03125</v>
      </c>
      <c r="P205" s="5">
        <v>18253735.484375</v>
      </c>
      <c r="Q205" s="5">
        <v>27896274.921875</v>
      </c>
      <c r="R205" s="5">
        <v>0</v>
      </c>
      <c r="S205" s="5">
        <v>0</v>
      </c>
      <c r="T205" s="5">
        <v>16192171.8164063</v>
      </c>
      <c r="U205" s="5">
        <v>10776937.4609375</v>
      </c>
      <c r="V205" s="5">
        <v>5342359.625</v>
      </c>
      <c r="W205" s="5">
        <v>4787381.03125</v>
      </c>
      <c r="X205" s="6"/>
      <c r="Y205" s="7">
        <v>0</v>
      </c>
      <c r="Z205" s="8"/>
      <c r="AA205" s="8"/>
      <c r="AB205" s="9"/>
      <c r="AC205" s="10">
        <v>0</v>
      </c>
      <c r="AD205" s="11"/>
      <c r="AE205" s="11"/>
      <c r="AF205" s="12"/>
      <c r="AG205" s="13"/>
      <c r="AH205" s="14"/>
      <c r="AI205" s="14"/>
      <c r="AJ205" s="15"/>
      <c r="AK205" s="16"/>
      <c r="AL205" s="17"/>
      <c r="AM205" s="17"/>
      <c r="AN205" s="18"/>
      <c r="AO205" s="19">
        <v>0</v>
      </c>
      <c r="AP205" s="20"/>
      <c r="AQ205" s="20"/>
      <c r="AR205" s="21"/>
      <c r="AS205" s="22">
        <v>0</v>
      </c>
      <c r="AT205" s="23"/>
      <c r="AU205" s="23"/>
      <c r="AV205" s="6"/>
      <c r="AW205" s="7">
        <v>0</v>
      </c>
      <c r="AX205" s="8"/>
      <c r="AY205" s="8"/>
      <c r="AZ205" s="9"/>
      <c r="BA205" s="10">
        <v>0</v>
      </c>
      <c r="BB205" s="11"/>
      <c r="BC205" s="11"/>
      <c r="BD205" s="12">
        <v>38.245945264695798</v>
      </c>
      <c r="BE205" s="13">
        <v>6.05</v>
      </c>
      <c r="BF205" s="14">
        <v>3</v>
      </c>
      <c r="BG205" s="14">
        <v>3</v>
      </c>
      <c r="BH205" s="15"/>
      <c r="BI205" s="16">
        <v>0</v>
      </c>
      <c r="BJ205" s="17"/>
      <c r="BK205" s="17"/>
      <c r="BL205" s="18"/>
      <c r="BM205" s="19">
        <v>0</v>
      </c>
      <c r="BN205" s="20"/>
      <c r="BO205" s="20"/>
      <c r="BP205" s="21"/>
      <c r="BQ205" s="22"/>
      <c r="BR205" s="23"/>
      <c r="BS205" s="23"/>
      <c r="BT205" s="6">
        <v>148.41313622306299</v>
      </c>
      <c r="BU205" s="7">
        <v>11.91</v>
      </c>
      <c r="BV205" s="8">
        <v>7</v>
      </c>
      <c r="BW205" s="8">
        <v>9</v>
      </c>
      <c r="BX205" s="9"/>
      <c r="BY205" s="10">
        <v>0</v>
      </c>
      <c r="BZ205" s="11"/>
      <c r="CA205" s="11"/>
      <c r="CB205" s="12"/>
      <c r="CC205" s="13">
        <v>0</v>
      </c>
      <c r="CD205" s="14"/>
      <c r="CE205" s="14"/>
      <c r="CF205" s="15"/>
      <c r="CG205" s="16">
        <v>0</v>
      </c>
      <c r="CH205" s="17"/>
      <c r="CI205" s="17"/>
      <c r="CJ205" s="4">
        <v>529</v>
      </c>
      <c r="CK205" s="24">
        <v>56.842073304659998</v>
      </c>
      <c r="CL205" s="25">
        <v>8.93896484375</v>
      </c>
    </row>
    <row r="206" spans="1:90">
      <c r="A206" s="2" t="s">
        <v>332</v>
      </c>
      <c r="B206" s="2" t="s">
        <v>121</v>
      </c>
      <c r="C206" s="3">
        <v>13.31</v>
      </c>
      <c r="D206" s="4">
        <v>1</v>
      </c>
      <c r="E206" s="4">
        <v>1</v>
      </c>
      <c r="F206" s="4">
        <v>7</v>
      </c>
      <c r="G206" s="4">
        <v>13</v>
      </c>
      <c r="H206" s="5">
        <v>0</v>
      </c>
      <c r="I206" s="5">
        <v>0</v>
      </c>
      <c r="J206" s="5">
        <v>6727052.6302083302</v>
      </c>
      <c r="K206" s="5">
        <v>6955745.03125</v>
      </c>
      <c r="L206" s="5">
        <v>2336945.828125</v>
      </c>
      <c r="M206" s="5">
        <v>0</v>
      </c>
      <c r="N206" s="5">
        <v>1970416.6171875</v>
      </c>
      <c r="O206" s="5">
        <v>2007464.609375</v>
      </c>
      <c r="P206" s="5">
        <v>1915150.875</v>
      </c>
      <c r="Q206" s="5">
        <v>2957004.8613281301</v>
      </c>
      <c r="R206" s="5">
        <v>6921861.8255208302</v>
      </c>
      <c r="S206" s="5">
        <v>6319347.21875</v>
      </c>
      <c r="T206" s="5">
        <v>1999137.79296875</v>
      </c>
      <c r="U206" s="5">
        <v>0</v>
      </c>
      <c r="V206" s="5">
        <v>0</v>
      </c>
      <c r="W206" s="5">
        <v>8597196.1875</v>
      </c>
      <c r="X206" s="6"/>
      <c r="Y206" s="7"/>
      <c r="Z206" s="8"/>
      <c r="AA206" s="8"/>
      <c r="AB206" s="9"/>
      <c r="AC206" s="10"/>
      <c r="AD206" s="11"/>
      <c r="AE206" s="11"/>
      <c r="AF206" s="12">
        <v>214.54150593738899</v>
      </c>
      <c r="AG206" s="13">
        <v>12.5</v>
      </c>
      <c r="AH206" s="14">
        <v>6</v>
      </c>
      <c r="AI206" s="14">
        <v>6</v>
      </c>
      <c r="AJ206" s="15">
        <v>167.25498712356</v>
      </c>
      <c r="AK206" s="16">
        <v>13.31</v>
      </c>
      <c r="AL206" s="17">
        <v>7</v>
      </c>
      <c r="AM206" s="17">
        <v>7</v>
      </c>
      <c r="AN206" s="18"/>
      <c r="AO206" s="19">
        <v>0</v>
      </c>
      <c r="AP206" s="20"/>
      <c r="AQ206" s="20"/>
      <c r="AR206" s="21"/>
      <c r="AS206" s="22"/>
      <c r="AT206" s="23"/>
      <c r="AU206" s="23"/>
      <c r="AV206" s="6"/>
      <c r="AW206" s="7">
        <v>0</v>
      </c>
      <c r="AX206" s="8"/>
      <c r="AY206" s="8"/>
      <c r="AZ206" s="9"/>
      <c r="BA206" s="10">
        <v>0</v>
      </c>
      <c r="BB206" s="11"/>
      <c r="BC206" s="11"/>
      <c r="BD206" s="12"/>
      <c r="BE206" s="13">
        <v>0</v>
      </c>
      <c r="BF206" s="14"/>
      <c r="BG206" s="14"/>
      <c r="BH206" s="15"/>
      <c r="BI206" s="16">
        <v>0</v>
      </c>
      <c r="BJ206" s="17"/>
      <c r="BK206" s="17"/>
      <c r="BL206" s="18"/>
      <c r="BM206" s="19">
        <v>0</v>
      </c>
      <c r="BN206" s="20"/>
      <c r="BO206" s="20"/>
      <c r="BP206" s="21"/>
      <c r="BQ206" s="22">
        <v>0</v>
      </c>
      <c r="BR206" s="23"/>
      <c r="BS206" s="23"/>
      <c r="BT206" s="6"/>
      <c r="BU206" s="7">
        <v>0</v>
      </c>
      <c r="BV206" s="8"/>
      <c r="BW206" s="8"/>
      <c r="BX206" s="9"/>
      <c r="BY206" s="10"/>
      <c r="BZ206" s="11"/>
      <c r="CA206" s="11"/>
      <c r="CB206" s="12"/>
      <c r="CC206" s="13"/>
      <c r="CD206" s="14"/>
      <c r="CE206" s="14"/>
      <c r="CF206" s="15"/>
      <c r="CG206" s="16">
        <v>0</v>
      </c>
      <c r="CH206" s="17"/>
      <c r="CI206" s="17"/>
      <c r="CJ206" s="4">
        <v>616</v>
      </c>
      <c r="CK206" s="24">
        <v>64.395517454659995</v>
      </c>
      <c r="CL206" s="25">
        <v>7.25439453125</v>
      </c>
    </row>
    <row r="207" spans="1:90">
      <c r="A207" s="2" t="s">
        <v>192</v>
      </c>
      <c r="B207" s="2" t="s">
        <v>515</v>
      </c>
      <c r="C207" s="3">
        <v>12.79</v>
      </c>
      <c r="D207" s="4">
        <v>1</v>
      </c>
      <c r="E207" s="4">
        <v>4</v>
      </c>
      <c r="F207" s="4">
        <v>4</v>
      </c>
      <c r="G207" s="4">
        <v>9</v>
      </c>
      <c r="H207" s="5">
        <v>1978106.75390625</v>
      </c>
      <c r="I207" s="5">
        <v>2648943.96875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3052557.0839843801</v>
      </c>
      <c r="Q207" s="5">
        <v>4231566.4309895802</v>
      </c>
      <c r="R207" s="5">
        <v>0</v>
      </c>
      <c r="S207" s="5">
        <v>0</v>
      </c>
      <c r="T207" s="5">
        <v>858322.46875</v>
      </c>
      <c r="U207" s="5">
        <v>1075955.015625</v>
      </c>
      <c r="V207" s="5">
        <v>0</v>
      </c>
      <c r="W207" s="5">
        <v>0</v>
      </c>
      <c r="X207" s="6"/>
      <c r="Y207" s="7">
        <v>0</v>
      </c>
      <c r="Z207" s="8"/>
      <c r="AA207" s="8"/>
      <c r="AB207" s="9"/>
      <c r="AC207" s="10">
        <v>0</v>
      </c>
      <c r="AD207" s="11"/>
      <c r="AE207" s="11"/>
      <c r="AF207" s="12"/>
      <c r="AG207" s="13"/>
      <c r="AH207" s="14"/>
      <c r="AI207" s="14"/>
      <c r="AJ207" s="15"/>
      <c r="AK207" s="16"/>
      <c r="AL207" s="17"/>
      <c r="AM207" s="17"/>
      <c r="AN207" s="18"/>
      <c r="AO207" s="19"/>
      <c r="AP207" s="20"/>
      <c r="AQ207" s="20"/>
      <c r="AR207" s="21"/>
      <c r="AS207" s="22">
        <v>0</v>
      </c>
      <c r="AT207" s="23"/>
      <c r="AU207" s="23"/>
      <c r="AV207" s="6"/>
      <c r="AW207" s="7"/>
      <c r="AX207" s="8"/>
      <c r="AY207" s="8"/>
      <c r="AZ207" s="9"/>
      <c r="BA207" s="10"/>
      <c r="BB207" s="11"/>
      <c r="BC207" s="11"/>
      <c r="BD207" s="12">
        <v>61.322126179157102</v>
      </c>
      <c r="BE207" s="13">
        <v>12.79</v>
      </c>
      <c r="BF207" s="14">
        <v>3</v>
      </c>
      <c r="BG207" s="14">
        <v>3</v>
      </c>
      <c r="BH207" s="15">
        <v>72.647283735305905</v>
      </c>
      <c r="BI207" s="16">
        <v>10.08</v>
      </c>
      <c r="BJ207" s="17">
        <v>3</v>
      </c>
      <c r="BK207" s="17">
        <v>3</v>
      </c>
      <c r="BL207" s="18"/>
      <c r="BM207" s="19"/>
      <c r="BN207" s="20"/>
      <c r="BO207" s="20"/>
      <c r="BP207" s="21"/>
      <c r="BQ207" s="22"/>
      <c r="BR207" s="23"/>
      <c r="BS207" s="23"/>
      <c r="BT207" s="6"/>
      <c r="BU207" s="7">
        <v>0</v>
      </c>
      <c r="BV207" s="8"/>
      <c r="BW207" s="8"/>
      <c r="BX207" s="9"/>
      <c r="BY207" s="10">
        <v>0</v>
      </c>
      <c r="BZ207" s="11"/>
      <c r="CA207" s="11"/>
      <c r="CB207" s="12"/>
      <c r="CC207" s="13"/>
      <c r="CD207" s="14"/>
      <c r="CE207" s="14"/>
      <c r="CF207" s="15"/>
      <c r="CG207" s="16"/>
      <c r="CH207" s="17"/>
      <c r="CI207" s="17"/>
      <c r="CJ207" s="4">
        <v>258</v>
      </c>
      <c r="CK207" s="24">
        <v>29.154123674659999</v>
      </c>
      <c r="CL207" s="25">
        <v>9.01220703125</v>
      </c>
    </row>
    <row r="208" spans="1:90">
      <c r="A208" s="2" t="s">
        <v>358</v>
      </c>
      <c r="B208" s="2" t="s">
        <v>87</v>
      </c>
      <c r="C208" s="3">
        <v>12.63</v>
      </c>
      <c r="D208" s="4">
        <v>2</v>
      </c>
      <c r="E208" s="4">
        <v>5</v>
      </c>
      <c r="F208" s="4">
        <v>5</v>
      </c>
      <c r="G208" s="4">
        <v>20</v>
      </c>
      <c r="H208" s="5">
        <v>4128053.1875</v>
      </c>
      <c r="I208" s="5">
        <v>3410266.9095052099</v>
      </c>
      <c r="J208" s="5">
        <v>1396892.390625</v>
      </c>
      <c r="K208" s="5">
        <v>0</v>
      </c>
      <c r="L208" s="5">
        <v>0</v>
      </c>
      <c r="M208" s="5">
        <v>0</v>
      </c>
      <c r="N208" s="5">
        <v>1012910.328125</v>
      </c>
      <c r="O208" s="5">
        <v>1284101.50390625</v>
      </c>
      <c r="P208" s="5">
        <v>9577227.3359375</v>
      </c>
      <c r="Q208" s="5">
        <v>6961415.2623697901</v>
      </c>
      <c r="R208" s="5">
        <v>1587264.05208333</v>
      </c>
      <c r="S208" s="5">
        <v>2230699.71875</v>
      </c>
      <c r="T208" s="5">
        <v>1267452.8828125</v>
      </c>
      <c r="U208" s="5">
        <v>949876.21875</v>
      </c>
      <c r="V208" s="5">
        <v>0</v>
      </c>
      <c r="W208" s="5">
        <v>0</v>
      </c>
      <c r="X208" s="6"/>
      <c r="Y208" s="7">
        <v>0</v>
      </c>
      <c r="Z208" s="8"/>
      <c r="AA208" s="8"/>
      <c r="AB208" s="9">
        <v>103.016188205623</v>
      </c>
      <c r="AC208" s="10">
        <v>8.06</v>
      </c>
      <c r="AD208" s="11">
        <v>3</v>
      </c>
      <c r="AE208" s="11">
        <v>3</v>
      </c>
      <c r="AF208" s="12"/>
      <c r="AG208" s="13">
        <v>0</v>
      </c>
      <c r="AH208" s="14"/>
      <c r="AI208" s="14"/>
      <c r="AJ208" s="15"/>
      <c r="AK208" s="16"/>
      <c r="AL208" s="17"/>
      <c r="AM208" s="17"/>
      <c r="AN208" s="18"/>
      <c r="AO208" s="19"/>
      <c r="AP208" s="20"/>
      <c r="AQ208" s="20"/>
      <c r="AR208" s="21"/>
      <c r="AS208" s="22"/>
      <c r="AT208" s="23"/>
      <c r="AU208" s="23"/>
      <c r="AV208" s="6"/>
      <c r="AW208" s="7">
        <v>0</v>
      </c>
      <c r="AX208" s="8"/>
      <c r="AY208" s="8"/>
      <c r="AZ208" s="9"/>
      <c r="BA208" s="10">
        <v>0</v>
      </c>
      <c r="BB208" s="11"/>
      <c r="BC208" s="11"/>
      <c r="BD208" s="12">
        <v>140.75818195655401</v>
      </c>
      <c r="BE208" s="13">
        <v>12.63</v>
      </c>
      <c r="BF208" s="14">
        <v>5</v>
      </c>
      <c r="BG208" s="14">
        <v>5</v>
      </c>
      <c r="BH208" s="15">
        <v>100.023046818287</v>
      </c>
      <c r="BI208" s="16">
        <v>9.68</v>
      </c>
      <c r="BJ208" s="17">
        <v>3</v>
      </c>
      <c r="BK208" s="17">
        <v>3</v>
      </c>
      <c r="BL208" s="18">
        <v>56.142964506470399</v>
      </c>
      <c r="BM208" s="19">
        <v>9.41</v>
      </c>
      <c r="BN208" s="20">
        <v>3</v>
      </c>
      <c r="BO208" s="20">
        <v>3</v>
      </c>
      <c r="BP208" s="21"/>
      <c r="BQ208" s="22">
        <v>0</v>
      </c>
      <c r="BR208" s="23"/>
      <c r="BS208" s="23"/>
      <c r="BT208" s="6">
        <v>95.163406386440201</v>
      </c>
      <c r="BU208" s="7">
        <v>9.41</v>
      </c>
      <c r="BV208" s="8">
        <v>3</v>
      </c>
      <c r="BW208" s="8">
        <v>3</v>
      </c>
      <c r="BX208" s="9"/>
      <c r="BY208" s="10">
        <v>0</v>
      </c>
      <c r="BZ208" s="11"/>
      <c r="CA208" s="11"/>
      <c r="CB208" s="12"/>
      <c r="CC208" s="13"/>
      <c r="CD208" s="14"/>
      <c r="CE208" s="14"/>
      <c r="CF208" s="15"/>
      <c r="CG208" s="16">
        <v>0</v>
      </c>
      <c r="CH208" s="17"/>
      <c r="CI208" s="17"/>
      <c r="CJ208" s="4">
        <v>372</v>
      </c>
      <c r="CK208" s="24">
        <v>41.237003964659998</v>
      </c>
      <c r="CL208" s="25">
        <v>7.25439453125</v>
      </c>
    </row>
    <row r="209" spans="1:90">
      <c r="A209" s="2" t="s">
        <v>53</v>
      </c>
      <c r="B209" s="2" t="s">
        <v>611</v>
      </c>
      <c r="C209" s="3">
        <v>12.35</v>
      </c>
      <c r="D209" s="4">
        <v>27</v>
      </c>
      <c r="E209" s="4">
        <v>1</v>
      </c>
      <c r="F209" s="4">
        <v>8</v>
      </c>
      <c r="G209" s="4">
        <v>23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1095216.27864583</v>
      </c>
      <c r="O209" s="5">
        <v>876042.59895833302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5321676.1875</v>
      </c>
      <c r="W209" s="5">
        <v>6279277.71875</v>
      </c>
      <c r="X209" s="6"/>
      <c r="Y209" s="7"/>
      <c r="Z209" s="8"/>
      <c r="AA209" s="8"/>
      <c r="AB209" s="9"/>
      <c r="AC209" s="10"/>
      <c r="AD209" s="11"/>
      <c r="AE209" s="11"/>
      <c r="AF209" s="12"/>
      <c r="AG209" s="13"/>
      <c r="AH209" s="14"/>
      <c r="AI209" s="14"/>
      <c r="AJ209" s="15"/>
      <c r="AK209" s="16"/>
      <c r="AL209" s="17"/>
      <c r="AM209" s="17"/>
      <c r="AN209" s="18"/>
      <c r="AO209" s="19"/>
      <c r="AP209" s="20"/>
      <c r="AQ209" s="20"/>
      <c r="AR209" s="21"/>
      <c r="AS209" s="22"/>
      <c r="AT209" s="23"/>
      <c r="AU209" s="23"/>
      <c r="AV209" s="6">
        <v>149.98839168652199</v>
      </c>
      <c r="AW209" s="7">
        <v>5.83</v>
      </c>
      <c r="AX209" s="8">
        <v>3</v>
      </c>
      <c r="AY209" s="8">
        <v>3</v>
      </c>
      <c r="AZ209" s="9">
        <v>96.874053685278</v>
      </c>
      <c r="BA209" s="10">
        <v>5.49</v>
      </c>
      <c r="BB209" s="11">
        <v>3</v>
      </c>
      <c r="BC209" s="11">
        <v>3</v>
      </c>
      <c r="BD209" s="12"/>
      <c r="BE209" s="13"/>
      <c r="BF209" s="14"/>
      <c r="BG209" s="14"/>
      <c r="BH209" s="15"/>
      <c r="BI209" s="16"/>
      <c r="BJ209" s="17"/>
      <c r="BK209" s="17"/>
      <c r="BL209" s="18"/>
      <c r="BM209" s="19"/>
      <c r="BN209" s="20"/>
      <c r="BO209" s="20"/>
      <c r="BP209" s="21"/>
      <c r="BQ209" s="22"/>
      <c r="BR209" s="23"/>
      <c r="BS209" s="23"/>
      <c r="BT209" s="6"/>
      <c r="BU209" s="7"/>
      <c r="BV209" s="8"/>
      <c r="BW209" s="8"/>
      <c r="BX209" s="9"/>
      <c r="BY209" s="10"/>
      <c r="BZ209" s="11"/>
      <c r="CA209" s="11"/>
      <c r="CB209" s="12"/>
      <c r="CC209" s="13">
        <v>0</v>
      </c>
      <c r="CD209" s="14"/>
      <c r="CE209" s="14"/>
      <c r="CF209" s="15"/>
      <c r="CG209" s="16">
        <v>0</v>
      </c>
      <c r="CH209" s="17"/>
      <c r="CI209" s="17"/>
      <c r="CJ209" s="4">
        <v>583</v>
      </c>
      <c r="CK209" s="24">
        <v>68.500331794659999</v>
      </c>
      <c r="CL209" s="25">
        <v>6.20166015625</v>
      </c>
    </row>
    <row r="210" spans="1:90">
      <c r="A210" s="2" t="s">
        <v>373</v>
      </c>
      <c r="B210" s="2" t="s">
        <v>69</v>
      </c>
      <c r="C210" s="3">
        <v>12.34</v>
      </c>
      <c r="D210" s="4">
        <v>3</v>
      </c>
      <c r="E210" s="4">
        <v>3</v>
      </c>
      <c r="F210" s="4">
        <v>3</v>
      </c>
      <c r="G210" s="4">
        <v>3</v>
      </c>
      <c r="H210" s="5">
        <v>514095.80859375</v>
      </c>
      <c r="I210" s="5">
        <v>755014.46875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520889.640625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6"/>
      <c r="Y210" s="7">
        <v>0</v>
      </c>
      <c r="Z210" s="8"/>
      <c r="AA210" s="8"/>
      <c r="AB210" s="9"/>
      <c r="AC210" s="10">
        <v>0</v>
      </c>
      <c r="AD210" s="11"/>
      <c r="AE210" s="11"/>
      <c r="AF210" s="12"/>
      <c r="AG210" s="13"/>
      <c r="AH210" s="14"/>
      <c r="AI210" s="14"/>
      <c r="AJ210" s="15"/>
      <c r="AK210" s="16"/>
      <c r="AL210" s="17"/>
      <c r="AM210" s="17"/>
      <c r="AN210" s="18"/>
      <c r="AO210" s="19">
        <v>0</v>
      </c>
      <c r="AP210" s="20"/>
      <c r="AQ210" s="20"/>
      <c r="AR210" s="21"/>
      <c r="AS210" s="22"/>
      <c r="AT210" s="23"/>
      <c r="AU210" s="23"/>
      <c r="AV210" s="6"/>
      <c r="AW210" s="7"/>
      <c r="AX210" s="8"/>
      <c r="AY210" s="8"/>
      <c r="AZ210" s="9"/>
      <c r="BA210" s="10"/>
      <c r="BB210" s="11"/>
      <c r="BC210" s="11"/>
      <c r="BD210" s="12"/>
      <c r="BE210" s="13">
        <v>0</v>
      </c>
      <c r="BF210" s="14"/>
      <c r="BG210" s="14"/>
      <c r="BH210" s="15"/>
      <c r="BI210" s="16"/>
      <c r="BJ210" s="17"/>
      <c r="BK210" s="17"/>
      <c r="BL210" s="18"/>
      <c r="BM210" s="19"/>
      <c r="BN210" s="20"/>
      <c r="BO210" s="20"/>
      <c r="BP210" s="21"/>
      <c r="BQ210" s="22"/>
      <c r="BR210" s="23"/>
      <c r="BS210" s="23"/>
      <c r="BT210" s="6"/>
      <c r="BU210" s="7"/>
      <c r="BV210" s="8"/>
      <c r="BW210" s="8"/>
      <c r="BX210" s="9"/>
      <c r="BY210" s="10"/>
      <c r="BZ210" s="11"/>
      <c r="CA210" s="11"/>
      <c r="CB210" s="12"/>
      <c r="CC210" s="13"/>
      <c r="CD210" s="14"/>
      <c r="CE210" s="14"/>
      <c r="CF210" s="15"/>
      <c r="CG210" s="16"/>
      <c r="CH210" s="17"/>
      <c r="CI210" s="17"/>
      <c r="CJ210" s="4">
        <v>235</v>
      </c>
      <c r="CK210" s="24">
        <v>25.373251824659999</v>
      </c>
      <c r="CL210" s="25">
        <v>9.80322265625</v>
      </c>
    </row>
    <row r="211" spans="1:90">
      <c r="A211" s="2" t="s">
        <v>276</v>
      </c>
      <c r="B211" s="2" t="s">
        <v>614</v>
      </c>
      <c r="C211" s="3">
        <v>12.29</v>
      </c>
      <c r="D211" s="4">
        <v>1</v>
      </c>
      <c r="E211" s="4">
        <v>10</v>
      </c>
      <c r="F211" s="4">
        <v>10</v>
      </c>
      <c r="G211" s="4">
        <v>35</v>
      </c>
      <c r="H211" s="5">
        <v>824407.86328125</v>
      </c>
      <c r="I211" s="5">
        <v>736499.580078125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6"/>
      <c r="Y211" s="7">
        <v>0</v>
      </c>
      <c r="Z211" s="8"/>
      <c r="AA211" s="8"/>
      <c r="AB211" s="9"/>
      <c r="AC211" s="10">
        <v>0</v>
      </c>
      <c r="AD211" s="11"/>
      <c r="AE211" s="11"/>
      <c r="AF211" s="12"/>
      <c r="AG211" s="13"/>
      <c r="AH211" s="14"/>
      <c r="AI211" s="14"/>
      <c r="AJ211" s="15"/>
      <c r="AK211" s="16"/>
      <c r="AL211" s="17"/>
      <c r="AM211" s="17"/>
      <c r="AN211" s="18"/>
      <c r="AO211" s="19"/>
      <c r="AP211" s="20"/>
      <c r="AQ211" s="20"/>
      <c r="AR211" s="21"/>
      <c r="AS211" s="22"/>
      <c r="AT211" s="23"/>
      <c r="AU211" s="23"/>
      <c r="AV211" s="6"/>
      <c r="AW211" s="7"/>
      <c r="AX211" s="8"/>
      <c r="AY211" s="8"/>
      <c r="AZ211" s="9"/>
      <c r="BA211" s="10"/>
      <c r="BB211" s="11"/>
      <c r="BC211" s="11"/>
      <c r="BD211" s="12"/>
      <c r="BE211" s="13"/>
      <c r="BF211" s="14"/>
      <c r="BG211" s="14"/>
      <c r="BH211" s="15"/>
      <c r="BI211" s="16"/>
      <c r="BJ211" s="17"/>
      <c r="BK211" s="17"/>
      <c r="BL211" s="18"/>
      <c r="BM211" s="19"/>
      <c r="BN211" s="20"/>
      <c r="BO211" s="20"/>
      <c r="BP211" s="21"/>
      <c r="BQ211" s="22"/>
      <c r="BR211" s="23"/>
      <c r="BS211" s="23"/>
      <c r="BT211" s="6"/>
      <c r="BU211" s="7"/>
      <c r="BV211" s="8"/>
      <c r="BW211" s="8"/>
      <c r="BX211" s="9"/>
      <c r="BY211" s="10"/>
      <c r="BZ211" s="11"/>
      <c r="CA211" s="11"/>
      <c r="CB211" s="12"/>
      <c r="CC211" s="13"/>
      <c r="CD211" s="14"/>
      <c r="CE211" s="14"/>
      <c r="CF211" s="15"/>
      <c r="CG211" s="16"/>
      <c r="CH211" s="17"/>
      <c r="CI211" s="17"/>
      <c r="CJ211" s="4">
        <v>895</v>
      </c>
      <c r="CK211" s="24">
        <v>100.16498216466</v>
      </c>
      <c r="CL211" s="25">
        <v>5.66845703125</v>
      </c>
    </row>
    <row r="212" spans="1:90">
      <c r="A212" s="2" t="s">
        <v>67</v>
      </c>
      <c r="B212" s="2" t="s">
        <v>119</v>
      </c>
      <c r="C212" s="3">
        <v>12.28</v>
      </c>
      <c r="D212" s="4">
        <v>1</v>
      </c>
      <c r="E212" s="4">
        <v>2</v>
      </c>
      <c r="F212" s="4">
        <v>3</v>
      </c>
      <c r="G212" s="4">
        <v>6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1943432.6764322901</v>
      </c>
      <c r="O212" s="5">
        <v>1697958.1555989599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3914266.625</v>
      </c>
      <c r="W212" s="5">
        <v>3705384.171875</v>
      </c>
      <c r="X212" s="6"/>
      <c r="Y212" s="7"/>
      <c r="Z212" s="8"/>
      <c r="AA212" s="8"/>
      <c r="AB212" s="9"/>
      <c r="AC212" s="10"/>
      <c r="AD212" s="11"/>
      <c r="AE212" s="11"/>
      <c r="AF212" s="12"/>
      <c r="AG212" s="13"/>
      <c r="AH212" s="14"/>
      <c r="AI212" s="14"/>
      <c r="AJ212" s="15"/>
      <c r="AK212" s="16"/>
      <c r="AL212" s="17"/>
      <c r="AM212" s="17"/>
      <c r="AN212" s="18"/>
      <c r="AO212" s="19"/>
      <c r="AP212" s="20"/>
      <c r="AQ212" s="20"/>
      <c r="AR212" s="21"/>
      <c r="AS212" s="22"/>
      <c r="AT212" s="23"/>
      <c r="AU212" s="23"/>
      <c r="AV212" s="6">
        <v>142.30356571913001</v>
      </c>
      <c r="AW212" s="7">
        <v>12.28</v>
      </c>
      <c r="AX212" s="8">
        <v>3</v>
      </c>
      <c r="AY212" s="8">
        <v>3</v>
      </c>
      <c r="AZ212" s="9">
        <v>161.08007461254999</v>
      </c>
      <c r="BA212" s="10">
        <v>12.28</v>
      </c>
      <c r="BB212" s="11">
        <v>3</v>
      </c>
      <c r="BC212" s="11">
        <v>3</v>
      </c>
      <c r="BD212" s="12"/>
      <c r="BE212" s="13"/>
      <c r="BF212" s="14"/>
      <c r="BG212" s="14"/>
      <c r="BH212" s="15"/>
      <c r="BI212" s="16"/>
      <c r="BJ212" s="17"/>
      <c r="BK212" s="17"/>
      <c r="BL212" s="18"/>
      <c r="BM212" s="19"/>
      <c r="BN212" s="20"/>
      <c r="BO212" s="20"/>
      <c r="BP212" s="21"/>
      <c r="BQ212" s="22"/>
      <c r="BR212" s="23"/>
      <c r="BS212" s="23"/>
      <c r="BT212" s="6"/>
      <c r="BU212" s="7"/>
      <c r="BV212" s="8"/>
      <c r="BW212" s="8"/>
      <c r="BX212" s="9"/>
      <c r="BY212" s="10"/>
      <c r="BZ212" s="11"/>
      <c r="CA212" s="11"/>
      <c r="CB212" s="12"/>
      <c r="CC212" s="13">
        <v>0</v>
      </c>
      <c r="CD212" s="14"/>
      <c r="CE212" s="14"/>
      <c r="CF212" s="15"/>
      <c r="CG212" s="16">
        <v>0</v>
      </c>
      <c r="CH212" s="17"/>
      <c r="CI212" s="17"/>
      <c r="CJ212" s="4">
        <v>334</v>
      </c>
      <c r="CK212" s="24">
        <v>35.853308724660003</v>
      </c>
      <c r="CL212" s="25">
        <v>7.06396484375</v>
      </c>
    </row>
    <row r="213" spans="1:90">
      <c r="A213" s="2" t="s">
        <v>281</v>
      </c>
      <c r="B213" s="2" t="s">
        <v>457</v>
      </c>
      <c r="C213" s="3">
        <v>12.01</v>
      </c>
      <c r="D213" s="4">
        <v>7</v>
      </c>
      <c r="E213" s="4">
        <v>7</v>
      </c>
      <c r="F213" s="4">
        <v>7</v>
      </c>
      <c r="G213" s="4">
        <v>42</v>
      </c>
      <c r="H213" s="5">
        <v>5266246.671875</v>
      </c>
      <c r="I213" s="5">
        <v>6314545.671875</v>
      </c>
      <c r="J213" s="5">
        <v>0</v>
      </c>
      <c r="K213" s="5">
        <v>0</v>
      </c>
      <c r="L213" s="5">
        <v>12297030.3958333</v>
      </c>
      <c r="M213" s="5">
        <v>5716433.3802083302</v>
      </c>
      <c r="N213" s="5">
        <v>0</v>
      </c>
      <c r="O213" s="5">
        <v>0</v>
      </c>
      <c r="P213" s="5">
        <v>9691467.1979166698</v>
      </c>
      <c r="Q213" s="5">
        <v>8789870.4947916698</v>
      </c>
      <c r="R213" s="5">
        <v>0</v>
      </c>
      <c r="S213" s="5">
        <v>0</v>
      </c>
      <c r="T213" s="5">
        <v>9005982.9479166698</v>
      </c>
      <c r="U213" s="5">
        <v>3906412.7721354198</v>
      </c>
      <c r="V213" s="5">
        <v>0</v>
      </c>
      <c r="W213" s="5">
        <v>0</v>
      </c>
      <c r="X213" s="6"/>
      <c r="Y213" s="7">
        <v>0</v>
      </c>
      <c r="Z213" s="8"/>
      <c r="AA213" s="8"/>
      <c r="AB213" s="9"/>
      <c r="AC213" s="10">
        <v>0</v>
      </c>
      <c r="AD213" s="11"/>
      <c r="AE213" s="11"/>
      <c r="AF213" s="12"/>
      <c r="AG213" s="13"/>
      <c r="AH213" s="14"/>
      <c r="AI213" s="14"/>
      <c r="AJ213" s="15"/>
      <c r="AK213" s="16"/>
      <c r="AL213" s="17"/>
      <c r="AM213" s="17"/>
      <c r="AN213" s="18">
        <v>201.04119915255001</v>
      </c>
      <c r="AO213" s="19">
        <v>8.75</v>
      </c>
      <c r="AP213" s="20">
        <v>5</v>
      </c>
      <c r="AQ213" s="20">
        <v>6</v>
      </c>
      <c r="AR213" s="21">
        <v>78.656218327664305</v>
      </c>
      <c r="AS213" s="22">
        <v>9.61</v>
      </c>
      <c r="AT213" s="23">
        <v>4</v>
      </c>
      <c r="AU213" s="23">
        <v>4</v>
      </c>
      <c r="AV213" s="6"/>
      <c r="AW213" s="7"/>
      <c r="AX213" s="8"/>
      <c r="AY213" s="8"/>
      <c r="AZ213" s="9"/>
      <c r="BA213" s="10"/>
      <c r="BB213" s="11"/>
      <c r="BC213" s="11"/>
      <c r="BD213" s="12">
        <v>154.947690736487</v>
      </c>
      <c r="BE213" s="13">
        <v>8.4</v>
      </c>
      <c r="BF213" s="14">
        <v>3</v>
      </c>
      <c r="BG213" s="14">
        <v>4</v>
      </c>
      <c r="BH213" s="15">
        <v>131.37500350503899</v>
      </c>
      <c r="BI213" s="16">
        <v>8.4</v>
      </c>
      <c r="BJ213" s="17">
        <v>3</v>
      </c>
      <c r="BK213" s="17">
        <v>4</v>
      </c>
      <c r="BL213" s="18"/>
      <c r="BM213" s="19"/>
      <c r="BN213" s="20"/>
      <c r="BO213" s="20"/>
      <c r="BP213" s="21"/>
      <c r="BQ213" s="22"/>
      <c r="BR213" s="23"/>
      <c r="BS213" s="23"/>
      <c r="BT213" s="6">
        <v>222.10229680543699</v>
      </c>
      <c r="BU213" s="7">
        <v>8.75</v>
      </c>
      <c r="BV213" s="8">
        <v>5</v>
      </c>
      <c r="BW213" s="8">
        <v>6</v>
      </c>
      <c r="BX213" s="9">
        <v>108.924407563335</v>
      </c>
      <c r="BY213" s="10">
        <v>9.61</v>
      </c>
      <c r="BZ213" s="11">
        <v>5</v>
      </c>
      <c r="CA213" s="11">
        <v>5</v>
      </c>
      <c r="CB213" s="12"/>
      <c r="CC213" s="13"/>
      <c r="CD213" s="14"/>
      <c r="CE213" s="14"/>
      <c r="CF213" s="15"/>
      <c r="CG213" s="16"/>
      <c r="CH213" s="17"/>
      <c r="CI213" s="17"/>
      <c r="CJ213" s="4">
        <v>583</v>
      </c>
      <c r="CK213" s="24">
        <v>61.179424334659998</v>
      </c>
      <c r="CL213" s="25">
        <v>9.07080078125</v>
      </c>
    </row>
    <row r="214" spans="1:90">
      <c r="A214" s="2" t="s">
        <v>36</v>
      </c>
      <c r="B214" s="2" t="s">
        <v>497</v>
      </c>
      <c r="C214" s="3">
        <v>12.01</v>
      </c>
      <c r="D214" s="4">
        <v>28</v>
      </c>
      <c r="E214" s="4">
        <v>4</v>
      </c>
      <c r="F214" s="4">
        <v>4</v>
      </c>
      <c r="G214" s="4">
        <v>4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6"/>
      <c r="Y214" s="7"/>
      <c r="Z214" s="8"/>
      <c r="AA214" s="8"/>
      <c r="AB214" s="9"/>
      <c r="AC214" s="10"/>
      <c r="AD214" s="11"/>
      <c r="AE214" s="11"/>
      <c r="AF214" s="12"/>
      <c r="AG214" s="13"/>
      <c r="AH214" s="14"/>
      <c r="AI214" s="14"/>
      <c r="AJ214" s="15"/>
      <c r="AK214" s="16"/>
      <c r="AL214" s="17"/>
      <c r="AM214" s="17"/>
      <c r="AN214" s="18"/>
      <c r="AO214" s="19"/>
      <c r="AP214" s="20"/>
      <c r="AQ214" s="20"/>
      <c r="AR214" s="21"/>
      <c r="AS214" s="22"/>
      <c r="AT214" s="23"/>
      <c r="AU214" s="23"/>
      <c r="AV214" s="6"/>
      <c r="AW214" s="7"/>
      <c r="AX214" s="8"/>
      <c r="AY214" s="8"/>
      <c r="AZ214" s="9"/>
      <c r="BA214" s="10"/>
      <c r="BB214" s="11"/>
      <c r="BC214" s="11"/>
      <c r="BD214" s="12"/>
      <c r="BE214" s="13"/>
      <c r="BF214" s="14"/>
      <c r="BG214" s="14"/>
      <c r="BH214" s="15"/>
      <c r="BI214" s="16"/>
      <c r="BJ214" s="17"/>
      <c r="BK214" s="17"/>
      <c r="BL214" s="18"/>
      <c r="BM214" s="19"/>
      <c r="BN214" s="20"/>
      <c r="BO214" s="20"/>
      <c r="BP214" s="21"/>
      <c r="BQ214" s="22"/>
      <c r="BR214" s="23"/>
      <c r="BS214" s="23"/>
      <c r="BT214" s="6"/>
      <c r="BU214" s="7"/>
      <c r="BV214" s="8"/>
      <c r="BW214" s="8"/>
      <c r="BX214" s="9"/>
      <c r="BY214" s="10"/>
      <c r="BZ214" s="11"/>
      <c r="CA214" s="11"/>
      <c r="CB214" s="12"/>
      <c r="CC214" s="13"/>
      <c r="CD214" s="14"/>
      <c r="CE214" s="14"/>
      <c r="CF214" s="15"/>
      <c r="CG214" s="16"/>
      <c r="CH214" s="17"/>
      <c r="CI214" s="17"/>
      <c r="CJ214" s="4">
        <v>541</v>
      </c>
      <c r="CK214" s="24">
        <v>57.708519884659999</v>
      </c>
      <c r="CL214" s="25">
        <v>5.52880859375</v>
      </c>
    </row>
    <row r="215" spans="1:90">
      <c r="A215" s="2" t="s">
        <v>56</v>
      </c>
      <c r="B215" s="2" t="s">
        <v>600</v>
      </c>
      <c r="C215" s="3">
        <v>11.65</v>
      </c>
      <c r="D215" s="4">
        <v>1</v>
      </c>
      <c r="E215" s="4">
        <v>1</v>
      </c>
      <c r="F215" s="4">
        <v>7</v>
      </c>
      <c r="G215" s="4">
        <v>8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5752132.078125</v>
      </c>
      <c r="O215" s="5">
        <v>8158873.59375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9177931.5130208302</v>
      </c>
      <c r="W215" s="5">
        <v>9937593.2708333302</v>
      </c>
      <c r="X215" s="6"/>
      <c r="Y215" s="7"/>
      <c r="Z215" s="8"/>
      <c r="AA215" s="8"/>
      <c r="AB215" s="9"/>
      <c r="AC215" s="10"/>
      <c r="AD215" s="11"/>
      <c r="AE215" s="11"/>
      <c r="AF215" s="12"/>
      <c r="AG215" s="13"/>
      <c r="AH215" s="14"/>
      <c r="AI215" s="14"/>
      <c r="AJ215" s="15"/>
      <c r="AK215" s="16"/>
      <c r="AL215" s="17"/>
      <c r="AM215" s="17"/>
      <c r="AN215" s="18"/>
      <c r="AO215" s="19"/>
      <c r="AP215" s="20"/>
      <c r="AQ215" s="20"/>
      <c r="AR215" s="21"/>
      <c r="AS215" s="22"/>
      <c r="AT215" s="23"/>
      <c r="AU215" s="23"/>
      <c r="AV215" s="6"/>
      <c r="AW215" s="7">
        <v>0</v>
      </c>
      <c r="AX215" s="8"/>
      <c r="AY215" s="8"/>
      <c r="AZ215" s="9"/>
      <c r="BA215" s="10">
        <v>0</v>
      </c>
      <c r="BB215" s="11"/>
      <c r="BC215" s="11"/>
      <c r="BD215" s="12"/>
      <c r="BE215" s="13"/>
      <c r="BF215" s="14"/>
      <c r="BG215" s="14"/>
      <c r="BH215" s="15"/>
      <c r="BI215" s="16"/>
      <c r="BJ215" s="17"/>
      <c r="BK215" s="17"/>
      <c r="BL215" s="18"/>
      <c r="BM215" s="19"/>
      <c r="BN215" s="20"/>
      <c r="BO215" s="20"/>
      <c r="BP215" s="21"/>
      <c r="BQ215" s="22"/>
      <c r="BR215" s="23"/>
      <c r="BS215" s="23"/>
      <c r="BT215" s="6"/>
      <c r="BU215" s="7"/>
      <c r="BV215" s="8"/>
      <c r="BW215" s="8"/>
      <c r="BX215" s="9"/>
      <c r="BY215" s="10"/>
      <c r="BZ215" s="11"/>
      <c r="CA215" s="11"/>
      <c r="CB215" s="12"/>
      <c r="CC215" s="13">
        <v>0</v>
      </c>
      <c r="CD215" s="14"/>
      <c r="CE215" s="14"/>
      <c r="CF215" s="15"/>
      <c r="CG215" s="16">
        <v>0</v>
      </c>
      <c r="CH215" s="17"/>
      <c r="CI215" s="17"/>
      <c r="CJ215" s="4">
        <v>618</v>
      </c>
      <c r="CK215" s="24">
        <v>68.064059574660106</v>
      </c>
      <c r="CL215" s="25">
        <v>5.64306640625</v>
      </c>
    </row>
    <row r="216" spans="1:90">
      <c r="A216" s="2" t="s">
        <v>227</v>
      </c>
      <c r="B216" s="2" t="s">
        <v>567</v>
      </c>
      <c r="C216" s="3">
        <v>11.38</v>
      </c>
      <c r="D216" s="4">
        <v>1</v>
      </c>
      <c r="E216" s="4">
        <v>6</v>
      </c>
      <c r="F216" s="4">
        <v>6</v>
      </c>
      <c r="G216" s="4">
        <v>10</v>
      </c>
      <c r="H216" s="5">
        <v>0</v>
      </c>
      <c r="I216" s="5">
        <v>514658.203125</v>
      </c>
      <c r="J216" s="5">
        <v>0</v>
      </c>
      <c r="K216" s="5">
        <v>0</v>
      </c>
      <c r="L216" s="5">
        <v>1492279.625</v>
      </c>
      <c r="M216" s="5">
        <v>0</v>
      </c>
      <c r="N216" s="5">
        <v>0</v>
      </c>
      <c r="O216" s="5">
        <v>0</v>
      </c>
      <c r="P216" s="5">
        <v>1386368.21875</v>
      </c>
      <c r="Q216" s="5">
        <v>0</v>
      </c>
      <c r="R216" s="5">
        <v>0</v>
      </c>
      <c r="S216" s="5">
        <v>0</v>
      </c>
      <c r="T216" s="5">
        <v>716288.015625</v>
      </c>
      <c r="U216" s="5">
        <v>0</v>
      </c>
      <c r="V216" s="5">
        <v>0</v>
      </c>
      <c r="W216" s="5">
        <v>0</v>
      </c>
      <c r="X216" s="6"/>
      <c r="Y216" s="7"/>
      <c r="Z216" s="8"/>
      <c r="AA216" s="8"/>
      <c r="AB216" s="9"/>
      <c r="AC216" s="10">
        <v>0</v>
      </c>
      <c r="AD216" s="11"/>
      <c r="AE216" s="11"/>
      <c r="AF216" s="12"/>
      <c r="AG216" s="13"/>
      <c r="AH216" s="14"/>
      <c r="AI216" s="14"/>
      <c r="AJ216" s="15"/>
      <c r="AK216" s="16"/>
      <c r="AL216" s="17"/>
      <c r="AM216" s="17"/>
      <c r="AN216" s="18"/>
      <c r="AO216" s="19">
        <v>0</v>
      </c>
      <c r="AP216" s="20"/>
      <c r="AQ216" s="20"/>
      <c r="AR216" s="21"/>
      <c r="AS216" s="22"/>
      <c r="AT216" s="23"/>
      <c r="AU216" s="23"/>
      <c r="AV216" s="6"/>
      <c r="AW216" s="7"/>
      <c r="AX216" s="8"/>
      <c r="AY216" s="8"/>
      <c r="AZ216" s="9"/>
      <c r="BA216" s="10"/>
      <c r="BB216" s="11"/>
      <c r="BC216" s="11"/>
      <c r="BD216" s="12"/>
      <c r="BE216" s="13">
        <v>0</v>
      </c>
      <c r="BF216" s="14"/>
      <c r="BG216" s="14"/>
      <c r="BH216" s="15"/>
      <c r="BI216" s="16"/>
      <c r="BJ216" s="17"/>
      <c r="BK216" s="17"/>
      <c r="BL216" s="18"/>
      <c r="BM216" s="19"/>
      <c r="BN216" s="20"/>
      <c r="BO216" s="20"/>
      <c r="BP216" s="21"/>
      <c r="BQ216" s="22"/>
      <c r="BR216" s="23"/>
      <c r="BS216" s="23"/>
      <c r="BT216" s="6"/>
      <c r="BU216" s="7">
        <v>0</v>
      </c>
      <c r="BV216" s="8"/>
      <c r="BW216" s="8"/>
      <c r="BX216" s="9"/>
      <c r="BY216" s="10"/>
      <c r="BZ216" s="11"/>
      <c r="CA216" s="11"/>
      <c r="CB216" s="12"/>
      <c r="CC216" s="13"/>
      <c r="CD216" s="14"/>
      <c r="CE216" s="14"/>
      <c r="CF216" s="15"/>
      <c r="CG216" s="16"/>
      <c r="CH216" s="17"/>
      <c r="CI216" s="17"/>
      <c r="CJ216" s="4">
        <v>800</v>
      </c>
      <c r="CK216" s="24">
        <v>90.200271114660097</v>
      </c>
      <c r="CL216" s="25">
        <v>6.12548828125</v>
      </c>
    </row>
    <row r="217" spans="1:90">
      <c r="A217" s="2" t="s">
        <v>372</v>
      </c>
      <c r="B217" s="2" t="s">
        <v>446</v>
      </c>
      <c r="C217" s="3">
        <v>11.25</v>
      </c>
      <c r="D217" s="4">
        <v>28</v>
      </c>
      <c r="E217" s="4">
        <v>6</v>
      </c>
      <c r="F217" s="4">
        <v>8</v>
      </c>
      <c r="G217" s="4">
        <v>14</v>
      </c>
      <c r="H217" s="5">
        <v>2395232.25</v>
      </c>
      <c r="I217" s="5">
        <v>2522236.859375</v>
      </c>
      <c r="J217" s="5">
        <v>8021000.40625</v>
      </c>
      <c r="K217" s="5">
        <v>7435854.796875</v>
      </c>
      <c r="L217" s="5">
        <v>6977187.203125</v>
      </c>
      <c r="M217" s="5">
        <v>5476414.5625</v>
      </c>
      <c r="N217" s="5">
        <v>6139990.984375</v>
      </c>
      <c r="O217" s="5">
        <v>5822678.53125</v>
      </c>
      <c r="P217" s="5">
        <v>3994839.2822265602</v>
      </c>
      <c r="Q217" s="5">
        <v>3530786.2519531301</v>
      </c>
      <c r="R217" s="5">
        <v>3919566.3098958302</v>
      </c>
      <c r="S217" s="5">
        <v>5493961.6113281297</v>
      </c>
      <c r="T217" s="5">
        <v>5951052.375</v>
      </c>
      <c r="U217" s="5">
        <v>4590720.3125</v>
      </c>
      <c r="V217" s="5">
        <v>4172009.75</v>
      </c>
      <c r="W217" s="5">
        <v>3962037.375</v>
      </c>
      <c r="X217" s="6"/>
      <c r="Y217" s="7">
        <v>0</v>
      </c>
      <c r="Z217" s="8"/>
      <c r="AA217" s="8"/>
      <c r="AB217" s="9"/>
      <c r="AC217" s="10">
        <v>0</v>
      </c>
      <c r="AD217" s="11"/>
      <c r="AE217" s="11"/>
      <c r="AF217" s="12"/>
      <c r="AG217" s="13">
        <v>0</v>
      </c>
      <c r="AH217" s="14"/>
      <c r="AI217" s="14"/>
      <c r="AJ217" s="15"/>
      <c r="AK217" s="16">
        <v>0</v>
      </c>
      <c r="AL217" s="17"/>
      <c r="AM217" s="17"/>
      <c r="AN217" s="18"/>
      <c r="AO217" s="19">
        <v>0</v>
      </c>
      <c r="AP217" s="20"/>
      <c r="AQ217" s="20"/>
      <c r="AR217" s="21"/>
      <c r="AS217" s="22">
        <v>0</v>
      </c>
      <c r="AT217" s="23"/>
      <c r="AU217" s="23"/>
      <c r="AV217" s="6"/>
      <c r="AW217" s="7">
        <v>0</v>
      </c>
      <c r="AX217" s="8"/>
      <c r="AY217" s="8"/>
      <c r="AZ217" s="9"/>
      <c r="BA217" s="10">
        <v>0</v>
      </c>
      <c r="BB217" s="11"/>
      <c r="BC217" s="11"/>
      <c r="BD217" s="12"/>
      <c r="BE217" s="13">
        <v>0</v>
      </c>
      <c r="BF217" s="14"/>
      <c r="BG217" s="14"/>
      <c r="BH217" s="15"/>
      <c r="BI217" s="16">
        <v>0</v>
      </c>
      <c r="BJ217" s="17"/>
      <c r="BK217" s="17"/>
      <c r="BL217" s="18">
        <v>128.301677206173</v>
      </c>
      <c r="BM217" s="19">
        <v>7.13</v>
      </c>
      <c r="BN217" s="20">
        <v>4</v>
      </c>
      <c r="BO217" s="20">
        <v>4</v>
      </c>
      <c r="BP217" s="21">
        <v>163.950811925946</v>
      </c>
      <c r="BQ217" s="22">
        <v>9.19</v>
      </c>
      <c r="BR217" s="23">
        <v>6</v>
      </c>
      <c r="BS217" s="23">
        <v>6</v>
      </c>
      <c r="BT217" s="6"/>
      <c r="BU217" s="7">
        <v>0</v>
      </c>
      <c r="BV217" s="8"/>
      <c r="BW217" s="8"/>
      <c r="BX217" s="9"/>
      <c r="BY217" s="10">
        <v>0</v>
      </c>
      <c r="BZ217" s="11"/>
      <c r="CA217" s="11"/>
      <c r="CB217" s="12"/>
      <c r="CC217" s="13">
        <v>0</v>
      </c>
      <c r="CD217" s="14"/>
      <c r="CE217" s="14"/>
      <c r="CF217" s="15"/>
      <c r="CG217" s="16">
        <v>0</v>
      </c>
      <c r="CH217" s="17"/>
      <c r="CI217" s="17"/>
      <c r="CJ217" s="4">
        <v>729</v>
      </c>
      <c r="CK217" s="24">
        <v>80.222021384660096</v>
      </c>
      <c r="CL217" s="25">
        <v>8.26513671875</v>
      </c>
    </row>
    <row r="218" spans="1:90">
      <c r="A218" s="2" t="s">
        <v>249</v>
      </c>
      <c r="B218" s="2" t="s">
        <v>440</v>
      </c>
      <c r="C218" s="3">
        <v>11.15</v>
      </c>
      <c r="D218" s="4">
        <v>2</v>
      </c>
      <c r="E218" s="4">
        <v>3</v>
      </c>
      <c r="F218" s="4">
        <v>3</v>
      </c>
      <c r="G218" s="4">
        <v>9</v>
      </c>
      <c r="H218" s="5">
        <v>6462405.35546875</v>
      </c>
      <c r="I218" s="5">
        <v>7709956.6015625</v>
      </c>
      <c r="J218" s="5">
        <v>0</v>
      </c>
      <c r="K218" s="5">
        <v>0</v>
      </c>
      <c r="L218" s="5">
        <v>15394485.65625</v>
      </c>
      <c r="M218" s="5">
        <v>7253682.4479166698</v>
      </c>
      <c r="N218" s="5">
        <v>377392.4453125</v>
      </c>
      <c r="O218" s="5">
        <v>459900.27050781302</v>
      </c>
      <c r="P218" s="5">
        <v>18892818.65625</v>
      </c>
      <c r="Q218" s="5">
        <v>17920092.8828125</v>
      </c>
      <c r="R218" s="5">
        <v>0</v>
      </c>
      <c r="S218" s="5">
        <v>0</v>
      </c>
      <c r="T218" s="5">
        <v>11190814.953125</v>
      </c>
      <c r="U218" s="5">
        <v>3073924.21875</v>
      </c>
      <c r="V218" s="5">
        <v>0</v>
      </c>
      <c r="W218" s="5">
        <v>0</v>
      </c>
      <c r="X218" s="6"/>
      <c r="Y218" s="7">
        <v>0</v>
      </c>
      <c r="Z218" s="8"/>
      <c r="AA218" s="8"/>
      <c r="AB218" s="9"/>
      <c r="AC218" s="10">
        <v>0</v>
      </c>
      <c r="AD218" s="11"/>
      <c r="AE218" s="11"/>
      <c r="AF218" s="12"/>
      <c r="AG218" s="13"/>
      <c r="AH218" s="14"/>
      <c r="AI218" s="14"/>
      <c r="AJ218" s="15"/>
      <c r="AK218" s="16"/>
      <c r="AL218" s="17"/>
      <c r="AM218" s="17"/>
      <c r="AN218" s="18">
        <v>105.15410884341399</v>
      </c>
      <c r="AO218" s="19">
        <v>11.15</v>
      </c>
      <c r="AP218" s="20">
        <v>3</v>
      </c>
      <c r="AQ218" s="20">
        <v>3</v>
      </c>
      <c r="AR218" s="21">
        <v>122.991380456367</v>
      </c>
      <c r="AS218" s="22">
        <v>11.15</v>
      </c>
      <c r="AT218" s="23">
        <v>3</v>
      </c>
      <c r="AU218" s="23">
        <v>3</v>
      </c>
      <c r="AV218" s="6"/>
      <c r="AW218" s="7">
        <v>0</v>
      </c>
      <c r="AX218" s="8"/>
      <c r="AY218" s="8"/>
      <c r="AZ218" s="9"/>
      <c r="BA218" s="10">
        <v>0</v>
      </c>
      <c r="BB218" s="11"/>
      <c r="BC218" s="11"/>
      <c r="BD218" s="12"/>
      <c r="BE218" s="13">
        <v>0</v>
      </c>
      <c r="BF218" s="14"/>
      <c r="BG218" s="14"/>
      <c r="BH218" s="15"/>
      <c r="BI218" s="16">
        <v>0</v>
      </c>
      <c r="BJ218" s="17"/>
      <c r="BK218" s="17"/>
      <c r="BL218" s="18"/>
      <c r="BM218" s="19"/>
      <c r="BN218" s="20"/>
      <c r="BO218" s="20"/>
      <c r="BP218" s="21"/>
      <c r="BQ218" s="22"/>
      <c r="BR218" s="23"/>
      <c r="BS218" s="23"/>
      <c r="BT218" s="6"/>
      <c r="BU218" s="7">
        <v>0</v>
      </c>
      <c r="BV218" s="8"/>
      <c r="BW218" s="8"/>
      <c r="BX218" s="9">
        <v>105.802494872504</v>
      </c>
      <c r="BY218" s="10">
        <v>11.15</v>
      </c>
      <c r="BZ218" s="11">
        <v>3</v>
      </c>
      <c r="CA218" s="11">
        <v>3</v>
      </c>
      <c r="CB218" s="12"/>
      <c r="CC218" s="13"/>
      <c r="CD218" s="14"/>
      <c r="CE218" s="14"/>
      <c r="CF218" s="15"/>
      <c r="CG218" s="16"/>
      <c r="CH218" s="17"/>
      <c r="CI218" s="17"/>
      <c r="CJ218" s="4">
        <v>529</v>
      </c>
      <c r="CK218" s="24">
        <v>59.533935274659903</v>
      </c>
      <c r="CL218" s="25">
        <v>8.19189453125</v>
      </c>
    </row>
    <row r="219" spans="1:90">
      <c r="A219" s="2" t="s">
        <v>319</v>
      </c>
      <c r="B219" s="2" t="s">
        <v>511</v>
      </c>
      <c r="C219" s="3">
        <v>10.95</v>
      </c>
      <c r="D219" s="4">
        <v>12</v>
      </c>
      <c r="E219" s="4">
        <v>8</v>
      </c>
      <c r="F219" s="4">
        <v>8</v>
      </c>
      <c r="G219" s="4">
        <v>27</v>
      </c>
      <c r="H219" s="5">
        <v>0</v>
      </c>
      <c r="I219" s="5">
        <v>567091.84375</v>
      </c>
      <c r="J219" s="5">
        <v>2885003.78125</v>
      </c>
      <c r="K219" s="5">
        <v>5504724.75</v>
      </c>
      <c r="L219" s="5">
        <v>2563411.671875</v>
      </c>
      <c r="M219" s="5">
        <v>1483566.4140625</v>
      </c>
      <c r="N219" s="5">
        <v>3970732.8528645802</v>
      </c>
      <c r="O219" s="5">
        <v>5474896.28125</v>
      </c>
      <c r="P219" s="5">
        <v>1888569.27734375</v>
      </c>
      <c r="Q219" s="5">
        <v>725613.857421875</v>
      </c>
      <c r="R219" s="5">
        <v>4118323.4010416698</v>
      </c>
      <c r="S219" s="5">
        <v>3843518.18359375</v>
      </c>
      <c r="T219" s="5">
        <v>3388575.90234375</v>
      </c>
      <c r="U219" s="5">
        <v>0</v>
      </c>
      <c r="V219" s="5">
        <v>0</v>
      </c>
      <c r="W219" s="5">
        <v>0</v>
      </c>
      <c r="X219" s="6"/>
      <c r="Y219" s="7"/>
      <c r="Z219" s="8"/>
      <c r="AA219" s="8"/>
      <c r="AB219" s="9"/>
      <c r="AC219" s="10">
        <v>0</v>
      </c>
      <c r="AD219" s="11"/>
      <c r="AE219" s="11"/>
      <c r="AF219" s="12">
        <v>112.24214581384101</v>
      </c>
      <c r="AG219" s="13">
        <v>3.94</v>
      </c>
      <c r="AH219" s="14">
        <v>3</v>
      </c>
      <c r="AI219" s="14">
        <v>3</v>
      </c>
      <c r="AJ219" s="15"/>
      <c r="AK219" s="16">
        <v>0</v>
      </c>
      <c r="AL219" s="17"/>
      <c r="AM219" s="17"/>
      <c r="AN219" s="18"/>
      <c r="AO219" s="19">
        <v>0</v>
      </c>
      <c r="AP219" s="20"/>
      <c r="AQ219" s="20"/>
      <c r="AR219" s="21"/>
      <c r="AS219" s="22">
        <v>0</v>
      </c>
      <c r="AT219" s="23"/>
      <c r="AU219" s="23"/>
      <c r="AV219" s="6">
        <v>121.008391686522</v>
      </c>
      <c r="AW219" s="7">
        <v>3.94</v>
      </c>
      <c r="AX219" s="8">
        <v>3</v>
      </c>
      <c r="AY219" s="8">
        <v>3</v>
      </c>
      <c r="AZ219" s="9"/>
      <c r="BA219" s="10">
        <v>0</v>
      </c>
      <c r="BB219" s="11"/>
      <c r="BC219" s="11"/>
      <c r="BD219" s="12"/>
      <c r="BE219" s="13">
        <v>0</v>
      </c>
      <c r="BF219" s="14"/>
      <c r="BG219" s="14"/>
      <c r="BH219" s="15"/>
      <c r="BI219" s="16">
        <v>0</v>
      </c>
      <c r="BJ219" s="17"/>
      <c r="BK219" s="17"/>
      <c r="BL219" s="18">
        <v>92.536850319950503</v>
      </c>
      <c r="BM219" s="19">
        <v>3.85</v>
      </c>
      <c r="BN219" s="20">
        <v>3</v>
      </c>
      <c r="BO219" s="20">
        <v>3</v>
      </c>
      <c r="BP219" s="21">
        <v>127.45323049951701</v>
      </c>
      <c r="BQ219" s="22">
        <v>4.54</v>
      </c>
      <c r="BR219" s="23">
        <v>4</v>
      </c>
      <c r="BS219" s="23">
        <v>4</v>
      </c>
      <c r="BT219" s="6"/>
      <c r="BU219" s="7">
        <v>0</v>
      </c>
      <c r="BV219" s="8"/>
      <c r="BW219" s="8"/>
      <c r="BX219" s="9"/>
      <c r="BY219" s="10">
        <v>0</v>
      </c>
      <c r="BZ219" s="11"/>
      <c r="CA219" s="11"/>
      <c r="CB219" s="12"/>
      <c r="CC219" s="13"/>
      <c r="CD219" s="14"/>
      <c r="CE219" s="14"/>
      <c r="CF219" s="15"/>
      <c r="CG219" s="16"/>
      <c r="CH219" s="17"/>
      <c r="CI219" s="17"/>
      <c r="CJ219" s="4">
        <v>1014</v>
      </c>
      <c r="CK219" s="24">
        <v>113.01239991465999</v>
      </c>
      <c r="CL219" s="25">
        <v>8.88037109375</v>
      </c>
    </row>
    <row r="220" spans="1:90">
      <c r="A220" s="2" t="s">
        <v>392</v>
      </c>
      <c r="B220" s="2" t="s">
        <v>597</v>
      </c>
      <c r="C220" s="3">
        <v>10.81</v>
      </c>
      <c r="D220" s="4">
        <v>2</v>
      </c>
      <c r="E220" s="4">
        <v>4</v>
      </c>
      <c r="F220" s="4">
        <v>4</v>
      </c>
      <c r="G220" s="4">
        <v>10</v>
      </c>
      <c r="H220" s="5">
        <v>205696.5859375</v>
      </c>
      <c r="I220" s="5">
        <v>225839.1875</v>
      </c>
      <c r="J220" s="5">
        <v>0</v>
      </c>
      <c r="K220" s="5">
        <v>0</v>
      </c>
      <c r="L220" s="5">
        <v>1280051.5859375</v>
      </c>
      <c r="M220" s="5">
        <v>0</v>
      </c>
      <c r="N220" s="5">
        <v>0</v>
      </c>
      <c r="O220" s="5">
        <v>0</v>
      </c>
      <c r="P220" s="5">
        <v>2464136.625</v>
      </c>
      <c r="Q220" s="5">
        <v>338765.3828125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6"/>
      <c r="Y220" s="7">
        <v>0</v>
      </c>
      <c r="Z220" s="8"/>
      <c r="AA220" s="8"/>
      <c r="AB220" s="9"/>
      <c r="AC220" s="10">
        <v>0</v>
      </c>
      <c r="AD220" s="11"/>
      <c r="AE220" s="11"/>
      <c r="AF220" s="12"/>
      <c r="AG220" s="13"/>
      <c r="AH220" s="14"/>
      <c r="AI220" s="14"/>
      <c r="AJ220" s="15"/>
      <c r="AK220" s="16"/>
      <c r="AL220" s="17"/>
      <c r="AM220" s="17"/>
      <c r="AN220" s="18"/>
      <c r="AO220" s="19">
        <v>0</v>
      </c>
      <c r="AP220" s="20"/>
      <c r="AQ220" s="20"/>
      <c r="AR220" s="21"/>
      <c r="AS220" s="22"/>
      <c r="AT220" s="23"/>
      <c r="AU220" s="23"/>
      <c r="AV220" s="6"/>
      <c r="AW220" s="7"/>
      <c r="AX220" s="8"/>
      <c r="AY220" s="8"/>
      <c r="AZ220" s="9"/>
      <c r="BA220" s="10"/>
      <c r="BB220" s="11"/>
      <c r="BC220" s="11"/>
      <c r="BD220" s="12"/>
      <c r="BE220" s="13">
        <v>0</v>
      </c>
      <c r="BF220" s="14"/>
      <c r="BG220" s="14"/>
      <c r="BH220" s="15"/>
      <c r="BI220" s="16">
        <v>0</v>
      </c>
      <c r="BJ220" s="17"/>
      <c r="BK220" s="17"/>
      <c r="BL220" s="18"/>
      <c r="BM220" s="19"/>
      <c r="BN220" s="20"/>
      <c r="BO220" s="20"/>
      <c r="BP220" s="21"/>
      <c r="BQ220" s="22"/>
      <c r="BR220" s="23"/>
      <c r="BS220" s="23"/>
      <c r="BT220" s="6"/>
      <c r="BU220" s="7"/>
      <c r="BV220" s="8"/>
      <c r="BW220" s="8"/>
      <c r="BX220" s="9"/>
      <c r="BY220" s="10"/>
      <c r="BZ220" s="11"/>
      <c r="CA220" s="11"/>
      <c r="CB220" s="12"/>
      <c r="CC220" s="13"/>
      <c r="CD220" s="14"/>
      <c r="CE220" s="14"/>
      <c r="CF220" s="15"/>
      <c r="CG220" s="16"/>
      <c r="CH220" s="17"/>
      <c r="CI220" s="17"/>
      <c r="CJ220" s="4">
        <v>509</v>
      </c>
      <c r="CK220" s="24">
        <v>56.996518534659998</v>
      </c>
      <c r="CL220" s="25">
        <v>9.46630859375</v>
      </c>
    </row>
    <row r="221" spans="1:90">
      <c r="A221" s="2" t="s">
        <v>390</v>
      </c>
      <c r="B221" s="2" t="s">
        <v>586</v>
      </c>
      <c r="C221" s="3">
        <v>10.78</v>
      </c>
      <c r="D221" s="4">
        <v>2</v>
      </c>
      <c r="E221" s="4">
        <v>3</v>
      </c>
      <c r="F221" s="4">
        <v>3</v>
      </c>
      <c r="G221" s="4">
        <v>7</v>
      </c>
      <c r="H221" s="5">
        <v>310944.6875</v>
      </c>
      <c r="I221" s="5">
        <v>520495.3046875</v>
      </c>
      <c r="J221" s="5">
        <v>3633025.5065104198</v>
      </c>
      <c r="K221" s="5">
        <v>9558096.40625</v>
      </c>
      <c r="L221" s="5">
        <v>16128029</v>
      </c>
      <c r="M221" s="5">
        <v>5386836.3125</v>
      </c>
      <c r="N221" s="5">
        <v>0</v>
      </c>
      <c r="O221" s="5">
        <v>0</v>
      </c>
      <c r="P221" s="5">
        <v>0</v>
      </c>
      <c r="Q221" s="5">
        <v>1187930.875</v>
      </c>
      <c r="R221" s="5">
        <v>4082112</v>
      </c>
      <c r="S221" s="5">
        <v>0</v>
      </c>
      <c r="T221" s="5">
        <v>7010471.6692708302</v>
      </c>
      <c r="U221" s="5">
        <v>0</v>
      </c>
      <c r="V221" s="5">
        <v>0</v>
      </c>
      <c r="W221" s="5">
        <v>0</v>
      </c>
      <c r="X221" s="6"/>
      <c r="Y221" s="7">
        <v>0</v>
      </c>
      <c r="Z221" s="8"/>
      <c r="AA221" s="8"/>
      <c r="AB221" s="9"/>
      <c r="AC221" s="10">
        <v>0</v>
      </c>
      <c r="AD221" s="11"/>
      <c r="AE221" s="11"/>
      <c r="AF221" s="12">
        <v>54.459061974309499</v>
      </c>
      <c r="AG221" s="13">
        <v>10.78</v>
      </c>
      <c r="AH221" s="14">
        <v>3</v>
      </c>
      <c r="AI221" s="14">
        <v>3</v>
      </c>
      <c r="AJ221" s="15"/>
      <c r="AK221" s="16">
        <v>0</v>
      </c>
      <c r="AL221" s="17"/>
      <c r="AM221" s="17"/>
      <c r="AN221" s="18"/>
      <c r="AO221" s="19">
        <v>0</v>
      </c>
      <c r="AP221" s="20"/>
      <c r="AQ221" s="20"/>
      <c r="AR221" s="21"/>
      <c r="AS221" s="22">
        <v>0</v>
      </c>
      <c r="AT221" s="23"/>
      <c r="AU221" s="23"/>
      <c r="AV221" s="6"/>
      <c r="AW221" s="7"/>
      <c r="AX221" s="8"/>
      <c r="AY221" s="8"/>
      <c r="AZ221" s="9"/>
      <c r="BA221" s="10"/>
      <c r="BB221" s="11"/>
      <c r="BC221" s="11"/>
      <c r="BD221" s="12"/>
      <c r="BE221" s="13"/>
      <c r="BF221" s="14"/>
      <c r="BG221" s="14"/>
      <c r="BH221" s="15"/>
      <c r="BI221" s="16">
        <v>0</v>
      </c>
      <c r="BJ221" s="17"/>
      <c r="BK221" s="17"/>
      <c r="BL221" s="18"/>
      <c r="BM221" s="19">
        <v>0</v>
      </c>
      <c r="BN221" s="20"/>
      <c r="BO221" s="20"/>
      <c r="BP221" s="21"/>
      <c r="BQ221" s="22"/>
      <c r="BR221" s="23"/>
      <c r="BS221" s="23"/>
      <c r="BT221" s="6">
        <v>92.216439131422504</v>
      </c>
      <c r="BU221" s="7">
        <v>10.78</v>
      </c>
      <c r="BV221" s="8">
        <v>3</v>
      </c>
      <c r="BW221" s="8">
        <v>4</v>
      </c>
      <c r="BX221" s="9"/>
      <c r="BY221" s="10"/>
      <c r="BZ221" s="11"/>
      <c r="CA221" s="11"/>
      <c r="CB221" s="12"/>
      <c r="CC221" s="13"/>
      <c r="CD221" s="14"/>
      <c r="CE221" s="14"/>
      <c r="CF221" s="15"/>
      <c r="CG221" s="16"/>
      <c r="CH221" s="17"/>
      <c r="CI221" s="17"/>
      <c r="CJ221" s="4">
        <v>204</v>
      </c>
      <c r="CK221" s="24">
        <v>22.927490154659999</v>
      </c>
      <c r="CL221" s="25">
        <v>4.83056640625</v>
      </c>
    </row>
    <row r="222" spans="1:90">
      <c r="A222" s="2" t="s">
        <v>357</v>
      </c>
      <c r="B222" s="2" t="s">
        <v>82</v>
      </c>
      <c r="C222" s="3">
        <v>10.73</v>
      </c>
      <c r="D222" s="4">
        <v>5</v>
      </c>
      <c r="E222" s="4">
        <v>3</v>
      </c>
      <c r="F222" s="4">
        <v>3</v>
      </c>
      <c r="G222" s="4">
        <v>3</v>
      </c>
      <c r="H222" s="5">
        <v>0</v>
      </c>
      <c r="I222" s="5">
        <v>0</v>
      </c>
      <c r="J222" s="5">
        <v>0</v>
      </c>
      <c r="K222" s="5">
        <v>0</v>
      </c>
      <c r="L222" s="5">
        <v>662698.44140625</v>
      </c>
      <c r="M222" s="5">
        <v>0</v>
      </c>
      <c r="N222" s="5">
        <v>0</v>
      </c>
      <c r="O222" s="5">
        <v>0</v>
      </c>
      <c r="P222" s="5">
        <v>958314.296875</v>
      </c>
      <c r="Q222" s="5">
        <v>845097.1875</v>
      </c>
      <c r="R222" s="5">
        <v>0</v>
      </c>
      <c r="S222" s="5">
        <v>550426.390625</v>
      </c>
      <c r="T222" s="5">
        <v>1431249.21484375</v>
      </c>
      <c r="U222" s="5">
        <v>1331694.796875</v>
      </c>
      <c r="V222" s="5">
        <v>0</v>
      </c>
      <c r="W222" s="5">
        <v>0</v>
      </c>
      <c r="X222" s="6"/>
      <c r="Y222" s="7"/>
      <c r="Z222" s="8"/>
      <c r="AA222" s="8"/>
      <c r="AB222" s="9"/>
      <c r="AC222" s="10"/>
      <c r="AD222" s="11"/>
      <c r="AE222" s="11"/>
      <c r="AF222" s="12"/>
      <c r="AG222" s="13"/>
      <c r="AH222" s="14"/>
      <c r="AI222" s="14"/>
      <c r="AJ222" s="15"/>
      <c r="AK222" s="16"/>
      <c r="AL222" s="17"/>
      <c r="AM222" s="17"/>
      <c r="AN222" s="18"/>
      <c r="AO222" s="19">
        <v>0</v>
      </c>
      <c r="AP222" s="20"/>
      <c r="AQ222" s="20"/>
      <c r="AR222" s="21"/>
      <c r="AS222" s="22"/>
      <c r="AT222" s="23"/>
      <c r="AU222" s="23"/>
      <c r="AV222" s="6"/>
      <c r="AW222" s="7"/>
      <c r="AX222" s="8"/>
      <c r="AY222" s="8"/>
      <c r="AZ222" s="9"/>
      <c r="BA222" s="10"/>
      <c r="BB222" s="11"/>
      <c r="BC222" s="11"/>
      <c r="BD222" s="12"/>
      <c r="BE222" s="13">
        <v>0</v>
      </c>
      <c r="BF222" s="14"/>
      <c r="BG222" s="14"/>
      <c r="BH222" s="15"/>
      <c r="BI222" s="16">
        <v>0</v>
      </c>
      <c r="BJ222" s="17"/>
      <c r="BK222" s="17"/>
      <c r="BL222" s="18"/>
      <c r="BM222" s="19"/>
      <c r="BN222" s="20"/>
      <c r="BO222" s="20"/>
      <c r="BP222" s="21"/>
      <c r="BQ222" s="22">
        <v>0</v>
      </c>
      <c r="BR222" s="23"/>
      <c r="BS222" s="23"/>
      <c r="BT222" s="6">
        <v>46.520617325233196</v>
      </c>
      <c r="BU222" s="7">
        <v>10.73</v>
      </c>
      <c r="BV222" s="8">
        <v>3</v>
      </c>
      <c r="BW222" s="8">
        <v>3</v>
      </c>
      <c r="BX222" s="9"/>
      <c r="BY222" s="10">
        <v>0</v>
      </c>
      <c r="BZ222" s="11"/>
      <c r="CA222" s="11"/>
      <c r="CB222" s="12"/>
      <c r="CC222" s="13"/>
      <c r="CD222" s="14"/>
      <c r="CE222" s="14"/>
      <c r="CF222" s="15"/>
      <c r="CG222" s="16"/>
      <c r="CH222" s="17"/>
      <c r="CI222" s="17"/>
      <c r="CJ222" s="4">
        <v>317</v>
      </c>
      <c r="CK222" s="24">
        <v>35.74097550466</v>
      </c>
      <c r="CL222" s="25">
        <v>9.55419921875</v>
      </c>
    </row>
    <row r="223" spans="1:90">
      <c r="A223" s="2" t="s">
        <v>292</v>
      </c>
      <c r="B223" s="2" t="s">
        <v>516</v>
      </c>
      <c r="C223" s="3">
        <v>10.65</v>
      </c>
      <c r="D223" s="4">
        <v>1</v>
      </c>
      <c r="E223" s="4">
        <v>5</v>
      </c>
      <c r="F223" s="4">
        <v>5</v>
      </c>
      <c r="G223" s="4">
        <v>7</v>
      </c>
      <c r="H223" s="5">
        <v>1066058.25</v>
      </c>
      <c r="I223" s="5">
        <v>2198779.77734375</v>
      </c>
      <c r="J223" s="5">
        <v>0</v>
      </c>
      <c r="K223" s="5">
        <v>0</v>
      </c>
      <c r="L223" s="5">
        <v>5627328.8876953097</v>
      </c>
      <c r="M223" s="5">
        <v>3028174.0488281301</v>
      </c>
      <c r="N223" s="5">
        <v>0</v>
      </c>
      <c r="O223" s="5">
        <v>1309237.078125</v>
      </c>
      <c r="P223" s="5">
        <v>8311807.8125</v>
      </c>
      <c r="Q223" s="5">
        <v>7878112.65625</v>
      </c>
      <c r="R223" s="5">
        <v>0</v>
      </c>
      <c r="S223" s="5">
        <v>0</v>
      </c>
      <c r="T223" s="5">
        <v>0</v>
      </c>
      <c r="U223" s="5">
        <v>3087921.1328125</v>
      </c>
      <c r="V223" s="5">
        <v>0</v>
      </c>
      <c r="W223" s="5">
        <v>0</v>
      </c>
      <c r="X223" s="6"/>
      <c r="Y223" s="7">
        <v>0</v>
      </c>
      <c r="Z223" s="8"/>
      <c r="AA223" s="8"/>
      <c r="AB223" s="9"/>
      <c r="AC223" s="10">
        <v>0</v>
      </c>
      <c r="AD223" s="11"/>
      <c r="AE223" s="11"/>
      <c r="AF223" s="12"/>
      <c r="AG223" s="13"/>
      <c r="AH223" s="14"/>
      <c r="AI223" s="14"/>
      <c r="AJ223" s="15"/>
      <c r="AK223" s="16"/>
      <c r="AL223" s="17"/>
      <c r="AM223" s="17"/>
      <c r="AN223" s="18"/>
      <c r="AO223" s="19">
        <v>0</v>
      </c>
      <c r="AP223" s="20"/>
      <c r="AQ223" s="20"/>
      <c r="AR223" s="21"/>
      <c r="AS223" s="22">
        <v>0</v>
      </c>
      <c r="AT223" s="23"/>
      <c r="AU223" s="23"/>
      <c r="AV223" s="6"/>
      <c r="AW223" s="7"/>
      <c r="AX223" s="8"/>
      <c r="AY223" s="8"/>
      <c r="AZ223" s="9"/>
      <c r="BA223" s="10">
        <v>0</v>
      </c>
      <c r="BB223" s="11"/>
      <c r="BC223" s="11"/>
      <c r="BD223" s="12"/>
      <c r="BE223" s="13">
        <v>0</v>
      </c>
      <c r="BF223" s="14"/>
      <c r="BG223" s="14"/>
      <c r="BH223" s="15"/>
      <c r="BI223" s="16">
        <v>0</v>
      </c>
      <c r="BJ223" s="17"/>
      <c r="BK223" s="17"/>
      <c r="BL223" s="18"/>
      <c r="BM223" s="19"/>
      <c r="BN223" s="20"/>
      <c r="BO223" s="20"/>
      <c r="BP223" s="21"/>
      <c r="BQ223" s="22"/>
      <c r="BR223" s="23"/>
      <c r="BS223" s="23"/>
      <c r="BT223" s="6"/>
      <c r="BU223" s="7"/>
      <c r="BV223" s="8"/>
      <c r="BW223" s="8"/>
      <c r="BX223" s="9"/>
      <c r="BY223" s="10">
        <v>0</v>
      </c>
      <c r="BZ223" s="11"/>
      <c r="CA223" s="11"/>
      <c r="CB223" s="12"/>
      <c r="CC223" s="13"/>
      <c r="CD223" s="14"/>
      <c r="CE223" s="14"/>
      <c r="CF223" s="15"/>
      <c r="CG223" s="16"/>
      <c r="CH223" s="17"/>
      <c r="CI223" s="17"/>
      <c r="CJ223" s="4">
        <v>582</v>
      </c>
      <c r="CK223" s="24">
        <v>63.798814734659999</v>
      </c>
      <c r="CL223" s="25">
        <v>9.31982421875</v>
      </c>
    </row>
    <row r="224" spans="1:90">
      <c r="A224" s="2" t="s">
        <v>68</v>
      </c>
      <c r="B224" s="2" t="s">
        <v>607</v>
      </c>
      <c r="C224" s="3">
        <v>10.29</v>
      </c>
      <c r="D224" s="4">
        <v>1</v>
      </c>
      <c r="E224" s="4">
        <v>5</v>
      </c>
      <c r="F224" s="4">
        <v>5</v>
      </c>
      <c r="G224" s="4">
        <v>8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6"/>
      <c r="Y224" s="7"/>
      <c r="Z224" s="8"/>
      <c r="AA224" s="8"/>
      <c r="AB224" s="9"/>
      <c r="AC224" s="10"/>
      <c r="AD224" s="11"/>
      <c r="AE224" s="11"/>
      <c r="AF224" s="12"/>
      <c r="AG224" s="13"/>
      <c r="AH224" s="14"/>
      <c r="AI224" s="14"/>
      <c r="AJ224" s="15"/>
      <c r="AK224" s="16"/>
      <c r="AL224" s="17"/>
      <c r="AM224" s="17"/>
      <c r="AN224" s="18"/>
      <c r="AO224" s="19"/>
      <c r="AP224" s="20"/>
      <c r="AQ224" s="20"/>
      <c r="AR224" s="21"/>
      <c r="AS224" s="22"/>
      <c r="AT224" s="23"/>
      <c r="AU224" s="23"/>
      <c r="AV224" s="6"/>
      <c r="AW224" s="7"/>
      <c r="AX224" s="8"/>
      <c r="AY224" s="8"/>
      <c r="AZ224" s="9"/>
      <c r="BA224" s="10"/>
      <c r="BB224" s="11"/>
      <c r="BC224" s="11"/>
      <c r="BD224" s="12"/>
      <c r="BE224" s="13"/>
      <c r="BF224" s="14"/>
      <c r="BG224" s="14"/>
      <c r="BH224" s="15"/>
      <c r="BI224" s="16"/>
      <c r="BJ224" s="17"/>
      <c r="BK224" s="17"/>
      <c r="BL224" s="18"/>
      <c r="BM224" s="19"/>
      <c r="BN224" s="20"/>
      <c r="BO224" s="20"/>
      <c r="BP224" s="21"/>
      <c r="BQ224" s="22"/>
      <c r="BR224" s="23"/>
      <c r="BS224" s="23"/>
      <c r="BT224" s="6"/>
      <c r="BU224" s="7"/>
      <c r="BV224" s="8"/>
      <c r="BW224" s="8"/>
      <c r="BX224" s="9"/>
      <c r="BY224" s="10"/>
      <c r="BZ224" s="11"/>
      <c r="CA224" s="11"/>
      <c r="CB224" s="12"/>
      <c r="CC224" s="13"/>
      <c r="CD224" s="14"/>
      <c r="CE224" s="14"/>
      <c r="CF224" s="15"/>
      <c r="CG224" s="16"/>
      <c r="CH224" s="17"/>
      <c r="CI224" s="17"/>
      <c r="CJ224" s="4">
        <v>583</v>
      </c>
      <c r="CK224" s="24">
        <v>63.433738674660098</v>
      </c>
      <c r="CL224" s="25">
        <v>8.27978515625</v>
      </c>
    </row>
    <row r="225" spans="1:90">
      <c r="A225" s="2" t="s">
        <v>269</v>
      </c>
      <c r="B225" s="2" t="s">
        <v>479</v>
      </c>
      <c r="C225" s="3">
        <v>10.18</v>
      </c>
      <c r="D225" s="4">
        <v>1</v>
      </c>
      <c r="E225" s="4">
        <v>3</v>
      </c>
      <c r="F225" s="4">
        <v>3</v>
      </c>
      <c r="G225" s="4">
        <v>3</v>
      </c>
      <c r="H225" s="5">
        <v>0</v>
      </c>
      <c r="I225" s="5">
        <v>0</v>
      </c>
      <c r="J225" s="5">
        <v>1960877.9921875</v>
      </c>
      <c r="K225" s="5">
        <v>1538303.51041667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2337361.34375</v>
      </c>
      <c r="S225" s="5">
        <v>2595306.046875</v>
      </c>
      <c r="T225" s="5">
        <v>0</v>
      </c>
      <c r="U225" s="5">
        <v>0</v>
      </c>
      <c r="V225" s="5">
        <v>0</v>
      </c>
      <c r="W225" s="5">
        <v>0</v>
      </c>
      <c r="X225" s="6"/>
      <c r="Y225" s="7"/>
      <c r="Z225" s="8"/>
      <c r="AA225" s="8"/>
      <c r="AB225" s="9"/>
      <c r="AC225" s="10"/>
      <c r="AD225" s="11"/>
      <c r="AE225" s="11"/>
      <c r="AF225" s="12"/>
      <c r="AG225" s="13">
        <v>0</v>
      </c>
      <c r="AH225" s="14"/>
      <c r="AI225" s="14"/>
      <c r="AJ225" s="15">
        <v>56.089960786153199</v>
      </c>
      <c r="AK225" s="16">
        <v>10.18</v>
      </c>
      <c r="AL225" s="17">
        <v>3</v>
      </c>
      <c r="AM225" s="17">
        <v>3</v>
      </c>
      <c r="AN225" s="18"/>
      <c r="AO225" s="19"/>
      <c r="AP225" s="20"/>
      <c r="AQ225" s="20"/>
      <c r="AR225" s="21"/>
      <c r="AS225" s="22"/>
      <c r="AT225" s="23"/>
      <c r="AU225" s="23"/>
      <c r="AV225" s="6"/>
      <c r="AW225" s="7"/>
      <c r="AX225" s="8"/>
      <c r="AY225" s="8"/>
      <c r="AZ225" s="9"/>
      <c r="BA225" s="10"/>
      <c r="BB225" s="11"/>
      <c r="BC225" s="11"/>
      <c r="BD225" s="12"/>
      <c r="BE225" s="13"/>
      <c r="BF225" s="14"/>
      <c r="BG225" s="14"/>
      <c r="BH225" s="15"/>
      <c r="BI225" s="16"/>
      <c r="BJ225" s="17"/>
      <c r="BK225" s="17"/>
      <c r="BL225" s="18"/>
      <c r="BM225" s="19">
        <v>0</v>
      </c>
      <c r="BN225" s="20"/>
      <c r="BO225" s="20"/>
      <c r="BP225" s="21"/>
      <c r="BQ225" s="22">
        <v>0</v>
      </c>
      <c r="BR225" s="23"/>
      <c r="BS225" s="23"/>
      <c r="BT225" s="6"/>
      <c r="BU225" s="7"/>
      <c r="BV225" s="8"/>
      <c r="BW225" s="8"/>
      <c r="BX225" s="9"/>
      <c r="BY225" s="10"/>
      <c r="BZ225" s="11"/>
      <c r="CA225" s="11"/>
      <c r="CB225" s="12"/>
      <c r="CC225" s="13"/>
      <c r="CD225" s="14"/>
      <c r="CE225" s="14"/>
      <c r="CF225" s="15"/>
      <c r="CG225" s="16"/>
      <c r="CH225" s="17"/>
      <c r="CI225" s="17"/>
      <c r="CJ225" s="4">
        <v>334</v>
      </c>
      <c r="CK225" s="24">
        <v>36.61514474466</v>
      </c>
      <c r="CL225" s="25">
        <v>6.04931640625</v>
      </c>
    </row>
    <row r="226" spans="1:90">
      <c r="A226" s="2" t="s">
        <v>298</v>
      </c>
      <c r="B226" s="2" t="s">
        <v>152</v>
      </c>
      <c r="C226" s="3">
        <v>10.130000000000001</v>
      </c>
      <c r="D226" s="4">
        <v>7</v>
      </c>
      <c r="E226" s="4">
        <v>3</v>
      </c>
      <c r="F226" s="4">
        <v>3</v>
      </c>
      <c r="G226" s="4">
        <v>3</v>
      </c>
      <c r="H226" s="5">
        <v>0</v>
      </c>
      <c r="I226" s="5">
        <v>5584025.80078125</v>
      </c>
      <c r="J226" s="5">
        <v>1313504.1708984401</v>
      </c>
      <c r="K226" s="5">
        <v>0</v>
      </c>
      <c r="L226" s="5">
        <v>12518591.125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4648895.8125</v>
      </c>
      <c r="S226" s="5">
        <v>4619590.09375</v>
      </c>
      <c r="T226" s="5">
        <v>7853198.21875</v>
      </c>
      <c r="U226" s="5">
        <v>1230083.71875</v>
      </c>
      <c r="V226" s="5">
        <v>0</v>
      </c>
      <c r="W226" s="5">
        <v>0</v>
      </c>
      <c r="X226" s="6"/>
      <c r="Y226" s="7"/>
      <c r="Z226" s="8"/>
      <c r="AA226" s="8"/>
      <c r="AB226" s="9"/>
      <c r="AC226" s="10">
        <v>0</v>
      </c>
      <c r="AD226" s="11"/>
      <c r="AE226" s="11"/>
      <c r="AF226" s="12"/>
      <c r="AG226" s="13">
        <v>0</v>
      </c>
      <c r="AH226" s="14"/>
      <c r="AI226" s="14"/>
      <c r="AJ226" s="15"/>
      <c r="AK226" s="16"/>
      <c r="AL226" s="17"/>
      <c r="AM226" s="17"/>
      <c r="AN226" s="18"/>
      <c r="AO226" s="19">
        <v>0</v>
      </c>
      <c r="AP226" s="20"/>
      <c r="AQ226" s="20"/>
      <c r="AR226" s="21"/>
      <c r="AS226" s="22"/>
      <c r="AT226" s="23"/>
      <c r="AU226" s="23"/>
      <c r="AV226" s="6"/>
      <c r="AW226" s="7"/>
      <c r="AX226" s="8"/>
      <c r="AY226" s="8"/>
      <c r="AZ226" s="9"/>
      <c r="BA226" s="10"/>
      <c r="BB226" s="11"/>
      <c r="BC226" s="11"/>
      <c r="BD226" s="12"/>
      <c r="BE226" s="13"/>
      <c r="BF226" s="14"/>
      <c r="BG226" s="14"/>
      <c r="BH226" s="15"/>
      <c r="BI226" s="16"/>
      <c r="BJ226" s="17"/>
      <c r="BK226" s="17"/>
      <c r="BL226" s="18"/>
      <c r="BM226" s="19">
        <v>0</v>
      </c>
      <c r="BN226" s="20"/>
      <c r="BO226" s="20"/>
      <c r="BP226" s="21"/>
      <c r="BQ226" s="22">
        <v>0</v>
      </c>
      <c r="BR226" s="23"/>
      <c r="BS226" s="23"/>
      <c r="BT226" s="6">
        <v>65.075398597233004</v>
      </c>
      <c r="BU226" s="7">
        <v>10.130000000000001</v>
      </c>
      <c r="BV226" s="8">
        <v>3</v>
      </c>
      <c r="BW226" s="8">
        <v>3</v>
      </c>
      <c r="BX226" s="9"/>
      <c r="BY226" s="10">
        <v>0</v>
      </c>
      <c r="BZ226" s="11"/>
      <c r="CA226" s="11"/>
      <c r="CB226" s="12"/>
      <c r="CC226" s="13"/>
      <c r="CD226" s="14"/>
      <c r="CE226" s="14"/>
      <c r="CF226" s="15"/>
      <c r="CG226" s="16"/>
      <c r="CH226" s="17"/>
      <c r="CI226" s="17"/>
      <c r="CJ226" s="4">
        <v>227</v>
      </c>
      <c r="CK226" s="24">
        <v>24.180936434660001</v>
      </c>
      <c r="CL226" s="25">
        <v>9.58349609375</v>
      </c>
    </row>
    <row r="227" spans="1:90">
      <c r="A227" s="2" t="s">
        <v>232</v>
      </c>
      <c r="B227" s="2" t="s">
        <v>557</v>
      </c>
      <c r="C227" s="3">
        <v>10.1</v>
      </c>
      <c r="D227" s="4">
        <v>2</v>
      </c>
      <c r="E227" s="4">
        <v>4</v>
      </c>
      <c r="F227" s="4">
        <v>4</v>
      </c>
      <c r="G227" s="4">
        <v>6</v>
      </c>
      <c r="H227" s="5">
        <v>869115.13671875</v>
      </c>
      <c r="I227" s="5">
        <v>1012493.546875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3800948.28125</v>
      </c>
      <c r="Q227" s="5">
        <v>3001519.0693359398</v>
      </c>
      <c r="R227" s="5">
        <v>2724557.6630859398</v>
      </c>
      <c r="S227" s="5">
        <v>2814762.1741536502</v>
      </c>
      <c r="T227" s="5">
        <v>0</v>
      </c>
      <c r="U227" s="5">
        <v>2102631.37109375</v>
      </c>
      <c r="V227" s="5">
        <v>0</v>
      </c>
      <c r="W227" s="5">
        <v>0</v>
      </c>
      <c r="X227" s="6"/>
      <c r="Y227" s="7">
        <v>0</v>
      </c>
      <c r="Z227" s="8"/>
      <c r="AA227" s="8"/>
      <c r="AB227" s="9"/>
      <c r="AC227" s="10">
        <v>0</v>
      </c>
      <c r="AD227" s="11"/>
      <c r="AE227" s="11"/>
      <c r="AF227" s="12"/>
      <c r="AG227" s="13"/>
      <c r="AH227" s="14"/>
      <c r="AI227" s="14"/>
      <c r="AJ227" s="15"/>
      <c r="AK227" s="16"/>
      <c r="AL227" s="17"/>
      <c r="AM227" s="17"/>
      <c r="AN227" s="18"/>
      <c r="AO227" s="19"/>
      <c r="AP227" s="20"/>
      <c r="AQ227" s="20"/>
      <c r="AR227" s="21"/>
      <c r="AS227" s="22"/>
      <c r="AT227" s="23"/>
      <c r="AU227" s="23"/>
      <c r="AV227" s="6"/>
      <c r="AW227" s="7"/>
      <c r="AX227" s="8"/>
      <c r="AY227" s="8"/>
      <c r="AZ227" s="9"/>
      <c r="BA227" s="10"/>
      <c r="BB227" s="11"/>
      <c r="BC227" s="11"/>
      <c r="BD227" s="12"/>
      <c r="BE227" s="13">
        <v>0</v>
      </c>
      <c r="BF227" s="14"/>
      <c r="BG227" s="14"/>
      <c r="BH227" s="15"/>
      <c r="BI227" s="16">
        <v>0</v>
      </c>
      <c r="BJ227" s="17"/>
      <c r="BK227" s="17"/>
      <c r="BL227" s="18"/>
      <c r="BM227" s="19">
        <v>0</v>
      </c>
      <c r="BN227" s="20"/>
      <c r="BO227" s="20"/>
      <c r="BP227" s="21">
        <v>127.659820038947</v>
      </c>
      <c r="BQ227" s="22">
        <v>9.3800000000000008</v>
      </c>
      <c r="BR227" s="23">
        <v>3</v>
      </c>
      <c r="BS227" s="23">
        <v>3</v>
      </c>
      <c r="BT227" s="6"/>
      <c r="BU227" s="7"/>
      <c r="BV227" s="8"/>
      <c r="BW227" s="8"/>
      <c r="BX227" s="9">
        <v>114.122506476973</v>
      </c>
      <c r="BY227" s="10">
        <v>7.21</v>
      </c>
      <c r="BZ227" s="11">
        <v>3</v>
      </c>
      <c r="CA227" s="11">
        <v>3</v>
      </c>
      <c r="CB227" s="12"/>
      <c r="CC227" s="13"/>
      <c r="CD227" s="14"/>
      <c r="CE227" s="14"/>
      <c r="CF227" s="15"/>
      <c r="CG227" s="16"/>
      <c r="CH227" s="17"/>
      <c r="CI227" s="17"/>
      <c r="CJ227" s="4">
        <v>416</v>
      </c>
      <c r="CK227" s="24">
        <v>44.9624103446601</v>
      </c>
      <c r="CL227" s="25">
        <v>6.34130859375</v>
      </c>
    </row>
    <row r="228" spans="1:90">
      <c r="A228" s="2" t="s">
        <v>196</v>
      </c>
      <c r="B228" s="2" t="s">
        <v>491</v>
      </c>
      <c r="C228" s="3">
        <v>10.02</v>
      </c>
      <c r="D228" s="4">
        <v>1</v>
      </c>
      <c r="E228" s="4">
        <v>3</v>
      </c>
      <c r="F228" s="4">
        <v>3</v>
      </c>
      <c r="G228" s="4">
        <v>4</v>
      </c>
      <c r="H228" s="5">
        <v>990546.75</v>
      </c>
      <c r="I228" s="5">
        <v>1002608.328125</v>
      </c>
      <c r="J228" s="5">
        <v>0</v>
      </c>
      <c r="K228" s="5">
        <v>0</v>
      </c>
      <c r="L228" s="5">
        <v>3975711.21875</v>
      </c>
      <c r="M228" s="5">
        <v>2055188.765625</v>
      </c>
      <c r="N228" s="5">
        <v>0</v>
      </c>
      <c r="O228" s="5">
        <v>0</v>
      </c>
      <c r="P228" s="5">
        <v>2179283.8125</v>
      </c>
      <c r="Q228" s="5">
        <v>2448642.625</v>
      </c>
      <c r="R228" s="5">
        <v>0</v>
      </c>
      <c r="S228" s="5">
        <v>0</v>
      </c>
      <c r="T228" s="5">
        <v>0</v>
      </c>
      <c r="U228" s="5">
        <v>965367.2109375</v>
      </c>
      <c r="V228" s="5">
        <v>0</v>
      </c>
      <c r="W228" s="5">
        <v>0</v>
      </c>
      <c r="X228" s="6"/>
      <c r="Y228" s="7">
        <v>0</v>
      </c>
      <c r="Z228" s="8"/>
      <c r="AA228" s="8"/>
      <c r="AB228" s="9"/>
      <c r="AC228" s="10">
        <v>0</v>
      </c>
      <c r="AD228" s="11"/>
      <c r="AE228" s="11"/>
      <c r="AF228" s="12"/>
      <c r="AG228" s="13"/>
      <c r="AH228" s="14"/>
      <c r="AI228" s="14"/>
      <c r="AJ228" s="15"/>
      <c r="AK228" s="16"/>
      <c r="AL228" s="17"/>
      <c r="AM228" s="17"/>
      <c r="AN228" s="18"/>
      <c r="AO228" s="19">
        <v>0</v>
      </c>
      <c r="AP228" s="20"/>
      <c r="AQ228" s="20"/>
      <c r="AR228" s="21"/>
      <c r="AS228" s="22">
        <v>0</v>
      </c>
      <c r="AT228" s="23"/>
      <c r="AU228" s="23"/>
      <c r="AV228" s="6"/>
      <c r="AW228" s="7"/>
      <c r="AX228" s="8"/>
      <c r="AY228" s="8"/>
      <c r="AZ228" s="9"/>
      <c r="BA228" s="10"/>
      <c r="BB228" s="11"/>
      <c r="BC228" s="11"/>
      <c r="BD228" s="12"/>
      <c r="BE228" s="13">
        <v>0</v>
      </c>
      <c r="BF228" s="14"/>
      <c r="BG228" s="14"/>
      <c r="BH228" s="15"/>
      <c r="BI228" s="16">
        <v>0</v>
      </c>
      <c r="BJ228" s="17"/>
      <c r="BK228" s="17"/>
      <c r="BL228" s="18"/>
      <c r="BM228" s="19"/>
      <c r="BN228" s="20"/>
      <c r="BO228" s="20"/>
      <c r="BP228" s="21"/>
      <c r="BQ228" s="22"/>
      <c r="BR228" s="23"/>
      <c r="BS228" s="23"/>
      <c r="BT228" s="6"/>
      <c r="BU228" s="7">
        <v>0</v>
      </c>
      <c r="BV228" s="8"/>
      <c r="BW228" s="8"/>
      <c r="BX228" s="9"/>
      <c r="BY228" s="10">
        <v>0</v>
      </c>
      <c r="BZ228" s="11"/>
      <c r="CA228" s="11"/>
      <c r="CB228" s="12"/>
      <c r="CC228" s="13"/>
      <c r="CD228" s="14"/>
      <c r="CE228" s="14"/>
      <c r="CF228" s="15"/>
      <c r="CG228" s="16"/>
      <c r="CH228" s="17"/>
      <c r="CI228" s="17"/>
      <c r="CJ228" s="4">
        <v>529</v>
      </c>
      <c r="CK228" s="24">
        <v>59.540520524660003</v>
      </c>
      <c r="CL228" s="25">
        <v>8.92431640625</v>
      </c>
    </row>
    <row r="229" spans="1:90">
      <c r="A229" s="2" t="s">
        <v>403</v>
      </c>
      <c r="B229" s="2" t="s">
        <v>576</v>
      </c>
      <c r="C229" s="3">
        <v>9.91</v>
      </c>
      <c r="D229" s="4">
        <v>3</v>
      </c>
      <c r="E229" s="4">
        <v>3</v>
      </c>
      <c r="F229" s="4">
        <v>3</v>
      </c>
      <c r="G229" s="4">
        <v>3</v>
      </c>
      <c r="H229" s="5">
        <v>0</v>
      </c>
      <c r="I229" s="5">
        <v>1296002.1582031299</v>
      </c>
      <c r="J229" s="5">
        <v>0</v>
      </c>
      <c r="K229" s="5">
        <v>0</v>
      </c>
      <c r="L229" s="5">
        <v>2540387.59375</v>
      </c>
      <c r="M229" s="5">
        <v>823413.859375</v>
      </c>
      <c r="N229" s="5">
        <v>0</v>
      </c>
      <c r="O229" s="5">
        <v>0</v>
      </c>
      <c r="P229" s="5">
        <v>2172496.53125</v>
      </c>
      <c r="Q229" s="5">
        <v>2842428.5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6"/>
      <c r="Y229" s="7"/>
      <c r="Z229" s="8"/>
      <c r="AA229" s="8"/>
      <c r="AB229" s="9"/>
      <c r="AC229" s="10">
        <v>0</v>
      </c>
      <c r="AD229" s="11"/>
      <c r="AE229" s="11"/>
      <c r="AF229" s="12"/>
      <c r="AG229" s="13"/>
      <c r="AH229" s="14"/>
      <c r="AI229" s="14"/>
      <c r="AJ229" s="15"/>
      <c r="AK229" s="16"/>
      <c r="AL229" s="17"/>
      <c r="AM229" s="17"/>
      <c r="AN229" s="18"/>
      <c r="AO229" s="19">
        <v>0</v>
      </c>
      <c r="AP229" s="20"/>
      <c r="AQ229" s="20"/>
      <c r="AR229" s="21"/>
      <c r="AS229" s="22">
        <v>0</v>
      </c>
      <c r="AT229" s="23"/>
      <c r="AU229" s="23"/>
      <c r="AV229" s="6"/>
      <c r="AW229" s="7"/>
      <c r="AX229" s="8"/>
      <c r="AY229" s="8"/>
      <c r="AZ229" s="9"/>
      <c r="BA229" s="10"/>
      <c r="BB229" s="11"/>
      <c r="BC229" s="11"/>
      <c r="BD229" s="12"/>
      <c r="BE229" s="13">
        <v>0</v>
      </c>
      <c r="BF229" s="14"/>
      <c r="BG229" s="14"/>
      <c r="BH229" s="15">
        <v>90.5245859604765</v>
      </c>
      <c r="BI229" s="16">
        <v>9.91</v>
      </c>
      <c r="BJ229" s="17">
        <v>3</v>
      </c>
      <c r="BK229" s="17">
        <v>3</v>
      </c>
      <c r="BL229" s="18"/>
      <c r="BM229" s="19"/>
      <c r="BN229" s="20"/>
      <c r="BO229" s="20"/>
      <c r="BP229" s="21"/>
      <c r="BQ229" s="22"/>
      <c r="BR229" s="23"/>
      <c r="BS229" s="23"/>
      <c r="BT229" s="6"/>
      <c r="BU229" s="7"/>
      <c r="BV229" s="8"/>
      <c r="BW229" s="8"/>
      <c r="BX229" s="9"/>
      <c r="BY229" s="10"/>
      <c r="BZ229" s="11"/>
      <c r="CA229" s="11"/>
      <c r="CB229" s="12"/>
      <c r="CC229" s="13"/>
      <c r="CD229" s="14"/>
      <c r="CE229" s="14"/>
      <c r="CF229" s="15"/>
      <c r="CG229" s="16"/>
      <c r="CH229" s="17"/>
      <c r="CI229" s="17"/>
      <c r="CJ229" s="4">
        <v>333</v>
      </c>
      <c r="CK229" s="24">
        <v>36.438547374659898</v>
      </c>
      <c r="CL229" s="25">
        <v>8.74853515625</v>
      </c>
    </row>
    <row r="230" spans="1:90">
      <c r="A230" s="2" t="s">
        <v>98</v>
      </c>
      <c r="B230" s="2" t="s">
        <v>619</v>
      </c>
      <c r="C230" s="3">
        <v>9.73</v>
      </c>
      <c r="D230" s="4">
        <v>17</v>
      </c>
      <c r="E230" s="4">
        <v>3</v>
      </c>
      <c r="F230" s="4">
        <v>3</v>
      </c>
      <c r="G230" s="4">
        <v>6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6"/>
      <c r="Y230" s="7"/>
      <c r="Z230" s="8"/>
      <c r="AA230" s="8"/>
      <c r="AB230" s="9"/>
      <c r="AC230" s="10"/>
      <c r="AD230" s="11"/>
      <c r="AE230" s="11"/>
      <c r="AF230" s="12"/>
      <c r="AG230" s="13"/>
      <c r="AH230" s="14"/>
      <c r="AI230" s="14"/>
      <c r="AJ230" s="15"/>
      <c r="AK230" s="16"/>
      <c r="AL230" s="17"/>
      <c r="AM230" s="17"/>
      <c r="AN230" s="18"/>
      <c r="AO230" s="19"/>
      <c r="AP230" s="20"/>
      <c r="AQ230" s="20"/>
      <c r="AR230" s="21"/>
      <c r="AS230" s="22"/>
      <c r="AT230" s="23"/>
      <c r="AU230" s="23"/>
      <c r="AV230" s="6"/>
      <c r="AW230" s="7"/>
      <c r="AX230" s="8"/>
      <c r="AY230" s="8"/>
      <c r="AZ230" s="9"/>
      <c r="BA230" s="10"/>
      <c r="BB230" s="11"/>
      <c r="BC230" s="11"/>
      <c r="BD230" s="12"/>
      <c r="BE230" s="13"/>
      <c r="BF230" s="14"/>
      <c r="BG230" s="14"/>
      <c r="BH230" s="15"/>
      <c r="BI230" s="16"/>
      <c r="BJ230" s="17"/>
      <c r="BK230" s="17"/>
      <c r="BL230" s="18"/>
      <c r="BM230" s="19"/>
      <c r="BN230" s="20"/>
      <c r="BO230" s="20"/>
      <c r="BP230" s="21"/>
      <c r="BQ230" s="22"/>
      <c r="BR230" s="23"/>
      <c r="BS230" s="23"/>
      <c r="BT230" s="6"/>
      <c r="BU230" s="7"/>
      <c r="BV230" s="8"/>
      <c r="BW230" s="8"/>
      <c r="BX230" s="9"/>
      <c r="BY230" s="10"/>
      <c r="BZ230" s="11"/>
      <c r="CA230" s="11"/>
      <c r="CB230" s="12"/>
      <c r="CC230" s="13"/>
      <c r="CD230" s="14"/>
      <c r="CE230" s="14"/>
      <c r="CF230" s="15"/>
      <c r="CG230" s="16"/>
      <c r="CH230" s="17"/>
      <c r="CI230" s="17"/>
      <c r="CJ230" s="4">
        <v>226</v>
      </c>
      <c r="CK230" s="24">
        <v>24.679913914659998</v>
      </c>
      <c r="CL230" s="25">
        <v>8.76318359375</v>
      </c>
    </row>
    <row r="231" spans="1:90">
      <c r="A231" s="2" t="s">
        <v>274</v>
      </c>
      <c r="B231" s="2" t="s">
        <v>101</v>
      </c>
      <c r="C231" s="3">
        <v>9.6999999999999993</v>
      </c>
      <c r="D231" s="4">
        <v>1</v>
      </c>
      <c r="E231" s="4">
        <v>6</v>
      </c>
      <c r="F231" s="4">
        <v>6</v>
      </c>
      <c r="G231" s="4">
        <v>10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8457405.65625</v>
      </c>
      <c r="R231" s="5">
        <v>4682447.734375</v>
      </c>
      <c r="S231" s="5">
        <v>5185004.7877604198</v>
      </c>
      <c r="T231" s="5">
        <v>7186213.6113281297</v>
      </c>
      <c r="U231" s="5">
        <v>1387366.1904296901</v>
      </c>
      <c r="V231" s="5">
        <v>0</v>
      </c>
      <c r="W231" s="5">
        <v>0</v>
      </c>
      <c r="X231" s="6"/>
      <c r="Y231" s="7"/>
      <c r="Z231" s="8"/>
      <c r="AA231" s="8"/>
      <c r="AB231" s="9"/>
      <c r="AC231" s="10"/>
      <c r="AD231" s="11"/>
      <c r="AE231" s="11"/>
      <c r="AF231" s="12"/>
      <c r="AG231" s="13"/>
      <c r="AH231" s="14"/>
      <c r="AI231" s="14"/>
      <c r="AJ231" s="15"/>
      <c r="AK231" s="16"/>
      <c r="AL231" s="17"/>
      <c r="AM231" s="17"/>
      <c r="AN231" s="18"/>
      <c r="AO231" s="19"/>
      <c r="AP231" s="20"/>
      <c r="AQ231" s="20"/>
      <c r="AR231" s="21"/>
      <c r="AS231" s="22"/>
      <c r="AT231" s="23"/>
      <c r="AU231" s="23"/>
      <c r="AV231" s="6"/>
      <c r="AW231" s="7"/>
      <c r="AX231" s="8"/>
      <c r="AY231" s="8"/>
      <c r="AZ231" s="9"/>
      <c r="BA231" s="10"/>
      <c r="BB231" s="11"/>
      <c r="BC231" s="11"/>
      <c r="BD231" s="12"/>
      <c r="BE231" s="13"/>
      <c r="BF231" s="14"/>
      <c r="BG231" s="14"/>
      <c r="BH231" s="15"/>
      <c r="BI231" s="16">
        <v>0</v>
      </c>
      <c r="BJ231" s="17"/>
      <c r="BK231" s="17"/>
      <c r="BL231" s="18">
        <v>68.070011368699099</v>
      </c>
      <c r="BM231" s="19">
        <v>8.06</v>
      </c>
      <c r="BN231" s="20">
        <v>5</v>
      </c>
      <c r="BO231" s="20">
        <v>5</v>
      </c>
      <c r="BP231" s="21">
        <v>84.470563219116002</v>
      </c>
      <c r="BQ231" s="22">
        <v>7.51</v>
      </c>
      <c r="BR231" s="23">
        <v>4</v>
      </c>
      <c r="BS231" s="23">
        <v>5</v>
      </c>
      <c r="BT231" s="6"/>
      <c r="BU231" s="7">
        <v>0</v>
      </c>
      <c r="BV231" s="8"/>
      <c r="BW231" s="8"/>
      <c r="BX231" s="9"/>
      <c r="BY231" s="10">
        <v>0</v>
      </c>
      <c r="BZ231" s="11"/>
      <c r="CA231" s="11"/>
      <c r="CB231" s="12"/>
      <c r="CC231" s="13"/>
      <c r="CD231" s="14"/>
      <c r="CE231" s="14"/>
      <c r="CF231" s="15"/>
      <c r="CG231" s="16"/>
      <c r="CH231" s="17"/>
      <c r="CI231" s="17"/>
      <c r="CJ231" s="4">
        <v>732</v>
      </c>
      <c r="CK231" s="24">
        <v>82.65227975466</v>
      </c>
      <c r="CL231" s="25">
        <v>5.80810546875</v>
      </c>
    </row>
    <row r="232" spans="1:90">
      <c r="A232" s="2" t="s">
        <v>313</v>
      </c>
      <c r="B232" s="2" t="s">
        <v>572</v>
      </c>
      <c r="C232" s="3">
        <v>9.66</v>
      </c>
      <c r="D232" s="4">
        <v>1</v>
      </c>
      <c r="E232" s="4">
        <v>3</v>
      </c>
      <c r="F232" s="4">
        <v>3</v>
      </c>
      <c r="G232" s="4">
        <v>3</v>
      </c>
      <c r="H232" s="5">
        <v>0</v>
      </c>
      <c r="I232" s="5">
        <v>0</v>
      </c>
      <c r="J232" s="5">
        <v>0</v>
      </c>
      <c r="K232" s="5">
        <v>0</v>
      </c>
      <c r="L232" s="5">
        <v>389426.0625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6"/>
      <c r="Y232" s="7"/>
      <c r="Z232" s="8"/>
      <c r="AA232" s="8"/>
      <c r="AB232" s="9"/>
      <c r="AC232" s="10"/>
      <c r="AD232" s="11"/>
      <c r="AE232" s="11"/>
      <c r="AF232" s="12"/>
      <c r="AG232" s="13"/>
      <c r="AH232" s="14"/>
      <c r="AI232" s="14"/>
      <c r="AJ232" s="15"/>
      <c r="AK232" s="16"/>
      <c r="AL232" s="17"/>
      <c r="AM232" s="17"/>
      <c r="AN232" s="18"/>
      <c r="AO232" s="19">
        <v>0</v>
      </c>
      <c r="AP232" s="20"/>
      <c r="AQ232" s="20"/>
      <c r="AR232" s="21"/>
      <c r="AS232" s="22"/>
      <c r="AT232" s="23"/>
      <c r="AU232" s="23"/>
      <c r="AV232" s="6"/>
      <c r="AW232" s="7"/>
      <c r="AX232" s="8"/>
      <c r="AY232" s="8"/>
      <c r="AZ232" s="9"/>
      <c r="BA232" s="10"/>
      <c r="BB232" s="11"/>
      <c r="BC232" s="11"/>
      <c r="BD232" s="12"/>
      <c r="BE232" s="13"/>
      <c r="BF232" s="14"/>
      <c r="BG232" s="14"/>
      <c r="BH232" s="15"/>
      <c r="BI232" s="16"/>
      <c r="BJ232" s="17"/>
      <c r="BK232" s="17"/>
      <c r="BL232" s="18"/>
      <c r="BM232" s="19"/>
      <c r="BN232" s="20"/>
      <c r="BO232" s="20"/>
      <c r="BP232" s="21"/>
      <c r="BQ232" s="22"/>
      <c r="BR232" s="23"/>
      <c r="BS232" s="23"/>
      <c r="BT232" s="6"/>
      <c r="BU232" s="7"/>
      <c r="BV232" s="8"/>
      <c r="BW232" s="8"/>
      <c r="BX232" s="9"/>
      <c r="BY232" s="10"/>
      <c r="BZ232" s="11"/>
      <c r="CA232" s="11"/>
      <c r="CB232" s="12"/>
      <c r="CC232" s="13"/>
      <c r="CD232" s="14"/>
      <c r="CE232" s="14"/>
      <c r="CF232" s="15"/>
      <c r="CG232" s="16"/>
      <c r="CH232" s="17"/>
      <c r="CI232" s="17"/>
      <c r="CJ232" s="4">
        <v>466</v>
      </c>
      <c r="CK232" s="24">
        <v>53.6190810546601</v>
      </c>
      <c r="CL232" s="25">
        <v>5.12255859375</v>
      </c>
    </row>
    <row r="233" spans="1:90">
      <c r="A233" s="2" t="s">
        <v>190</v>
      </c>
      <c r="B233" s="2" t="s">
        <v>527</v>
      </c>
      <c r="C233" s="3">
        <v>9.58</v>
      </c>
      <c r="D233" s="4">
        <v>2</v>
      </c>
      <c r="E233" s="4">
        <v>3</v>
      </c>
      <c r="F233" s="4">
        <v>4</v>
      </c>
      <c r="G233" s="4">
        <v>4</v>
      </c>
      <c r="H233" s="5">
        <v>0</v>
      </c>
      <c r="I233" s="5">
        <v>0</v>
      </c>
      <c r="J233" s="5">
        <v>0</v>
      </c>
      <c r="K233" s="5">
        <v>0</v>
      </c>
      <c r="L233" s="5">
        <v>6181266.51953125</v>
      </c>
      <c r="M233" s="5">
        <v>3531997.01171875</v>
      </c>
      <c r="N233" s="5">
        <v>0</v>
      </c>
      <c r="O233" s="5">
        <v>0</v>
      </c>
      <c r="P233" s="5">
        <v>17653527.546875</v>
      </c>
      <c r="Q233" s="5">
        <v>9742253.75</v>
      </c>
      <c r="R233" s="5">
        <v>0</v>
      </c>
      <c r="S233" s="5">
        <v>0</v>
      </c>
      <c r="T233" s="5">
        <v>11510072.2916667</v>
      </c>
      <c r="U233" s="5">
        <v>11144305.1875</v>
      </c>
      <c r="V233" s="5">
        <v>0</v>
      </c>
      <c r="W233" s="5">
        <v>0</v>
      </c>
      <c r="X233" s="6"/>
      <c r="Y233" s="7"/>
      <c r="Z233" s="8"/>
      <c r="AA233" s="8"/>
      <c r="AB233" s="9"/>
      <c r="AC233" s="10"/>
      <c r="AD233" s="11"/>
      <c r="AE233" s="11"/>
      <c r="AF233" s="12"/>
      <c r="AG233" s="13"/>
      <c r="AH233" s="14"/>
      <c r="AI233" s="14"/>
      <c r="AJ233" s="15"/>
      <c r="AK233" s="16"/>
      <c r="AL233" s="17"/>
      <c r="AM233" s="17"/>
      <c r="AN233" s="18"/>
      <c r="AO233" s="19">
        <v>0</v>
      </c>
      <c r="AP233" s="20"/>
      <c r="AQ233" s="20"/>
      <c r="AR233" s="21"/>
      <c r="AS233" s="22">
        <v>0</v>
      </c>
      <c r="AT233" s="23"/>
      <c r="AU233" s="23"/>
      <c r="AV233" s="6"/>
      <c r="AW233" s="7"/>
      <c r="AX233" s="8"/>
      <c r="AY233" s="8"/>
      <c r="AZ233" s="9"/>
      <c r="BA233" s="10"/>
      <c r="BB233" s="11"/>
      <c r="BC233" s="11"/>
      <c r="BD233" s="12"/>
      <c r="BE233" s="13">
        <v>0</v>
      </c>
      <c r="BF233" s="14"/>
      <c r="BG233" s="14"/>
      <c r="BH233" s="15"/>
      <c r="BI233" s="16">
        <v>0</v>
      </c>
      <c r="BJ233" s="17"/>
      <c r="BK233" s="17"/>
      <c r="BL233" s="18"/>
      <c r="BM233" s="19"/>
      <c r="BN233" s="20"/>
      <c r="BO233" s="20"/>
      <c r="BP233" s="21"/>
      <c r="BQ233" s="22"/>
      <c r="BR233" s="23"/>
      <c r="BS233" s="23"/>
      <c r="BT233" s="6">
        <v>94.591815401685295</v>
      </c>
      <c r="BU233" s="7">
        <v>9.58</v>
      </c>
      <c r="BV233" s="8">
        <v>4</v>
      </c>
      <c r="BW233" s="8">
        <v>4</v>
      </c>
      <c r="BX233" s="9"/>
      <c r="BY233" s="10">
        <v>0</v>
      </c>
      <c r="BZ233" s="11"/>
      <c r="CA233" s="11"/>
      <c r="CB233" s="12"/>
      <c r="CC233" s="13"/>
      <c r="CD233" s="14"/>
      <c r="CE233" s="14"/>
      <c r="CF233" s="15"/>
      <c r="CG233" s="16"/>
      <c r="CH233" s="17"/>
      <c r="CI233" s="17"/>
      <c r="CJ233" s="4">
        <v>407</v>
      </c>
      <c r="CK233" s="24">
        <v>43.930691444659999</v>
      </c>
      <c r="CL233" s="25">
        <v>9.07080078125</v>
      </c>
    </row>
    <row r="234" spans="1:90">
      <c r="A234" s="2" t="s">
        <v>76</v>
      </c>
      <c r="B234" s="2" t="s">
        <v>596</v>
      </c>
      <c r="C234" s="3">
        <v>9.5299999999999994</v>
      </c>
      <c r="D234" s="4">
        <v>3</v>
      </c>
      <c r="E234" s="4">
        <v>8</v>
      </c>
      <c r="F234" s="4">
        <v>8</v>
      </c>
      <c r="G234" s="4">
        <v>23</v>
      </c>
      <c r="H234" s="5">
        <v>0</v>
      </c>
      <c r="I234" s="5">
        <v>0</v>
      </c>
      <c r="J234" s="5">
        <v>349995.40625</v>
      </c>
      <c r="K234" s="5">
        <v>0</v>
      </c>
      <c r="L234" s="5">
        <v>1076295.46484375</v>
      </c>
      <c r="M234" s="5">
        <v>176036.78125</v>
      </c>
      <c r="N234" s="5">
        <v>1313529.4375</v>
      </c>
      <c r="O234" s="5">
        <v>1112273.953125</v>
      </c>
      <c r="P234" s="5">
        <v>1296738.1953125</v>
      </c>
      <c r="Q234" s="5">
        <v>1093881.6074218799</v>
      </c>
      <c r="R234" s="5">
        <v>1079067.671875</v>
      </c>
      <c r="S234" s="5">
        <v>745672.1171875</v>
      </c>
      <c r="T234" s="5">
        <v>732181.0703125</v>
      </c>
      <c r="U234" s="5">
        <v>0</v>
      </c>
      <c r="V234" s="5">
        <v>9135953.25</v>
      </c>
      <c r="W234" s="5">
        <v>9882809.6315104198</v>
      </c>
      <c r="X234" s="6"/>
      <c r="Y234" s="7"/>
      <c r="Z234" s="8"/>
      <c r="AA234" s="8"/>
      <c r="AB234" s="9"/>
      <c r="AC234" s="10"/>
      <c r="AD234" s="11"/>
      <c r="AE234" s="11"/>
      <c r="AF234" s="12"/>
      <c r="AG234" s="13">
        <v>0</v>
      </c>
      <c r="AH234" s="14"/>
      <c r="AI234" s="14"/>
      <c r="AJ234" s="15"/>
      <c r="AK234" s="16"/>
      <c r="AL234" s="17"/>
      <c r="AM234" s="17"/>
      <c r="AN234" s="18"/>
      <c r="AO234" s="19">
        <v>0</v>
      </c>
      <c r="AP234" s="20"/>
      <c r="AQ234" s="20"/>
      <c r="AR234" s="21"/>
      <c r="AS234" s="22">
        <v>0</v>
      </c>
      <c r="AT234" s="23"/>
      <c r="AU234" s="23"/>
      <c r="AV234" s="6"/>
      <c r="AW234" s="7">
        <v>0</v>
      </c>
      <c r="AX234" s="8"/>
      <c r="AY234" s="8"/>
      <c r="AZ234" s="9"/>
      <c r="BA234" s="10">
        <v>0</v>
      </c>
      <c r="BB234" s="11"/>
      <c r="BC234" s="11"/>
      <c r="BD234" s="12"/>
      <c r="BE234" s="13">
        <v>0</v>
      </c>
      <c r="BF234" s="14"/>
      <c r="BG234" s="14"/>
      <c r="BH234" s="15"/>
      <c r="BI234" s="16">
        <v>0</v>
      </c>
      <c r="BJ234" s="17"/>
      <c r="BK234" s="17"/>
      <c r="BL234" s="18"/>
      <c r="BM234" s="19">
        <v>0</v>
      </c>
      <c r="BN234" s="20"/>
      <c r="BO234" s="20"/>
      <c r="BP234" s="21"/>
      <c r="BQ234" s="22">
        <v>0</v>
      </c>
      <c r="BR234" s="23"/>
      <c r="BS234" s="23"/>
      <c r="BT234" s="6"/>
      <c r="BU234" s="7">
        <v>0</v>
      </c>
      <c r="BV234" s="8"/>
      <c r="BW234" s="8"/>
      <c r="BX234" s="9"/>
      <c r="BY234" s="10"/>
      <c r="BZ234" s="11"/>
      <c r="CA234" s="11"/>
      <c r="CB234" s="12">
        <v>246.08367753706</v>
      </c>
      <c r="CC234" s="13">
        <v>6.48</v>
      </c>
      <c r="CD234" s="14">
        <v>4</v>
      </c>
      <c r="CE234" s="14">
        <v>5</v>
      </c>
      <c r="CF234" s="15">
        <v>306.26063415258102</v>
      </c>
      <c r="CG234" s="16">
        <v>8.58</v>
      </c>
      <c r="CH234" s="17">
        <v>6</v>
      </c>
      <c r="CI234" s="17">
        <v>7</v>
      </c>
      <c r="CJ234" s="4">
        <v>1049</v>
      </c>
      <c r="CK234" s="24">
        <v>113.64389352466</v>
      </c>
      <c r="CL234" s="25">
        <v>5.03369140625</v>
      </c>
    </row>
    <row r="235" spans="1:90">
      <c r="A235" s="2" t="s">
        <v>283</v>
      </c>
      <c r="B235" s="2" t="s">
        <v>102</v>
      </c>
      <c r="C235" s="3">
        <v>9.4600000000000009</v>
      </c>
      <c r="D235" s="4">
        <v>27</v>
      </c>
      <c r="E235" s="4">
        <v>6</v>
      </c>
      <c r="F235" s="4">
        <v>6</v>
      </c>
      <c r="G235" s="4">
        <v>14</v>
      </c>
      <c r="H235" s="5">
        <v>0</v>
      </c>
      <c r="I235" s="5">
        <v>0</v>
      </c>
      <c r="J235" s="5">
        <v>428581.203125</v>
      </c>
      <c r="K235" s="5">
        <v>422879.140625</v>
      </c>
      <c r="L235" s="5">
        <v>0</v>
      </c>
      <c r="M235" s="5">
        <v>0</v>
      </c>
      <c r="N235" s="5">
        <v>1044919.98828125</v>
      </c>
      <c r="O235" s="5">
        <v>1071831.890625</v>
      </c>
      <c r="P235" s="5">
        <v>0</v>
      </c>
      <c r="Q235" s="5">
        <v>0</v>
      </c>
      <c r="R235" s="5">
        <v>2384318.78125</v>
      </c>
      <c r="S235" s="5">
        <v>2041013.53385417</v>
      </c>
      <c r="T235" s="5">
        <v>1378439</v>
      </c>
      <c r="U235" s="5">
        <v>0</v>
      </c>
      <c r="V235" s="5">
        <v>3052894.0625</v>
      </c>
      <c r="W235" s="5">
        <v>3221358.25</v>
      </c>
      <c r="X235" s="6"/>
      <c r="Y235" s="7"/>
      <c r="Z235" s="8"/>
      <c r="AA235" s="8"/>
      <c r="AB235" s="9"/>
      <c r="AC235" s="10"/>
      <c r="AD235" s="11"/>
      <c r="AE235" s="11"/>
      <c r="AF235" s="12"/>
      <c r="AG235" s="13">
        <v>0</v>
      </c>
      <c r="AH235" s="14"/>
      <c r="AI235" s="14"/>
      <c r="AJ235" s="15"/>
      <c r="AK235" s="16">
        <v>0</v>
      </c>
      <c r="AL235" s="17"/>
      <c r="AM235" s="17"/>
      <c r="AN235" s="18"/>
      <c r="AO235" s="19"/>
      <c r="AP235" s="20"/>
      <c r="AQ235" s="20"/>
      <c r="AR235" s="21"/>
      <c r="AS235" s="22"/>
      <c r="AT235" s="23"/>
      <c r="AU235" s="23"/>
      <c r="AV235" s="6"/>
      <c r="AW235" s="7">
        <v>0</v>
      </c>
      <c r="AX235" s="8"/>
      <c r="AY235" s="8"/>
      <c r="AZ235" s="9"/>
      <c r="BA235" s="10">
        <v>0</v>
      </c>
      <c r="BB235" s="11"/>
      <c r="BC235" s="11"/>
      <c r="BD235" s="12"/>
      <c r="BE235" s="13"/>
      <c r="BF235" s="14"/>
      <c r="BG235" s="14"/>
      <c r="BH235" s="15"/>
      <c r="BI235" s="16"/>
      <c r="BJ235" s="17"/>
      <c r="BK235" s="17"/>
      <c r="BL235" s="18"/>
      <c r="BM235" s="19">
        <v>0</v>
      </c>
      <c r="BN235" s="20"/>
      <c r="BO235" s="20"/>
      <c r="BP235" s="21">
        <v>84.539840916360006</v>
      </c>
      <c r="BQ235" s="22">
        <v>5.81</v>
      </c>
      <c r="BR235" s="23">
        <v>3</v>
      </c>
      <c r="BS235" s="23">
        <v>3</v>
      </c>
      <c r="BT235" s="6"/>
      <c r="BU235" s="7">
        <v>0</v>
      </c>
      <c r="BV235" s="8"/>
      <c r="BW235" s="8"/>
      <c r="BX235" s="9"/>
      <c r="BY235" s="10"/>
      <c r="BZ235" s="11"/>
      <c r="CA235" s="11"/>
      <c r="CB235" s="12">
        <v>75.419820853922303</v>
      </c>
      <c r="CC235" s="13">
        <v>4.59</v>
      </c>
      <c r="CD235" s="14">
        <v>3</v>
      </c>
      <c r="CE235" s="14">
        <v>3</v>
      </c>
      <c r="CF235" s="15"/>
      <c r="CG235" s="16">
        <v>0</v>
      </c>
      <c r="CH235" s="17"/>
      <c r="CI235" s="17"/>
      <c r="CJ235" s="4">
        <v>740</v>
      </c>
      <c r="CK235" s="24">
        <v>82.379759254660001</v>
      </c>
      <c r="CL235" s="25">
        <v>7.22509765625</v>
      </c>
    </row>
    <row r="236" spans="1:90">
      <c r="A236" s="2" t="s">
        <v>384</v>
      </c>
      <c r="B236" s="2" t="s">
        <v>585</v>
      </c>
      <c r="C236" s="3">
        <v>9.36</v>
      </c>
      <c r="D236" s="4">
        <v>2</v>
      </c>
      <c r="E236" s="4">
        <v>4</v>
      </c>
      <c r="F236" s="4">
        <v>4</v>
      </c>
      <c r="G236" s="4">
        <v>6</v>
      </c>
      <c r="H236" s="5">
        <v>0</v>
      </c>
      <c r="I236" s="5">
        <v>0</v>
      </c>
      <c r="J236" s="5">
        <v>2021113.140625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1145551</v>
      </c>
      <c r="S236" s="5">
        <v>1284340.625</v>
      </c>
      <c r="T236" s="5">
        <v>0</v>
      </c>
      <c r="U236" s="5">
        <v>0</v>
      </c>
      <c r="V236" s="5">
        <v>0</v>
      </c>
      <c r="W236" s="5">
        <v>0</v>
      </c>
      <c r="X236" s="6"/>
      <c r="Y236" s="7"/>
      <c r="Z236" s="8"/>
      <c r="AA236" s="8"/>
      <c r="AB236" s="9"/>
      <c r="AC236" s="10"/>
      <c r="AD236" s="11"/>
      <c r="AE236" s="11"/>
      <c r="AF236" s="12">
        <v>105.651844270059</v>
      </c>
      <c r="AG236" s="13">
        <v>7.6</v>
      </c>
      <c r="AH236" s="14">
        <v>3</v>
      </c>
      <c r="AI236" s="14">
        <v>3</v>
      </c>
      <c r="AJ236" s="15"/>
      <c r="AK236" s="16">
        <v>0</v>
      </c>
      <c r="AL236" s="17"/>
      <c r="AM236" s="17"/>
      <c r="AN236" s="18"/>
      <c r="AO236" s="19"/>
      <c r="AP236" s="20"/>
      <c r="AQ236" s="20"/>
      <c r="AR236" s="21"/>
      <c r="AS236" s="22"/>
      <c r="AT236" s="23"/>
      <c r="AU236" s="23"/>
      <c r="AV236" s="6"/>
      <c r="AW236" s="7"/>
      <c r="AX236" s="8"/>
      <c r="AY236" s="8"/>
      <c r="AZ236" s="9"/>
      <c r="BA236" s="10"/>
      <c r="BB236" s="11"/>
      <c r="BC236" s="11"/>
      <c r="BD236" s="12"/>
      <c r="BE236" s="13"/>
      <c r="BF236" s="14"/>
      <c r="BG236" s="14"/>
      <c r="BH236" s="15"/>
      <c r="BI236" s="16"/>
      <c r="BJ236" s="17"/>
      <c r="BK236" s="17"/>
      <c r="BL236" s="18"/>
      <c r="BM236" s="19">
        <v>0</v>
      </c>
      <c r="BN236" s="20"/>
      <c r="BO236" s="20"/>
      <c r="BP236" s="21">
        <v>130.88325516863301</v>
      </c>
      <c r="BQ236" s="22">
        <v>7.77</v>
      </c>
      <c r="BR236" s="23">
        <v>3</v>
      </c>
      <c r="BS236" s="23">
        <v>3</v>
      </c>
      <c r="BT236" s="6"/>
      <c r="BU236" s="7"/>
      <c r="BV236" s="8"/>
      <c r="BW236" s="8"/>
      <c r="BX236" s="9"/>
      <c r="BY236" s="10"/>
      <c r="BZ236" s="11"/>
      <c r="CA236" s="11"/>
      <c r="CB236" s="12"/>
      <c r="CC236" s="13"/>
      <c r="CD236" s="14"/>
      <c r="CE236" s="14"/>
      <c r="CF236" s="15"/>
      <c r="CG236" s="16"/>
      <c r="CH236" s="17"/>
      <c r="CI236" s="17"/>
      <c r="CJ236" s="4">
        <v>566</v>
      </c>
      <c r="CK236" s="24">
        <v>62.809992034659999</v>
      </c>
      <c r="CL236" s="25">
        <v>6.10009765625</v>
      </c>
    </row>
    <row r="237" spans="1:90">
      <c r="A237" s="2" t="s">
        <v>244</v>
      </c>
      <c r="B237" s="2" t="s">
        <v>562</v>
      </c>
      <c r="C237" s="3">
        <v>9.32</v>
      </c>
      <c r="D237" s="4">
        <v>1</v>
      </c>
      <c r="E237" s="4">
        <v>10</v>
      </c>
      <c r="F237" s="4">
        <v>10</v>
      </c>
      <c r="G237" s="4">
        <v>53</v>
      </c>
      <c r="H237" s="5">
        <v>2106516.29296875</v>
      </c>
      <c r="I237" s="5">
        <v>1748639.79427083</v>
      </c>
      <c r="J237" s="5">
        <v>0</v>
      </c>
      <c r="K237" s="5">
        <v>0</v>
      </c>
      <c r="L237" s="5">
        <v>3972117.2291666698</v>
      </c>
      <c r="M237" s="5">
        <v>1970974.6328125</v>
      </c>
      <c r="N237" s="5">
        <v>0</v>
      </c>
      <c r="O237" s="5">
        <v>0</v>
      </c>
      <c r="P237" s="5">
        <v>5880448.4557291698</v>
      </c>
      <c r="Q237" s="5">
        <v>5809299.5833333302</v>
      </c>
      <c r="R237" s="5">
        <v>672340.546875</v>
      </c>
      <c r="S237" s="5">
        <v>0</v>
      </c>
      <c r="T237" s="5">
        <v>2258439.984375</v>
      </c>
      <c r="U237" s="5">
        <v>0</v>
      </c>
      <c r="V237" s="5">
        <v>0</v>
      </c>
      <c r="W237" s="5">
        <v>0</v>
      </c>
      <c r="X237" s="6"/>
      <c r="Y237" s="7">
        <v>0</v>
      </c>
      <c r="Z237" s="8"/>
      <c r="AA237" s="8"/>
      <c r="AB237" s="9">
        <v>72.349388316621798</v>
      </c>
      <c r="AC237" s="10">
        <v>3.66</v>
      </c>
      <c r="AD237" s="11">
        <v>3</v>
      </c>
      <c r="AE237" s="11">
        <v>3</v>
      </c>
      <c r="AF237" s="12"/>
      <c r="AG237" s="13"/>
      <c r="AH237" s="14"/>
      <c r="AI237" s="14"/>
      <c r="AJ237" s="15"/>
      <c r="AK237" s="16"/>
      <c r="AL237" s="17"/>
      <c r="AM237" s="17"/>
      <c r="AN237" s="18">
        <v>117.50165697259899</v>
      </c>
      <c r="AO237" s="19">
        <v>4.6100000000000003</v>
      </c>
      <c r="AP237" s="20">
        <v>4</v>
      </c>
      <c r="AQ237" s="20">
        <v>5</v>
      </c>
      <c r="AR237" s="21"/>
      <c r="AS237" s="22">
        <v>0</v>
      </c>
      <c r="AT237" s="23"/>
      <c r="AU237" s="23"/>
      <c r="AV237" s="6"/>
      <c r="AW237" s="7"/>
      <c r="AX237" s="8"/>
      <c r="AY237" s="8"/>
      <c r="AZ237" s="9"/>
      <c r="BA237" s="10"/>
      <c r="BB237" s="11"/>
      <c r="BC237" s="11"/>
      <c r="BD237" s="12">
        <v>80.341295938111003</v>
      </c>
      <c r="BE237" s="13">
        <v>5.13</v>
      </c>
      <c r="BF237" s="14">
        <v>5</v>
      </c>
      <c r="BG237" s="14">
        <v>5</v>
      </c>
      <c r="BH237" s="15">
        <v>68.952466052473795</v>
      </c>
      <c r="BI237" s="16">
        <v>6.7</v>
      </c>
      <c r="BJ237" s="17">
        <v>5</v>
      </c>
      <c r="BK237" s="17">
        <v>5</v>
      </c>
      <c r="BL237" s="18"/>
      <c r="BM237" s="19">
        <v>0</v>
      </c>
      <c r="BN237" s="20"/>
      <c r="BO237" s="20"/>
      <c r="BP237" s="21"/>
      <c r="BQ237" s="22"/>
      <c r="BR237" s="23"/>
      <c r="BS237" s="23"/>
      <c r="BT237" s="6"/>
      <c r="BU237" s="7">
        <v>0</v>
      </c>
      <c r="BV237" s="8"/>
      <c r="BW237" s="8"/>
      <c r="BX237" s="9"/>
      <c r="BY237" s="10"/>
      <c r="BZ237" s="11"/>
      <c r="CA237" s="11"/>
      <c r="CB237" s="12"/>
      <c r="CC237" s="13"/>
      <c r="CD237" s="14"/>
      <c r="CE237" s="14"/>
      <c r="CF237" s="15"/>
      <c r="CG237" s="16"/>
      <c r="CH237" s="17"/>
      <c r="CI237" s="17"/>
      <c r="CJ237" s="4">
        <v>955</v>
      </c>
      <c r="CK237" s="24">
        <v>108.601021554661</v>
      </c>
      <c r="CL237" s="25">
        <v>10.15478515625</v>
      </c>
    </row>
    <row r="238" spans="1:90">
      <c r="A238" s="2" t="s">
        <v>44</v>
      </c>
      <c r="B238" s="2" t="s">
        <v>621</v>
      </c>
      <c r="C238" s="3">
        <v>9.2200000000000006</v>
      </c>
      <c r="D238" s="4">
        <v>8</v>
      </c>
      <c r="E238" s="4">
        <v>3</v>
      </c>
      <c r="F238" s="4">
        <v>3</v>
      </c>
      <c r="G238" s="4">
        <v>3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710751.75390625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4149835.65625</v>
      </c>
      <c r="W238" s="5">
        <v>0</v>
      </c>
      <c r="X238" s="6"/>
      <c r="Y238" s="7"/>
      <c r="Z238" s="8"/>
      <c r="AA238" s="8"/>
      <c r="AB238" s="9"/>
      <c r="AC238" s="10"/>
      <c r="AD238" s="11"/>
      <c r="AE238" s="11"/>
      <c r="AF238" s="12"/>
      <c r="AG238" s="13"/>
      <c r="AH238" s="14"/>
      <c r="AI238" s="14"/>
      <c r="AJ238" s="15"/>
      <c r="AK238" s="16"/>
      <c r="AL238" s="17"/>
      <c r="AM238" s="17"/>
      <c r="AN238" s="18"/>
      <c r="AO238" s="19"/>
      <c r="AP238" s="20"/>
      <c r="AQ238" s="20"/>
      <c r="AR238" s="21"/>
      <c r="AS238" s="22"/>
      <c r="AT238" s="23"/>
      <c r="AU238" s="23"/>
      <c r="AV238" s="6"/>
      <c r="AW238" s="7"/>
      <c r="AX238" s="8"/>
      <c r="AY238" s="8"/>
      <c r="AZ238" s="9"/>
      <c r="BA238" s="10">
        <v>0</v>
      </c>
      <c r="BB238" s="11"/>
      <c r="BC238" s="11"/>
      <c r="BD238" s="12"/>
      <c r="BE238" s="13"/>
      <c r="BF238" s="14"/>
      <c r="BG238" s="14"/>
      <c r="BH238" s="15"/>
      <c r="BI238" s="16"/>
      <c r="BJ238" s="17"/>
      <c r="BK238" s="17"/>
      <c r="BL238" s="18"/>
      <c r="BM238" s="19"/>
      <c r="BN238" s="20"/>
      <c r="BO238" s="20"/>
      <c r="BP238" s="21"/>
      <c r="BQ238" s="22"/>
      <c r="BR238" s="23"/>
      <c r="BS238" s="23"/>
      <c r="BT238" s="6"/>
      <c r="BU238" s="7"/>
      <c r="BV238" s="8"/>
      <c r="BW238" s="8"/>
      <c r="BX238" s="9"/>
      <c r="BY238" s="10"/>
      <c r="BZ238" s="11"/>
      <c r="CA238" s="11"/>
      <c r="CB238" s="12"/>
      <c r="CC238" s="13">
        <v>0</v>
      </c>
      <c r="CD238" s="14"/>
      <c r="CE238" s="14"/>
      <c r="CF238" s="15"/>
      <c r="CG238" s="16"/>
      <c r="CH238" s="17"/>
      <c r="CI238" s="17"/>
      <c r="CJ238" s="4">
        <v>434</v>
      </c>
      <c r="CK238" s="24">
        <v>47.789352444659997</v>
      </c>
      <c r="CL238" s="25">
        <v>8.04541015625</v>
      </c>
    </row>
    <row r="239" spans="1:90">
      <c r="A239" s="2" t="s">
        <v>353</v>
      </c>
      <c r="B239" s="2" t="s">
        <v>592</v>
      </c>
      <c r="C239" s="3">
        <v>9.06</v>
      </c>
      <c r="D239" s="4">
        <v>1</v>
      </c>
      <c r="E239" s="4">
        <v>3</v>
      </c>
      <c r="F239" s="4">
        <v>5</v>
      </c>
      <c r="G239" s="4">
        <v>11</v>
      </c>
      <c r="H239" s="5">
        <v>4622975.29296875</v>
      </c>
      <c r="I239" s="5">
        <v>4957696.4609375</v>
      </c>
      <c r="J239" s="5">
        <v>5245860.90234375</v>
      </c>
      <c r="K239" s="5">
        <v>1781556.9453125</v>
      </c>
      <c r="L239" s="5">
        <v>1914593.4765625</v>
      </c>
      <c r="M239" s="5">
        <v>1050730.11458333</v>
      </c>
      <c r="N239" s="5">
        <v>9089344.5</v>
      </c>
      <c r="O239" s="5">
        <v>0</v>
      </c>
      <c r="P239" s="5">
        <v>14796987.7617188</v>
      </c>
      <c r="Q239" s="5">
        <v>14415067.9335938</v>
      </c>
      <c r="R239" s="5">
        <v>15667155.7578125</v>
      </c>
      <c r="S239" s="5">
        <v>13368969.1770833</v>
      </c>
      <c r="T239" s="5">
        <v>17088661.291666701</v>
      </c>
      <c r="U239" s="5">
        <v>6563976.9947916698</v>
      </c>
      <c r="V239" s="5">
        <v>3028697.375</v>
      </c>
      <c r="W239" s="5">
        <v>6249445.65234375</v>
      </c>
      <c r="X239" s="6"/>
      <c r="Y239" s="7">
        <v>0</v>
      </c>
      <c r="Z239" s="8"/>
      <c r="AA239" s="8"/>
      <c r="AB239" s="9"/>
      <c r="AC239" s="10">
        <v>0</v>
      </c>
      <c r="AD239" s="11"/>
      <c r="AE239" s="11"/>
      <c r="AF239" s="12"/>
      <c r="AG239" s="13">
        <v>0</v>
      </c>
      <c r="AH239" s="14"/>
      <c r="AI239" s="14"/>
      <c r="AJ239" s="15"/>
      <c r="AK239" s="16">
        <v>0</v>
      </c>
      <c r="AL239" s="17"/>
      <c r="AM239" s="17"/>
      <c r="AN239" s="18"/>
      <c r="AO239" s="19">
        <v>0</v>
      </c>
      <c r="AP239" s="20"/>
      <c r="AQ239" s="20"/>
      <c r="AR239" s="21"/>
      <c r="AS239" s="22">
        <v>0</v>
      </c>
      <c r="AT239" s="23"/>
      <c r="AU239" s="23"/>
      <c r="AV239" s="6"/>
      <c r="AW239" s="7">
        <v>0</v>
      </c>
      <c r="AX239" s="8"/>
      <c r="AY239" s="8"/>
      <c r="AZ239" s="9"/>
      <c r="BA239" s="10"/>
      <c r="BB239" s="11"/>
      <c r="BC239" s="11"/>
      <c r="BD239" s="12"/>
      <c r="BE239" s="13">
        <v>0</v>
      </c>
      <c r="BF239" s="14"/>
      <c r="BG239" s="14"/>
      <c r="BH239" s="15"/>
      <c r="BI239" s="16">
        <v>0</v>
      </c>
      <c r="BJ239" s="17"/>
      <c r="BK239" s="17"/>
      <c r="BL239" s="18"/>
      <c r="BM239" s="19">
        <v>0</v>
      </c>
      <c r="BN239" s="20"/>
      <c r="BO239" s="20"/>
      <c r="BP239" s="21"/>
      <c r="BQ239" s="22">
        <v>0</v>
      </c>
      <c r="BR239" s="23"/>
      <c r="BS239" s="23"/>
      <c r="BT239" s="6"/>
      <c r="BU239" s="7">
        <v>0</v>
      </c>
      <c r="BV239" s="8"/>
      <c r="BW239" s="8"/>
      <c r="BX239" s="9"/>
      <c r="BY239" s="10">
        <v>0</v>
      </c>
      <c r="BZ239" s="11"/>
      <c r="CA239" s="11"/>
      <c r="CB239" s="12"/>
      <c r="CC239" s="13">
        <v>0</v>
      </c>
      <c r="CD239" s="14"/>
      <c r="CE239" s="14"/>
      <c r="CF239" s="15"/>
      <c r="CG239" s="16">
        <v>0</v>
      </c>
      <c r="CH239" s="17"/>
      <c r="CI239" s="17"/>
      <c r="CJ239" s="4">
        <v>563</v>
      </c>
      <c r="CK239" s="24">
        <v>62.576875114659998</v>
      </c>
      <c r="CL239" s="25">
        <v>5.17333984375</v>
      </c>
    </row>
    <row r="240" spans="1:90">
      <c r="A240" s="2" t="s">
        <v>58</v>
      </c>
      <c r="B240" s="2" t="s">
        <v>618</v>
      </c>
      <c r="C240" s="3">
        <v>9.0299999999999994</v>
      </c>
      <c r="D240" s="4">
        <v>6</v>
      </c>
      <c r="E240" s="4">
        <v>3</v>
      </c>
      <c r="F240" s="4">
        <v>3</v>
      </c>
      <c r="G240" s="4">
        <v>3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1422906.3671875</v>
      </c>
      <c r="O240" s="5">
        <v>2010488.0234375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6"/>
      <c r="Y240" s="7"/>
      <c r="Z240" s="8"/>
      <c r="AA240" s="8"/>
      <c r="AB240" s="9"/>
      <c r="AC240" s="10"/>
      <c r="AD240" s="11"/>
      <c r="AE240" s="11"/>
      <c r="AF240" s="12"/>
      <c r="AG240" s="13"/>
      <c r="AH240" s="14"/>
      <c r="AI240" s="14"/>
      <c r="AJ240" s="15"/>
      <c r="AK240" s="16"/>
      <c r="AL240" s="17"/>
      <c r="AM240" s="17"/>
      <c r="AN240" s="18"/>
      <c r="AO240" s="19"/>
      <c r="AP240" s="20"/>
      <c r="AQ240" s="20"/>
      <c r="AR240" s="21"/>
      <c r="AS240" s="22"/>
      <c r="AT240" s="23"/>
      <c r="AU240" s="23"/>
      <c r="AV240" s="6"/>
      <c r="AW240" s="7">
        <v>0</v>
      </c>
      <c r="AX240" s="8"/>
      <c r="AY240" s="8"/>
      <c r="AZ240" s="9"/>
      <c r="BA240" s="10">
        <v>0</v>
      </c>
      <c r="BB240" s="11"/>
      <c r="BC240" s="11"/>
      <c r="BD240" s="12"/>
      <c r="BE240" s="13"/>
      <c r="BF240" s="14"/>
      <c r="BG240" s="14"/>
      <c r="BH240" s="15"/>
      <c r="BI240" s="16"/>
      <c r="BJ240" s="17"/>
      <c r="BK240" s="17"/>
      <c r="BL240" s="18"/>
      <c r="BM240" s="19"/>
      <c r="BN240" s="20"/>
      <c r="BO240" s="20"/>
      <c r="BP240" s="21"/>
      <c r="BQ240" s="22"/>
      <c r="BR240" s="23"/>
      <c r="BS240" s="23"/>
      <c r="BT240" s="6"/>
      <c r="BU240" s="7"/>
      <c r="BV240" s="8"/>
      <c r="BW240" s="8"/>
      <c r="BX240" s="9"/>
      <c r="BY240" s="10"/>
      <c r="BZ240" s="11"/>
      <c r="CA240" s="11"/>
      <c r="CB240" s="12"/>
      <c r="CC240" s="13"/>
      <c r="CD240" s="14"/>
      <c r="CE240" s="14"/>
      <c r="CF240" s="15"/>
      <c r="CG240" s="16"/>
      <c r="CH240" s="17"/>
      <c r="CI240" s="17"/>
      <c r="CJ240" s="4">
        <v>310</v>
      </c>
      <c r="CK240" s="24">
        <v>34.831592064660001</v>
      </c>
      <c r="CL240" s="25">
        <v>4.58935546875</v>
      </c>
    </row>
    <row r="241" spans="1:90">
      <c r="A241" s="2" t="s">
        <v>391</v>
      </c>
      <c r="B241" s="2" t="s">
        <v>606</v>
      </c>
      <c r="C241" s="3">
        <v>8.76</v>
      </c>
      <c r="D241" s="4">
        <v>6</v>
      </c>
      <c r="E241" s="4">
        <v>3</v>
      </c>
      <c r="F241" s="4">
        <v>3</v>
      </c>
      <c r="G241" s="4">
        <v>3</v>
      </c>
      <c r="H241" s="5">
        <v>0</v>
      </c>
      <c r="I241" s="5">
        <v>0</v>
      </c>
      <c r="J241" s="5">
        <v>2626285.0104166698</v>
      </c>
      <c r="K241" s="5">
        <v>5101741.734375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2782764.09375</v>
      </c>
      <c r="T241" s="5">
        <v>0</v>
      </c>
      <c r="U241" s="5">
        <v>0</v>
      </c>
      <c r="V241" s="5">
        <v>0</v>
      </c>
      <c r="W241" s="5">
        <v>0</v>
      </c>
      <c r="X241" s="6"/>
      <c r="Y241" s="7"/>
      <c r="Z241" s="8"/>
      <c r="AA241" s="8"/>
      <c r="AB241" s="9"/>
      <c r="AC241" s="10"/>
      <c r="AD241" s="11"/>
      <c r="AE241" s="11"/>
      <c r="AF241" s="12">
        <v>42.981522003498803</v>
      </c>
      <c r="AG241" s="13">
        <v>8.76</v>
      </c>
      <c r="AH241" s="14">
        <v>3</v>
      </c>
      <c r="AI241" s="14">
        <v>3</v>
      </c>
      <c r="AJ241" s="15"/>
      <c r="AK241" s="16">
        <v>0</v>
      </c>
      <c r="AL241" s="17"/>
      <c r="AM241" s="17"/>
      <c r="AN241" s="18"/>
      <c r="AO241" s="19"/>
      <c r="AP241" s="20"/>
      <c r="AQ241" s="20"/>
      <c r="AR241" s="21"/>
      <c r="AS241" s="22"/>
      <c r="AT241" s="23"/>
      <c r="AU241" s="23"/>
      <c r="AV241" s="6"/>
      <c r="AW241" s="7"/>
      <c r="AX241" s="8"/>
      <c r="AY241" s="8"/>
      <c r="AZ241" s="9"/>
      <c r="BA241" s="10"/>
      <c r="BB241" s="11"/>
      <c r="BC241" s="11"/>
      <c r="BD241" s="12"/>
      <c r="BE241" s="13"/>
      <c r="BF241" s="14"/>
      <c r="BG241" s="14"/>
      <c r="BH241" s="15"/>
      <c r="BI241" s="16"/>
      <c r="BJ241" s="17"/>
      <c r="BK241" s="17"/>
      <c r="BL241" s="18"/>
      <c r="BM241" s="19"/>
      <c r="BN241" s="20"/>
      <c r="BO241" s="20"/>
      <c r="BP241" s="21"/>
      <c r="BQ241" s="22">
        <v>0</v>
      </c>
      <c r="BR241" s="23"/>
      <c r="BS241" s="23"/>
      <c r="BT241" s="6"/>
      <c r="BU241" s="7"/>
      <c r="BV241" s="8"/>
      <c r="BW241" s="8"/>
      <c r="BX241" s="9"/>
      <c r="BY241" s="10"/>
      <c r="BZ241" s="11"/>
      <c r="CA241" s="11"/>
      <c r="CB241" s="12"/>
      <c r="CC241" s="13"/>
      <c r="CD241" s="14"/>
      <c r="CE241" s="14"/>
      <c r="CF241" s="15"/>
      <c r="CG241" s="16"/>
      <c r="CH241" s="17"/>
      <c r="CI241" s="17"/>
      <c r="CJ241" s="4">
        <v>274</v>
      </c>
      <c r="CK241" s="24">
        <v>30.18583569466</v>
      </c>
      <c r="CL241" s="25">
        <v>7.15185546875</v>
      </c>
    </row>
    <row r="242" spans="1:90">
      <c r="A242" s="2" t="s">
        <v>258</v>
      </c>
      <c r="B242" s="2" t="s">
        <v>452</v>
      </c>
      <c r="C242" s="3">
        <v>8.52</v>
      </c>
      <c r="D242" s="4">
        <v>4</v>
      </c>
      <c r="E242" s="4">
        <v>4</v>
      </c>
      <c r="F242" s="4">
        <v>4</v>
      </c>
      <c r="G242" s="4">
        <v>9</v>
      </c>
      <c r="H242" s="5">
        <v>0</v>
      </c>
      <c r="I242" s="5">
        <v>0</v>
      </c>
      <c r="J242" s="5">
        <v>1233598.890625</v>
      </c>
      <c r="K242" s="5">
        <v>1192126.15625</v>
      </c>
      <c r="L242" s="5">
        <v>2280533.21875</v>
      </c>
      <c r="M242" s="5">
        <v>2464194.546875</v>
      </c>
      <c r="N242" s="5">
        <v>0</v>
      </c>
      <c r="O242" s="5">
        <v>0</v>
      </c>
      <c r="P242" s="5">
        <v>822233.31640625</v>
      </c>
      <c r="Q242" s="5">
        <v>802366.578125</v>
      </c>
      <c r="R242" s="5">
        <v>1877466.578125</v>
      </c>
      <c r="S242" s="5">
        <v>614195.96875</v>
      </c>
      <c r="T242" s="5">
        <v>2781654.5403645802</v>
      </c>
      <c r="U242" s="5">
        <v>1259707.2109375</v>
      </c>
      <c r="V242" s="5">
        <v>0</v>
      </c>
      <c r="W242" s="5">
        <v>0</v>
      </c>
      <c r="X242" s="6"/>
      <c r="Y242" s="7"/>
      <c r="Z242" s="8"/>
      <c r="AA242" s="8"/>
      <c r="AB242" s="9"/>
      <c r="AC242" s="10"/>
      <c r="AD242" s="11"/>
      <c r="AE242" s="11"/>
      <c r="AF242" s="12"/>
      <c r="AG242" s="13">
        <v>0</v>
      </c>
      <c r="AH242" s="14"/>
      <c r="AI242" s="14"/>
      <c r="AJ242" s="15"/>
      <c r="AK242" s="16">
        <v>0</v>
      </c>
      <c r="AL242" s="17"/>
      <c r="AM242" s="17"/>
      <c r="AN242" s="18"/>
      <c r="AO242" s="19">
        <v>0</v>
      </c>
      <c r="AP242" s="20"/>
      <c r="AQ242" s="20"/>
      <c r="AR242" s="21"/>
      <c r="AS242" s="22">
        <v>0</v>
      </c>
      <c r="AT242" s="23"/>
      <c r="AU242" s="23"/>
      <c r="AV242" s="6"/>
      <c r="AW242" s="7"/>
      <c r="AX242" s="8"/>
      <c r="AY242" s="8"/>
      <c r="AZ242" s="9"/>
      <c r="BA242" s="10"/>
      <c r="BB242" s="11"/>
      <c r="BC242" s="11"/>
      <c r="BD242" s="12"/>
      <c r="BE242" s="13">
        <v>0</v>
      </c>
      <c r="BF242" s="14"/>
      <c r="BG242" s="14"/>
      <c r="BH242" s="15"/>
      <c r="BI242" s="16">
        <v>0</v>
      </c>
      <c r="BJ242" s="17"/>
      <c r="BK242" s="17"/>
      <c r="BL242" s="18"/>
      <c r="BM242" s="19">
        <v>0</v>
      </c>
      <c r="BN242" s="20"/>
      <c r="BO242" s="20"/>
      <c r="BP242" s="21"/>
      <c r="BQ242" s="22">
        <v>0</v>
      </c>
      <c r="BR242" s="23"/>
      <c r="BS242" s="23"/>
      <c r="BT242" s="6">
        <v>118.93081127343</v>
      </c>
      <c r="BU242" s="7">
        <v>6.31</v>
      </c>
      <c r="BV242" s="8">
        <v>3</v>
      </c>
      <c r="BW242" s="8">
        <v>3</v>
      </c>
      <c r="BX242" s="9"/>
      <c r="BY242" s="10">
        <v>0</v>
      </c>
      <c r="BZ242" s="11"/>
      <c r="CA242" s="11"/>
      <c r="CB242" s="12"/>
      <c r="CC242" s="13"/>
      <c r="CD242" s="14"/>
      <c r="CE242" s="14"/>
      <c r="CF242" s="15"/>
      <c r="CG242" s="16"/>
      <c r="CH242" s="17"/>
      <c r="CI242" s="17"/>
      <c r="CJ242" s="4">
        <v>634</v>
      </c>
      <c r="CK242" s="24">
        <v>70.618073624660099</v>
      </c>
      <c r="CL242" s="25">
        <v>8.39697265625</v>
      </c>
    </row>
    <row r="243" spans="1:90">
      <c r="A243" s="2" t="s">
        <v>294</v>
      </c>
      <c r="B243" s="2" t="s">
        <v>561</v>
      </c>
      <c r="C243" s="3">
        <v>8.02</v>
      </c>
      <c r="D243" s="4">
        <v>3</v>
      </c>
      <c r="E243" s="4">
        <v>6</v>
      </c>
      <c r="F243" s="4">
        <v>6</v>
      </c>
      <c r="G243" s="4">
        <v>12</v>
      </c>
      <c r="H243" s="5">
        <v>0</v>
      </c>
      <c r="I243" s="5">
        <v>214759.640625</v>
      </c>
      <c r="J243" s="5">
        <v>6543673.5677083302</v>
      </c>
      <c r="K243" s="5">
        <v>3431430.78125</v>
      </c>
      <c r="L243" s="5">
        <v>5003651.375</v>
      </c>
      <c r="M243" s="5">
        <v>2042448.671875</v>
      </c>
      <c r="N243" s="5">
        <v>3360107.3076171898</v>
      </c>
      <c r="O243" s="5">
        <v>3484808.359375</v>
      </c>
      <c r="P243" s="5">
        <v>0</v>
      </c>
      <c r="Q243" s="5">
        <v>0</v>
      </c>
      <c r="R243" s="5">
        <v>2544902.6386718801</v>
      </c>
      <c r="S243" s="5">
        <v>4555221.1875</v>
      </c>
      <c r="T243" s="5">
        <v>0</v>
      </c>
      <c r="U243" s="5">
        <v>1391036.6875</v>
      </c>
      <c r="V243" s="5">
        <v>0</v>
      </c>
      <c r="W243" s="5">
        <v>0</v>
      </c>
      <c r="X243" s="6"/>
      <c r="Y243" s="7"/>
      <c r="Z243" s="8"/>
      <c r="AA243" s="8"/>
      <c r="AB243" s="9"/>
      <c r="AC243" s="10">
        <v>0</v>
      </c>
      <c r="AD243" s="11"/>
      <c r="AE243" s="11"/>
      <c r="AF243" s="12">
        <v>72.341620062120299</v>
      </c>
      <c r="AG243" s="13">
        <v>8.02</v>
      </c>
      <c r="AH243" s="14">
        <v>6</v>
      </c>
      <c r="AI243" s="14">
        <v>6</v>
      </c>
      <c r="AJ243" s="15">
        <v>68.991252347706506</v>
      </c>
      <c r="AK243" s="16">
        <v>4.84</v>
      </c>
      <c r="AL243" s="17">
        <v>3</v>
      </c>
      <c r="AM243" s="17">
        <v>3</v>
      </c>
      <c r="AN243" s="18"/>
      <c r="AO243" s="19">
        <v>0</v>
      </c>
      <c r="AP243" s="20"/>
      <c r="AQ243" s="20"/>
      <c r="AR243" s="21"/>
      <c r="AS243" s="22">
        <v>0</v>
      </c>
      <c r="AT243" s="23"/>
      <c r="AU243" s="23"/>
      <c r="AV243" s="6"/>
      <c r="AW243" s="7">
        <v>0</v>
      </c>
      <c r="AX243" s="8"/>
      <c r="AY243" s="8"/>
      <c r="AZ243" s="9"/>
      <c r="BA243" s="10">
        <v>0</v>
      </c>
      <c r="BB243" s="11"/>
      <c r="BC243" s="11"/>
      <c r="BD243" s="12"/>
      <c r="BE243" s="13"/>
      <c r="BF243" s="14"/>
      <c r="BG243" s="14"/>
      <c r="BH243" s="15"/>
      <c r="BI243" s="16"/>
      <c r="BJ243" s="17"/>
      <c r="BK243" s="17"/>
      <c r="BL243" s="18">
        <v>51.127263749691799</v>
      </c>
      <c r="BM243" s="19">
        <v>3.46</v>
      </c>
      <c r="BN243" s="20">
        <v>3</v>
      </c>
      <c r="BO243" s="20">
        <v>3</v>
      </c>
      <c r="BP243" s="21"/>
      <c r="BQ243" s="22">
        <v>0</v>
      </c>
      <c r="BR243" s="23"/>
      <c r="BS243" s="23"/>
      <c r="BT243" s="6"/>
      <c r="BU243" s="7"/>
      <c r="BV243" s="8"/>
      <c r="BW243" s="8"/>
      <c r="BX243" s="9"/>
      <c r="BY243" s="10">
        <v>0</v>
      </c>
      <c r="BZ243" s="11"/>
      <c r="CA243" s="11"/>
      <c r="CB243" s="12"/>
      <c r="CC243" s="13"/>
      <c r="CD243" s="14"/>
      <c r="CE243" s="14"/>
      <c r="CF243" s="15"/>
      <c r="CG243" s="16">
        <v>0</v>
      </c>
      <c r="CH243" s="17"/>
      <c r="CI243" s="17"/>
      <c r="CJ243" s="4">
        <v>723</v>
      </c>
      <c r="CK243" s="24">
        <v>83.381869534659998</v>
      </c>
      <c r="CL243" s="25">
        <v>6.66845703125</v>
      </c>
    </row>
    <row r="244" spans="1:90">
      <c r="A244" s="2" t="s">
        <v>310</v>
      </c>
      <c r="B244" s="2" t="s">
        <v>463</v>
      </c>
      <c r="C244" s="3">
        <v>7.87</v>
      </c>
      <c r="D244" s="4">
        <v>2</v>
      </c>
      <c r="E244" s="4">
        <v>15</v>
      </c>
      <c r="F244" s="4">
        <v>15</v>
      </c>
      <c r="G244" s="4">
        <v>34</v>
      </c>
      <c r="H244" s="5">
        <v>575252.0234375</v>
      </c>
      <c r="I244" s="5">
        <v>1276972.234375</v>
      </c>
      <c r="J244" s="5">
        <v>0</v>
      </c>
      <c r="K244" s="5">
        <v>0</v>
      </c>
      <c r="L244" s="5">
        <v>2869599.5651041698</v>
      </c>
      <c r="M244" s="5">
        <v>1941939.078125</v>
      </c>
      <c r="N244" s="5">
        <v>0</v>
      </c>
      <c r="O244" s="5">
        <v>0</v>
      </c>
      <c r="P244" s="5">
        <v>1706489.3886718799</v>
      </c>
      <c r="Q244" s="5">
        <v>2422389.75</v>
      </c>
      <c r="R244" s="5">
        <v>0</v>
      </c>
      <c r="S244" s="5">
        <v>0</v>
      </c>
      <c r="T244" s="5">
        <v>1295377.00260417</v>
      </c>
      <c r="U244" s="5">
        <v>876159.21875</v>
      </c>
      <c r="V244" s="5">
        <v>0</v>
      </c>
      <c r="W244" s="5">
        <v>0</v>
      </c>
      <c r="X244" s="6"/>
      <c r="Y244" s="7">
        <v>0</v>
      </c>
      <c r="Z244" s="8"/>
      <c r="AA244" s="8"/>
      <c r="AB244" s="9">
        <v>33.829385266080898</v>
      </c>
      <c r="AC244" s="10">
        <v>1.62</v>
      </c>
      <c r="AD244" s="11">
        <v>3</v>
      </c>
      <c r="AE244" s="11">
        <v>3</v>
      </c>
      <c r="AF244" s="12"/>
      <c r="AG244" s="13"/>
      <c r="AH244" s="14"/>
      <c r="AI244" s="14"/>
      <c r="AJ244" s="15"/>
      <c r="AK244" s="16"/>
      <c r="AL244" s="17"/>
      <c r="AM244" s="17"/>
      <c r="AN244" s="18">
        <v>212.814639015821</v>
      </c>
      <c r="AO244" s="19">
        <v>6.32</v>
      </c>
      <c r="AP244" s="20">
        <v>11</v>
      </c>
      <c r="AQ244" s="20">
        <v>12</v>
      </c>
      <c r="AR244" s="21">
        <v>152.03038497657101</v>
      </c>
      <c r="AS244" s="22">
        <v>6.66</v>
      </c>
      <c r="AT244" s="23">
        <v>11</v>
      </c>
      <c r="AU244" s="23">
        <v>11</v>
      </c>
      <c r="AV244" s="6"/>
      <c r="AW244" s="7"/>
      <c r="AX244" s="8"/>
      <c r="AY244" s="8"/>
      <c r="AZ244" s="9"/>
      <c r="BA244" s="10"/>
      <c r="BB244" s="11"/>
      <c r="BC244" s="11"/>
      <c r="BD244" s="12"/>
      <c r="BE244" s="13">
        <v>0</v>
      </c>
      <c r="BF244" s="14"/>
      <c r="BG244" s="14"/>
      <c r="BH244" s="15"/>
      <c r="BI244" s="16">
        <v>0</v>
      </c>
      <c r="BJ244" s="17"/>
      <c r="BK244" s="17"/>
      <c r="BL244" s="18"/>
      <c r="BM244" s="19"/>
      <c r="BN244" s="20"/>
      <c r="BO244" s="20"/>
      <c r="BP244" s="21"/>
      <c r="BQ244" s="22"/>
      <c r="BR244" s="23"/>
      <c r="BS244" s="23"/>
      <c r="BT244" s="6">
        <v>97.015374013794997</v>
      </c>
      <c r="BU244" s="7">
        <v>4.59</v>
      </c>
      <c r="BV244" s="8">
        <v>7</v>
      </c>
      <c r="BW244" s="8">
        <v>8</v>
      </c>
      <c r="BX244" s="9"/>
      <c r="BY244" s="10">
        <v>0</v>
      </c>
      <c r="BZ244" s="11"/>
      <c r="CA244" s="11"/>
      <c r="CB244" s="12"/>
      <c r="CC244" s="13"/>
      <c r="CD244" s="14"/>
      <c r="CE244" s="14"/>
      <c r="CF244" s="15"/>
      <c r="CG244" s="16"/>
      <c r="CH244" s="17"/>
      <c r="CI244" s="17"/>
      <c r="CJ244" s="4">
        <v>2896</v>
      </c>
      <c r="CK244" s="24">
        <v>319.24785240466099</v>
      </c>
      <c r="CL244" s="25">
        <v>9.51025390625</v>
      </c>
    </row>
    <row r="245" spans="1:90">
      <c r="A245" s="2" t="s">
        <v>346</v>
      </c>
      <c r="B245" s="2" t="s">
        <v>421</v>
      </c>
      <c r="C245" s="3">
        <v>7.63</v>
      </c>
      <c r="D245" s="4">
        <v>2</v>
      </c>
      <c r="E245" s="4">
        <v>5</v>
      </c>
      <c r="F245" s="4">
        <v>5</v>
      </c>
      <c r="G245" s="4">
        <v>12</v>
      </c>
      <c r="H245" s="5">
        <v>0</v>
      </c>
      <c r="I245" s="5">
        <v>3053787.140625</v>
      </c>
      <c r="J245" s="5">
        <v>0</v>
      </c>
      <c r="K245" s="5">
        <v>0</v>
      </c>
      <c r="L245" s="5">
        <v>2903568.140625</v>
      </c>
      <c r="M245" s="5">
        <v>1818904.2949218799</v>
      </c>
      <c r="N245" s="5">
        <v>0</v>
      </c>
      <c r="O245" s="5">
        <v>0</v>
      </c>
      <c r="P245" s="5">
        <v>0</v>
      </c>
      <c r="Q245" s="5">
        <v>1826955.6875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6"/>
      <c r="Y245" s="7"/>
      <c r="Z245" s="8"/>
      <c r="AA245" s="8"/>
      <c r="AB245" s="9"/>
      <c r="AC245" s="10">
        <v>0</v>
      </c>
      <c r="AD245" s="11"/>
      <c r="AE245" s="11"/>
      <c r="AF245" s="12"/>
      <c r="AG245" s="13"/>
      <c r="AH245" s="14"/>
      <c r="AI245" s="14"/>
      <c r="AJ245" s="15"/>
      <c r="AK245" s="16"/>
      <c r="AL245" s="17"/>
      <c r="AM245" s="17"/>
      <c r="AN245" s="18"/>
      <c r="AO245" s="19">
        <v>0</v>
      </c>
      <c r="AP245" s="20"/>
      <c r="AQ245" s="20"/>
      <c r="AR245" s="21"/>
      <c r="AS245" s="22">
        <v>0</v>
      </c>
      <c r="AT245" s="23"/>
      <c r="AU245" s="23"/>
      <c r="AV245" s="6"/>
      <c r="AW245" s="7"/>
      <c r="AX245" s="8"/>
      <c r="AY245" s="8"/>
      <c r="AZ245" s="9"/>
      <c r="BA245" s="10"/>
      <c r="BB245" s="11"/>
      <c r="BC245" s="11"/>
      <c r="BD245" s="12"/>
      <c r="BE245" s="13"/>
      <c r="BF245" s="14"/>
      <c r="BG245" s="14"/>
      <c r="BH245" s="15"/>
      <c r="BI245" s="16">
        <v>0</v>
      </c>
      <c r="BJ245" s="17"/>
      <c r="BK245" s="17"/>
      <c r="BL245" s="18"/>
      <c r="BM245" s="19"/>
      <c r="BN245" s="20"/>
      <c r="BO245" s="20"/>
      <c r="BP245" s="21"/>
      <c r="BQ245" s="22"/>
      <c r="BR245" s="23"/>
      <c r="BS245" s="23"/>
      <c r="BT245" s="6"/>
      <c r="BU245" s="7"/>
      <c r="BV245" s="8"/>
      <c r="BW245" s="8"/>
      <c r="BX245" s="9"/>
      <c r="BY245" s="10"/>
      <c r="BZ245" s="11"/>
      <c r="CA245" s="11"/>
      <c r="CB245" s="12"/>
      <c r="CC245" s="13"/>
      <c r="CD245" s="14"/>
      <c r="CE245" s="14"/>
      <c r="CF245" s="15"/>
      <c r="CG245" s="16"/>
      <c r="CH245" s="17"/>
      <c r="CI245" s="17"/>
      <c r="CJ245" s="4">
        <v>904</v>
      </c>
      <c r="CK245" s="24">
        <v>102.27413368466</v>
      </c>
      <c r="CL245" s="25">
        <v>11.83935546875</v>
      </c>
    </row>
    <row r="246" spans="1:90">
      <c r="A246" s="2" t="s">
        <v>286</v>
      </c>
      <c r="B246" s="2" t="s">
        <v>156</v>
      </c>
      <c r="C246" s="3">
        <v>7.3</v>
      </c>
      <c r="D246" s="4">
        <v>1</v>
      </c>
      <c r="E246" s="4">
        <v>6</v>
      </c>
      <c r="F246" s="4">
        <v>6</v>
      </c>
      <c r="G246" s="4">
        <v>19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6"/>
      <c r="Y246" s="7"/>
      <c r="Z246" s="8"/>
      <c r="AA246" s="8"/>
      <c r="AB246" s="9"/>
      <c r="AC246" s="10"/>
      <c r="AD246" s="11"/>
      <c r="AE246" s="11"/>
      <c r="AF246" s="12"/>
      <c r="AG246" s="13"/>
      <c r="AH246" s="14"/>
      <c r="AI246" s="14"/>
      <c r="AJ246" s="15"/>
      <c r="AK246" s="16"/>
      <c r="AL246" s="17"/>
      <c r="AM246" s="17"/>
      <c r="AN246" s="18"/>
      <c r="AO246" s="19"/>
      <c r="AP246" s="20"/>
      <c r="AQ246" s="20"/>
      <c r="AR246" s="21"/>
      <c r="AS246" s="22"/>
      <c r="AT246" s="23"/>
      <c r="AU246" s="23"/>
      <c r="AV246" s="6"/>
      <c r="AW246" s="7"/>
      <c r="AX246" s="8"/>
      <c r="AY246" s="8"/>
      <c r="AZ246" s="9"/>
      <c r="BA246" s="10"/>
      <c r="BB246" s="11"/>
      <c r="BC246" s="11"/>
      <c r="BD246" s="12"/>
      <c r="BE246" s="13"/>
      <c r="BF246" s="14"/>
      <c r="BG246" s="14"/>
      <c r="BH246" s="15"/>
      <c r="BI246" s="16"/>
      <c r="BJ246" s="17"/>
      <c r="BK246" s="17"/>
      <c r="BL246" s="18"/>
      <c r="BM246" s="19"/>
      <c r="BN246" s="20"/>
      <c r="BO246" s="20"/>
      <c r="BP246" s="21"/>
      <c r="BQ246" s="22"/>
      <c r="BR246" s="23"/>
      <c r="BS246" s="23"/>
      <c r="BT246" s="6"/>
      <c r="BU246" s="7"/>
      <c r="BV246" s="8"/>
      <c r="BW246" s="8"/>
      <c r="BX246" s="9"/>
      <c r="BY246" s="10"/>
      <c r="BZ246" s="11"/>
      <c r="CA246" s="11"/>
      <c r="CB246" s="12"/>
      <c r="CC246" s="13"/>
      <c r="CD246" s="14"/>
      <c r="CE246" s="14"/>
      <c r="CF246" s="15"/>
      <c r="CG246" s="16"/>
      <c r="CH246" s="17"/>
      <c r="CI246" s="17"/>
      <c r="CJ246" s="4">
        <v>1220</v>
      </c>
      <c r="CK246" s="24">
        <v>138.71462078466001</v>
      </c>
      <c r="CL246" s="25">
        <v>5.46533203125</v>
      </c>
    </row>
    <row r="247" spans="1:90">
      <c r="A247" s="2" t="s">
        <v>57</v>
      </c>
      <c r="B247" s="2" t="s">
        <v>612</v>
      </c>
      <c r="C247" s="3">
        <v>7.17</v>
      </c>
      <c r="D247" s="4">
        <v>2</v>
      </c>
      <c r="E247" s="4">
        <v>3</v>
      </c>
      <c r="F247" s="4">
        <v>3</v>
      </c>
      <c r="G247" s="4">
        <v>3</v>
      </c>
      <c r="H247" s="5">
        <v>0</v>
      </c>
      <c r="I247" s="5">
        <v>0</v>
      </c>
      <c r="J247" s="5">
        <v>444788.05078125</v>
      </c>
      <c r="K247" s="5">
        <v>0</v>
      </c>
      <c r="L247" s="5">
        <v>0</v>
      </c>
      <c r="M247" s="5">
        <v>0</v>
      </c>
      <c r="N247" s="5">
        <v>1037207.94921875</v>
      </c>
      <c r="O247" s="5">
        <v>839393.65625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6"/>
      <c r="Y247" s="7"/>
      <c r="Z247" s="8"/>
      <c r="AA247" s="8"/>
      <c r="AB247" s="9"/>
      <c r="AC247" s="10"/>
      <c r="AD247" s="11"/>
      <c r="AE247" s="11"/>
      <c r="AF247" s="12"/>
      <c r="AG247" s="13">
        <v>0</v>
      </c>
      <c r="AH247" s="14"/>
      <c r="AI247" s="14"/>
      <c r="AJ247" s="15"/>
      <c r="AK247" s="16"/>
      <c r="AL247" s="17"/>
      <c r="AM247" s="17"/>
      <c r="AN247" s="18"/>
      <c r="AO247" s="19"/>
      <c r="AP247" s="20"/>
      <c r="AQ247" s="20"/>
      <c r="AR247" s="21"/>
      <c r="AS247" s="22"/>
      <c r="AT247" s="23"/>
      <c r="AU247" s="23"/>
      <c r="AV247" s="6"/>
      <c r="AW247" s="7">
        <v>0</v>
      </c>
      <c r="AX247" s="8"/>
      <c r="AY247" s="8"/>
      <c r="AZ247" s="9"/>
      <c r="BA247" s="10">
        <v>0</v>
      </c>
      <c r="BB247" s="11"/>
      <c r="BC247" s="11"/>
      <c r="BD247" s="12"/>
      <c r="BE247" s="13">
        <v>0</v>
      </c>
      <c r="BF247" s="14"/>
      <c r="BG247" s="14"/>
      <c r="BH247" s="15"/>
      <c r="BI247" s="16"/>
      <c r="BJ247" s="17"/>
      <c r="BK247" s="17"/>
      <c r="BL247" s="18"/>
      <c r="BM247" s="19"/>
      <c r="BN247" s="20"/>
      <c r="BO247" s="20"/>
      <c r="BP247" s="21"/>
      <c r="BQ247" s="22"/>
      <c r="BR247" s="23"/>
      <c r="BS247" s="23"/>
      <c r="BT247" s="6"/>
      <c r="BU247" s="7"/>
      <c r="BV247" s="8"/>
      <c r="BW247" s="8"/>
      <c r="BX247" s="9"/>
      <c r="BY247" s="10"/>
      <c r="BZ247" s="11"/>
      <c r="CA247" s="11"/>
      <c r="CB247" s="12"/>
      <c r="CC247" s="13"/>
      <c r="CD247" s="14"/>
      <c r="CE247" s="14"/>
      <c r="CF247" s="15"/>
      <c r="CG247" s="16"/>
      <c r="CH247" s="17"/>
      <c r="CI247" s="17"/>
      <c r="CJ247" s="4">
        <v>586</v>
      </c>
      <c r="CK247" s="24">
        <v>65.360774374659997</v>
      </c>
      <c r="CL247" s="25">
        <v>8.96826171875</v>
      </c>
    </row>
    <row r="248" spans="1:90">
      <c r="A248" s="2" t="s">
        <v>200</v>
      </c>
      <c r="B248" s="2" t="s">
        <v>444</v>
      </c>
      <c r="C248" s="3">
        <v>7.12</v>
      </c>
      <c r="D248" s="4">
        <v>3</v>
      </c>
      <c r="E248" s="4">
        <v>3</v>
      </c>
      <c r="F248" s="4">
        <v>3</v>
      </c>
      <c r="G248" s="4">
        <v>3</v>
      </c>
      <c r="H248" s="5">
        <v>3326219.59375</v>
      </c>
      <c r="I248" s="5">
        <v>0</v>
      </c>
      <c r="J248" s="5">
        <v>0</v>
      </c>
      <c r="K248" s="5">
        <v>0</v>
      </c>
      <c r="L248" s="5">
        <v>11764829.625</v>
      </c>
      <c r="M248" s="5">
        <v>6932500.984375</v>
      </c>
      <c r="N248" s="5">
        <v>0</v>
      </c>
      <c r="O248" s="5">
        <v>0</v>
      </c>
      <c r="P248" s="5">
        <v>0</v>
      </c>
      <c r="Q248" s="5">
        <v>6883783.5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6"/>
      <c r="Y248" s="7">
        <v>0</v>
      </c>
      <c r="Z248" s="8"/>
      <c r="AA248" s="8"/>
      <c r="AB248" s="9"/>
      <c r="AC248" s="10"/>
      <c r="AD248" s="11"/>
      <c r="AE248" s="11"/>
      <c r="AF248" s="12"/>
      <c r="AG248" s="13"/>
      <c r="AH248" s="14"/>
      <c r="AI248" s="14"/>
      <c r="AJ248" s="15"/>
      <c r="AK248" s="16"/>
      <c r="AL248" s="17"/>
      <c r="AM248" s="17"/>
      <c r="AN248" s="18"/>
      <c r="AO248" s="19">
        <v>0</v>
      </c>
      <c r="AP248" s="20"/>
      <c r="AQ248" s="20"/>
      <c r="AR248" s="21"/>
      <c r="AS248" s="22">
        <v>0</v>
      </c>
      <c r="AT248" s="23"/>
      <c r="AU248" s="23"/>
      <c r="AV248" s="6"/>
      <c r="AW248" s="7"/>
      <c r="AX248" s="8"/>
      <c r="AY248" s="8"/>
      <c r="AZ248" s="9"/>
      <c r="BA248" s="10"/>
      <c r="BB248" s="11"/>
      <c r="BC248" s="11"/>
      <c r="BD248" s="12"/>
      <c r="BE248" s="13"/>
      <c r="BF248" s="14"/>
      <c r="BG248" s="14"/>
      <c r="BH248" s="15"/>
      <c r="BI248" s="16">
        <v>0</v>
      </c>
      <c r="BJ248" s="17"/>
      <c r="BK248" s="17"/>
      <c r="BL248" s="18"/>
      <c r="BM248" s="19"/>
      <c r="BN248" s="20"/>
      <c r="BO248" s="20"/>
      <c r="BP248" s="21"/>
      <c r="BQ248" s="22"/>
      <c r="BR248" s="23"/>
      <c r="BS248" s="23"/>
      <c r="BT248" s="6"/>
      <c r="BU248" s="7"/>
      <c r="BV248" s="8"/>
      <c r="BW248" s="8"/>
      <c r="BX248" s="9"/>
      <c r="BY248" s="10"/>
      <c r="BZ248" s="11"/>
      <c r="CA248" s="11"/>
      <c r="CB248" s="12"/>
      <c r="CC248" s="13"/>
      <c r="CD248" s="14"/>
      <c r="CE248" s="14"/>
      <c r="CF248" s="15"/>
      <c r="CG248" s="16"/>
      <c r="CH248" s="17"/>
      <c r="CI248" s="17"/>
      <c r="CJ248" s="4">
        <v>520</v>
      </c>
      <c r="CK248" s="24">
        <v>58.340664744660103</v>
      </c>
      <c r="CL248" s="25">
        <v>5.55419921875</v>
      </c>
    </row>
    <row r="249" spans="1:90">
      <c r="A249" s="2" t="s">
        <v>236</v>
      </c>
      <c r="B249" s="2" t="s">
        <v>523</v>
      </c>
      <c r="C249" s="3">
        <v>7.05</v>
      </c>
      <c r="D249" s="4">
        <v>4</v>
      </c>
      <c r="E249" s="4">
        <v>3</v>
      </c>
      <c r="F249" s="4">
        <v>3</v>
      </c>
      <c r="G249" s="4">
        <v>3</v>
      </c>
      <c r="H249" s="5">
        <v>1150537.9746093799</v>
      </c>
      <c r="I249" s="5">
        <v>1764128.0546875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2228427.9375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6"/>
      <c r="Y249" s="7">
        <v>0</v>
      </c>
      <c r="Z249" s="8"/>
      <c r="AA249" s="8"/>
      <c r="AB249" s="9"/>
      <c r="AC249" s="10">
        <v>0</v>
      </c>
      <c r="AD249" s="11"/>
      <c r="AE249" s="11"/>
      <c r="AF249" s="12"/>
      <c r="AG249" s="13"/>
      <c r="AH249" s="14"/>
      <c r="AI249" s="14"/>
      <c r="AJ249" s="15"/>
      <c r="AK249" s="16"/>
      <c r="AL249" s="17"/>
      <c r="AM249" s="17"/>
      <c r="AN249" s="18"/>
      <c r="AO249" s="19"/>
      <c r="AP249" s="20"/>
      <c r="AQ249" s="20"/>
      <c r="AR249" s="21"/>
      <c r="AS249" s="22"/>
      <c r="AT249" s="23"/>
      <c r="AU249" s="23"/>
      <c r="AV249" s="6"/>
      <c r="AW249" s="7"/>
      <c r="AX249" s="8"/>
      <c r="AY249" s="8"/>
      <c r="AZ249" s="9"/>
      <c r="BA249" s="10"/>
      <c r="BB249" s="11"/>
      <c r="BC249" s="11"/>
      <c r="BD249" s="12"/>
      <c r="BE249" s="13">
        <v>0</v>
      </c>
      <c r="BF249" s="14"/>
      <c r="BG249" s="14"/>
      <c r="BH249" s="15"/>
      <c r="BI249" s="16"/>
      <c r="BJ249" s="17"/>
      <c r="BK249" s="17"/>
      <c r="BL249" s="18"/>
      <c r="BM249" s="19"/>
      <c r="BN249" s="20"/>
      <c r="BO249" s="20"/>
      <c r="BP249" s="21"/>
      <c r="BQ249" s="22"/>
      <c r="BR249" s="23"/>
      <c r="BS249" s="23"/>
      <c r="BT249" s="6"/>
      <c r="BU249" s="7"/>
      <c r="BV249" s="8"/>
      <c r="BW249" s="8"/>
      <c r="BX249" s="9"/>
      <c r="BY249" s="10"/>
      <c r="BZ249" s="11"/>
      <c r="CA249" s="11"/>
      <c r="CB249" s="12"/>
      <c r="CC249" s="13"/>
      <c r="CD249" s="14"/>
      <c r="CE249" s="14"/>
      <c r="CF249" s="15"/>
      <c r="CG249" s="16"/>
      <c r="CH249" s="17"/>
      <c r="CI249" s="17"/>
      <c r="CJ249" s="4">
        <v>553</v>
      </c>
      <c r="CK249" s="24">
        <v>61.079174584660002</v>
      </c>
      <c r="CL249" s="25">
        <v>9.87646484375</v>
      </c>
    </row>
    <row r="250" spans="1:90">
      <c r="A250" s="2" t="s">
        <v>360</v>
      </c>
      <c r="B250" s="2" t="s">
        <v>584</v>
      </c>
      <c r="C250" s="3">
        <v>6.96</v>
      </c>
      <c r="D250" s="4">
        <v>2</v>
      </c>
      <c r="E250" s="4">
        <v>3</v>
      </c>
      <c r="F250" s="4">
        <v>3</v>
      </c>
      <c r="G250" s="4">
        <v>3</v>
      </c>
      <c r="H250" s="5">
        <v>4048807.5390625</v>
      </c>
      <c r="I250" s="5">
        <v>4356222.578125</v>
      </c>
      <c r="J250" s="5">
        <v>5476101.03515625</v>
      </c>
      <c r="K250" s="5">
        <v>5674972.8261718797</v>
      </c>
      <c r="L250" s="5">
        <v>11175641.375</v>
      </c>
      <c r="M250" s="5">
        <v>8109120.03125</v>
      </c>
      <c r="N250" s="5">
        <v>0</v>
      </c>
      <c r="O250" s="5">
        <v>0</v>
      </c>
      <c r="P250" s="5">
        <v>36645103.09375</v>
      </c>
      <c r="Q250" s="5">
        <v>34901432.25</v>
      </c>
      <c r="R250" s="5">
        <v>13060201.0859375</v>
      </c>
      <c r="S250" s="5">
        <v>15694156.2578125</v>
      </c>
      <c r="T250" s="5">
        <v>7262915.75</v>
      </c>
      <c r="U250" s="5">
        <v>6327173.4375</v>
      </c>
      <c r="V250" s="5">
        <v>0</v>
      </c>
      <c r="W250" s="5">
        <v>7876651.5</v>
      </c>
      <c r="X250" s="6"/>
      <c r="Y250" s="7">
        <v>0</v>
      </c>
      <c r="Z250" s="8"/>
      <c r="AA250" s="8"/>
      <c r="AB250" s="9"/>
      <c r="AC250" s="10">
        <v>0</v>
      </c>
      <c r="AD250" s="11"/>
      <c r="AE250" s="11"/>
      <c r="AF250" s="12"/>
      <c r="AG250" s="13">
        <v>0</v>
      </c>
      <c r="AH250" s="14"/>
      <c r="AI250" s="14"/>
      <c r="AJ250" s="15"/>
      <c r="AK250" s="16">
        <v>0</v>
      </c>
      <c r="AL250" s="17"/>
      <c r="AM250" s="17"/>
      <c r="AN250" s="18"/>
      <c r="AO250" s="19">
        <v>0</v>
      </c>
      <c r="AP250" s="20"/>
      <c r="AQ250" s="20"/>
      <c r="AR250" s="21"/>
      <c r="AS250" s="22">
        <v>0</v>
      </c>
      <c r="AT250" s="23"/>
      <c r="AU250" s="23"/>
      <c r="AV250" s="6"/>
      <c r="AW250" s="7"/>
      <c r="AX250" s="8"/>
      <c r="AY250" s="8"/>
      <c r="AZ250" s="9"/>
      <c r="BA250" s="10"/>
      <c r="BB250" s="11"/>
      <c r="BC250" s="11"/>
      <c r="BD250" s="12"/>
      <c r="BE250" s="13">
        <v>0</v>
      </c>
      <c r="BF250" s="14"/>
      <c r="BG250" s="14"/>
      <c r="BH250" s="15"/>
      <c r="BI250" s="16">
        <v>0</v>
      </c>
      <c r="BJ250" s="17"/>
      <c r="BK250" s="17"/>
      <c r="BL250" s="18"/>
      <c r="BM250" s="19">
        <v>0</v>
      </c>
      <c r="BN250" s="20"/>
      <c r="BO250" s="20"/>
      <c r="BP250" s="21"/>
      <c r="BQ250" s="22">
        <v>0</v>
      </c>
      <c r="BR250" s="23"/>
      <c r="BS250" s="23"/>
      <c r="BT250" s="6"/>
      <c r="BU250" s="7">
        <v>0</v>
      </c>
      <c r="BV250" s="8"/>
      <c r="BW250" s="8"/>
      <c r="BX250" s="9"/>
      <c r="BY250" s="10">
        <v>0</v>
      </c>
      <c r="BZ250" s="11"/>
      <c r="CA250" s="11"/>
      <c r="CB250" s="12"/>
      <c r="CC250" s="13"/>
      <c r="CD250" s="14"/>
      <c r="CE250" s="14"/>
      <c r="CF250" s="15"/>
      <c r="CG250" s="16">
        <v>0</v>
      </c>
      <c r="CH250" s="17"/>
      <c r="CI250" s="17"/>
      <c r="CJ250" s="4">
        <v>474</v>
      </c>
      <c r="CK250" s="24">
        <v>51.727152764659998</v>
      </c>
      <c r="CL250" s="25">
        <v>6.81494140625</v>
      </c>
    </row>
    <row r="251" spans="1:90">
      <c r="A251" s="2" t="s">
        <v>327</v>
      </c>
      <c r="B251" s="2" t="s">
        <v>535</v>
      </c>
      <c r="C251" s="3">
        <v>6.95</v>
      </c>
      <c r="D251" s="4">
        <v>4</v>
      </c>
      <c r="E251" s="4">
        <v>5</v>
      </c>
      <c r="F251" s="4">
        <v>5</v>
      </c>
      <c r="G251" s="4">
        <v>16</v>
      </c>
      <c r="H251" s="5">
        <v>3629384.9765625</v>
      </c>
      <c r="I251" s="5">
        <v>0</v>
      </c>
      <c r="J251" s="5">
        <v>0</v>
      </c>
      <c r="K251" s="5">
        <v>0</v>
      </c>
      <c r="L251" s="5">
        <v>2704857.0494791698</v>
      </c>
      <c r="M251" s="5">
        <v>4089341.109375</v>
      </c>
      <c r="N251" s="5">
        <v>0</v>
      </c>
      <c r="O251" s="5">
        <v>0</v>
      </c>
      <c r="P251" s="5">
        <v>11024185.0703125</v>
      </c>
      <c r="Q251" s="5">
        <v>7625997.1510416698</v>
      </c>
      <c r="R251" s="5">
        <v>0</v>
      </c>
      <c r="S251" s="5">
        <v>0</v>
      </c>
      <c r="T251" s="5">
        <v>4781081.61328125</v>
      </c>
      <c r="U251" s="5">
        <v>2391675.984375</v>
      </c>
      <c r="V251" s="5">
        <v>0</v>
      </c>
      <c r="W251" s="5">
        <v>0</v>
      </c>
      <c r="X251" s="6"/>
      <c r="Y251" s="7">
        <v>0</v>
      </c>
      <c r="Z251" s="8"/>
      <c r="AA251" s="8"/>
      <c r="AB251" s="9"/>
      <c r="AC251" s="10"/>
      <c r="AD251" s="11"/>
      <c r="AE251" s="11"/>
      <c r="AF251" s="12"/>
      <c r="AG251" s="13"/>
      <c r="AH251" s="14"/>
      <c r="AI251" s="14"/>
      <c r="AJ251" s="15"/>
      <c r="AK251" s="16"/>
      <c r="AL251" s="17"/>
      <c r="AM251" s="17"/>
      <c r="AN251" s="18">
        <v>60.753924771012599</v>
      </c>
      <c r="AO251" s="19">
        <v>3.64</v>
      </c>
      <c r="AP251" s="20">
        <v>3</v>
      </c>
      <c r="AQ251" s="20">
        <v>3</v>
      </c>
      <c r="AR251" s="21"/>
      <c r="AS251" s="22">
        <v>0</v>
      </c>
      <c r="AT251" s="23"/>
      <c r="AU251" s="23"/>
      <c r="AV251" s="6"/>
      <c r="AW251" s="7"/>
      <c r="AX251" s="8"/>
      <c r="AY251" s="8"/>
      <c r="AZ251" s="9"/>
      <c r="BA251" s="10"/>
      <c r="BB251" s="11"/>
      <c r="BC251" s="11"/>
      <c r="BD251" s="12"/>
      <c r="BE251" s="13">
        <v>0</v>
      </c>
      <c r="BF251" s="14"/>
      <c r="BG251" s="14"/>
      <c r="BH251" s="15">
        <v>73.255885026867404</v>
      </c>
      <c r="BI251" s="16">
        <v>4.0599999999999996</v>
      </c>
      <c r="BJ251" s="17">
        <v>3</v>
      </c>
      <c r="BK251" s="17">
        <v>3</v>
      </c>
      <c r="BL251" s="18"/>
      <c r="BM251" s="19"/>
      <c r="BN251" s="20"/>
      <c r="BO251" s="20"/>
      <c r="BP251" s="21"/>
      <c r="BQ251" s="22"/>
      <c r="BR251" s="23"/>
      <c r="BS251" s="23"/>
      <c r="BT251" s="6"/>
      <c r="BU251" s="7">
        <v>0</v>
      </c>
      <c r="BV251" s="8"/>
      <c r="BW251" s="8"/>
      <c r="BX251" s="9"/>
      <c r="BY251" s="10">
        <v>0</v>
      </c>
      <c r="BZ251" s="11"/>
      <c r="CA251" s="11"/>
      <c r="CB251" s="12"/>
      <c r="CC251" s="13"/>
      <c r="CD251" s="14"/>
      <c r="CE251" s="14"/>
      <c r="CF251" s="15"/>
      <c r="CG251" s="16"/>
      <c r="CH251" s="17"/>
      <c r="CI251" s="17"/>
      <c r="CJ251" s="4">
        <v>1208</v>
      </c>
      <c r="CK251" s="24">
        <v>128.99815507465999</v>
      </c>
      <c r="CL251" s="25">
        <v>9.15869140625</v>
      </c>
    </row>
    <row r="252" spans="1:90">
      <c r="A252" s="2" t="s">
        <v>304</v>
      </c>
      <c r="B252" s="2" t="s">
        <v>425</v>
      </c>
      <c r="C252" s="3">
        <v>6.9</v>
      </c>
      <c r="D252" s="4">
        <v>2</v>
      </c>
      <c r="E252" s="4">
        <v>4</v>
      </c>
      <c r="F252" s="4">
        <v>4</v>
      </c>
      <c r="G252" s="4">
        <v>8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2046315.625</v>
      </c>
      <c r="X252" s="6"/>
      <c r="Y252" s="7"/>
      <c r="Z252" s="8"/>
      <c r="AA252" s="8"/>
      <c r="AB252" s="9"/>
      <c r="AC252" s="10"/>
      <c r="AD252" s="11"/>
      <c r="AE252" s="11"/>
      <c r="AF252" s="12"/>
      <c r="AG252" s="13"/>
      <c r="AH252" s="14"/>
      <c r="AI252" s="14"/>
      <c r="AJ252" s="15"/>
      <c r="AK252" s="16"/>
      <c r="AL252" s="17"/>
      <c r="AM252" s="17"/>
      <c r="AN252" s="18"/>
      <c r="AO252" s="19"/>
      <c r="AP252" s="20"/>
      <c r="AQ252" s="20"/>
      <c r="AR252" s="21"/>
      <c r="AS252" s="22"/>
      <c r="AT252" s="23"/>
      <c r="AU252" s="23"/>
      <c r="AV252" s="6"/>
      <c r="AW252" s="7"/>
      <c r="AX252" s="8"/>
      <c r="AY252" s="8"/>
      <c r="AZ252" s="9"/>
      <c r="BA252" s="10"/>
      <c r="BB252" s="11"/>
      <c r="BC252" s="11"/>
      <c r="BD252" s="12"/>
      <c r="BE252" s="13"/>
      <c r="BF252" s="14"/>
      <c r="BG252" s="14"/>
      <c r="BH252" s="15"/>
      <c r="BI252" s="16"/>
      <c r="BJ252" s="17"/>
      <c r="BK252" s="17"/>
      <c r="BL252" s="18"/>
      <c r="BM252" s="19"/>
      <c r="BN252" s="20"/>
      <c r="BO252" s="20"/>
      <c r="BP252" s="21"/>
      <c r="BQ252" s="22"/>
      <c r="BR252" s="23"/>
      <c r="BS252" s="23"/>
      <c r="BT252" s="6"/>
      <c r="BU252" s="7"/>
      <c r="BV252" s="8"/>
      <c r="BW252" s="8"/>
      <c r="BX252" s="9"/>
      <c r="BY252" s="10"/>
      <c r="BZ252" s="11"/>
      <c r="CA252" s="11"/>
      <c r="CB252" s="12"/>
      <c r="CC252" s="13"/>
      <c r="CD252" s="14"/>
      <c r="CE252" s="14"/>
      <c r="CF252" s="15"/>
      <c r="CG252" s="16">
        <v>0</v>
      </c>
      <c r="CH252" s="17"/>
      <c r="CI252" s="17"/>
      <c r="CJ252" s="4">
        <v>840</v>
      </c>
      <c r="CK252" s="24">
        <v>93.776034004660204</v>
      </c>
      <c r="CL252" s="25">
        <v>5.52880859375</v>
      </c>
    </row>
    <row r="253" spans="1:90">
      <c r="A253" s="2" t="s">
        <v>311</v>
      </c>
      <c r="B253" s="2" t="s">
        <v>169</v>
      </c>
      <c r="C253" s="3">
        <v>6.22</v>
      </c>
      <c r="D253" s="4">
        <v>1</v>
      </c>
      <c r="E253" s="4">
        <v>4</v>
      </c>
      <c r="F253" s="4">
        <v>4</v>
      </c>
      <c r="G253" s="4">
        <v>6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1440060.44921875</v>
      </c>
      <c r="S253" s="5">
        <v>1178443.38802083</v>
      </c>
      <c r="T253" s="5">
        <v>675369.953125</v>
      </c>
      <c r="U253" s="5">
        <v>0</v>
      </c>
      <c r="V253" s="5">
        <v>0</v>
      </c>
      <c r="W253" s="5">
        <v>0</v>
      </c>
      <c r="X253" s="6"/>
      <c r="Y253" s="7"/>
      <c r="Z253" s="8"/>
      <c r="AA253" s="8"/>
      <c r="AB253" s="9"/>
      <c r="AC253" s="10"/>
      <c r="AD253" s="11"/>
      <c r="AE253" s="11"/>
      <c r="AF253" s="12"/>
      <c r="AG253" s="13"/>
      <c r="AH253" s="14"/>
      <c r="AI253" s="14"/>
      <c r="AJ253" s="15"/>
      <c r="AK253" s="16"/>
      <c r="AL253" s="17"/>
      <c r="AM253" s="17"/>
      <c r="AN253" s="18"/>
      <c r="AO253" s="19"/>
      <c r="AP253" s="20"/>
      <c r="AQ253" s="20"/>
      <c r="AR253" s="21"/>
      <c r="AS253" s="22"/>
      <c r="AT253" s="23"/>
      <c r="AU253" s="23"/>
      <c r="AV253" s="6"/>
      <c r="AW253" s="7"/>
      <c r="AX253" s="8"/>
      <c r="AY253" s="8"/>
      <c r="AZ253" s="9"/>
      <c r="BA253" s="10"/>
      <c r="BB253" s="11"/>
      <c r="BC253" s="11"/>
      <c r="BD253" s="12"/>
      <c r="BE253" s="13"/>
      <c r="BF253" s="14"/>
      <c r="BG253" s="14"/>
      <c r="BH253" s="15"/>
      <c r="BI253" s="16"/>
      <c r="BJ253" s="17"/>
      <c r="BK253" s="17"/>
      <c r="BL253" s="18">
        <v>54.764301870982699</v>
      </c>
      <c r="BM253" s="19">
        <v>3.59</v>
      </c>
      <c r="BN253" s="20">
        <v>3</v>
      </c>
      <c r="BO253" s="20">
        <v>3</v>
      </c>
      <c r="BP253" s="21">
        <v>50.652118010002397</v>
      </c>
      <c r="BQ253" s="22">
        <v>5.39</v>
      </c>
      <c r="BR253" s="23">
        <v>3</v>
      </c>
      <c r="BS253" s="23">
        <v>3</v>
      </c>
      <c r="BT253" s="6"/>
      <c r="BU253" s="7">
        <v>0</v>
      </c>
      <c r="BV253" s="8"/>
      <c r="BW253" s="8"/>
      <c r="BX253" s="9"/>
      <c r="BY253" s="10"/>
      <c r="BZ253" s="11"/>
      <c r="CA253" s="11"/>
      <c r="CB253" s="12"/>
      <c r="CC253" s="13"/>
      <c r="CD253" s="14"/>
      <c r="CE253" s="14"/>
      <c r="CF253" s="15"/>
      <c r="CG253" s="16"/>
      <c r="CH253" s="17"/>
      <c r="CI253" s="17"/>
      <c r="CJ253" s="4">
        <v>724</v>
      </c>
      <c r="CK253" s="24">
        <v>83.212105924659994</v>
      </c>
      <c r="CL253" s="25">
        <v>5.03369140625</v>
      </c>
    </row>
    <row r="254" spans="1:90">
      <c r="A254" s="2" t="s">
        <v>215</v>
      </c>
      <c r="B254" s="2" t="s">
        <v>456</v>
      </c>
      <c r="C254" s="3">
        <v>6.13</v>
      </c>
      <c r="D254" s="4">
        <v>1</v>
      </c>
      <c r="E254" s="4">
        <v>17</v>
      </c>
      <c r="F254" s="4">
        <v>17</v>
      </c>
      <c r="G254" s="4">
        <v>26</v>
      </c>
      <c r="H254" s="5">
        <v>0</v>
      </c>
      <c r="I254" s="5">
        <v>0</v>
      </c>
      <c r="J254" s="5">
        <v>0</v>
      </c>
      <c r="K254" s="5">
        <v>0</v>
      </c>
      <c r="L254" s="5">
        <v>723788.71875</v>
      </c>
      <c r="M254" s="5">
        <v>0</v>
      </c>
      <c r="N254" s="5">
        <v>0</v>
      </c>
      <c r="O254" s="5">
        <v>0</v>
      </c>
      <c r="P254" s="5">
        <v>797506.83984375</v>
      </c>
      <c r="Q254" s="5">
        <v>0</v>
      </c>
      <c r="R254" s="5">
        <v>605498.072265625</v>
      </c>
      <c r="S254" s="5">
        <v>607077.27734375</v>
      </c>
      <c r="T254" s="5">
        <v>0</v>
      </c>
      <c r="U254" s="5">
        <v>0</v>
      </c>
      <c r="V254" s="5">
        <v>0</v>
      </c>
      <c r="W254" s="5">
        <v>2235486.09375</v>
      </c>
      <c r="X254" s="6"/>
      <c r="Y254" s="7"/>
      <c r="Z254" s="8"/>
      <c r="AA254" s="8"/>
      <c r="AB254" s="9"/>
      <c r="AC254" s="10"/>
      <c r="AD254" s="11"/>
      <c r="AE254" s="11"/>
      <c r="AF254" s="12"/>
      <c r="AG254" s="13"/>
      <c r="AH254" s="14"/>
      <c r="AI254" s="14"/>
      <c r="AJ254" s="15"/>
      <c r="AK254" s="16"/>
      <c r="AL254" s="17"/>
      <c r="AM254" s="17"/>
      <c r="AN254" s="18"/>
      <c r="AO254" s="19">
        <v>0</v>
      </c>
      <c r="AP254" s="20"/>
      <c r="AQ254" s="20"/>
      <c r="AR254" s="21"/>
      <c r="AS254" s="22"/>
      <c r="AT254" s="23"/>
      <c r="AU254" s="23"/>
      <c r="AV254" s="6"/>
      <c r="AW254" s="7"/>
      <c r="AX254" s="8"/>
      <c r="AY254" s="8"/>
      <c r="AZ254" s="9"/>
      <c r="BA254" s="10"/>
      <c r="BB254" s="11"/>
      <c r="BC254" s="11"/>
      <c r="BD254" s="12"/>
      <c r="BE254" s="13">
        <v>0</v>
      </c>
      <c r="BF254" s="14"/>
      <c r="BG254" s="14"/>
      <c r="BH254" s="15"/>
      <c r="BI254" s="16">
        <v>0</v>
      </c>
      <c r="BJ254" s="17"/>
      <c r="BK254" s="17"/>
      <c r="BL254" s="18"/>
      <c r="BM254" s="19">
        <v>0</v>
      </c>
      <c r="BN254" s="20"/>
      <c r="BO254" s="20"/>
      <c r="BP254" s="21">
        <v>61.950240619692103</v>
      </c>
      <c r="BQ254" s="22">
        <v>1.1499999999999999</v>
      </c>
      <c r="BR254" s="23">
        <v>3</v>
      </c>
      <c r="BS254" s="23">
        <v>3</v>
      </c>
      <c r="BT254" s="6"/>
      <c r="BU254" s="7">
        <v>0</v>
      </c>
      <c r="BV254" s="8"/>
      <c r="BW254" s="8"/>
      <c r="BX254" s="9"/>
      <c r="BY254" s="10"/>
      <c r="BZ254" s="11"/>
      <c r="CA254" s="11"/>
      <c r="CB254" s="12"/>
      <c r="CC254" s="13"/>
      <c r="CD254" s="14"/>
      <c r="CE254" s="14"/>
      <c r="CF254" s="15"/>
      <c r="CG254" s="16">
        <v>0</v>
      </c>
      <c r="CH254" s="17"/>
      <c r="CI254" s="17"/>
      <c r="CJ254" s="4">
        <v>2871</v>
      </c>
      <c r="CK254" s="24">
        <v>331.56871895466099</v>
      </c>
      <c r="CL254" s="25">
        <v>6.81494140625</v>
      </c>
    </row>
    <row r="255" spans="1:90">
      <c r="A255" s="2" t="s">
        <v>247</v>
      </c>
      <c r="B255" s="2" t="s">
        <v>569</v>
      </c>
      <c r="C255" s="3">
        <v>6.08</v>
      </c>
      <c r="D255" s="4">
        <v>3</v>
      </c>
      <c r="E255" s="4">
        <v>5</v>
      </c>
      <c r="F255" s="4">
        <v>5</v>
      </c>
      <c r="G255" s="4">
        <v>20</v>
      </c>
      <c r="H255" s="5">
        <v>0</v>
      </c>
      <c r="I255" s="5">
        <v>0</v>
      </c>
      <c r="J255" s="5">
        <v>0</v>
      </c>
      <c r="K255" s="5">
        <v>0</v>
      </c>
      <c r="L255" s="5">
        <v>5400299.6197916698</v>
      </c>
      <c r="M255" s="5">
        <v>1356997.9609375</v>
      </c>
      <c r="N255" s="5">
        <v>1129848.140625</v>
      </c>
      <c r="O255" s="5">
        <v>1250702.46875</v>
      </c>
      <c r="P255" s="5">
        <v>5447795.1666666698</v>
      </c>
      <c r="Q255" s="5">
        <v>5103241.953125</v>
      </c>
      <c r="R255" s="5">
        <v>976011.8046875</v>
      </c>
      <c r="S255" s="5">
        <v>0</v>
      </c>
      <c r="T255" s="5">
        <v>4562930.1979166698</v>
      </c>
      <c r="U255" s="5">
        <v>1478982.015625</v>
      </c>
      <c r="V255" s="5">
        <v>0</v>
      </c>
      <c r="W255" s="5">
        <v>0</v>
      </c>
      <c r="X255" s="6"/>
      <c r="Y255" s="7"/>
      <c r="Z255" s="8"/>
      <c r="AA255" s="8"/>
      <c r="AB255" s="9"/>
      <c r="AC255" s="10"/>
      <c r="AD255" s="11"/>
      <c r="AE255" s="11"/>
      <c r="AF255" s="12"/>
      <c r="AG255" s="13"/>
      <c r="AH255" s="14"/>
      <c r="AI255" s="14"/>
      <c r="AJ255" s="15"/>
      <c r="AK255" s="16"/>
      <c r="AL255" s="17"/>
      <c r="AM255" s="17"/>
      <c r="AN255" s="18">
        <v>160.54189533328201</v>
      </c>
      <c r="AO255" s="19">
        <v>6.08</v>
      </c>
      <c r="AP255" s="20">
        <v>5</v>
      </c>
      <c r="AQ255" s="20">
        <v>5</v>
      </c>
      <c r="AR255" s="21"/>
      <c r="AS255" s="22">
        <v>0</v>
      </c>
      <c r="AT255" s="23"/>
      <c r="AU255" s="23"/>
      <c r="AV255" s="6"/>
      <c r="AW255" s="7">
        <v>0</v>
      </c>
      <c r="AX255" s="8"/>
      <c r="AY255" s="8"/>
      <c r="AZ255" s="9"/>
      <c r="BA255" s="10">
        <v>0</v>
      </c>
      <c r="BB255" s="11"/>
      <c r="BC255" s="11"/>
      <c r="BD255" s="12">
        <v>68.193670721144002</v>
      </c>
      <c r="BE255" s="13">
        <v>3.75</v>
      </c>
      <c r="BF255" s="14">
        <v>3</v>
      </c>
      <c r="BG255" s="14">
        <v>4</v>
      </c>
      <c r="BH255" s="15">
        <v>103.632437006282</v>
      </c>
      <c r="BI255" s="16">
        <v>3.75</v>
      </c>
      <c r="BJ255" s="17">
        <v>3</v>
      </c>
      <c r="BK255" s="17">
        <v>5</v>
      </c>
      <c r="BL255" s="18"/>
      <c r="BM255" s="19">
        <v>0</v>
      </c>
      <c r="BN255" s="20"/>
      <c r="BO255" s="20"/>
      <c r="BP255" s="21"/>
      <c r="BQ255" s="22"/>
      <c r="BR255" s="23"/>
      <c r="BS255" s="23"/>
      <c r="BT255" s="6">
        <v>124.609937399503</v>
      </c>
      <c r="BU255" s="7">
        <v>6.08</v>
      </c>
      <c r="BV255" s="8">
        <v>5</v>
      </c>
      <c r="BW255" s="8">
        <v>6</v>
      </c>
      <c r="BX255" s="9"/>
      <c r="BY255" s="10">
        <v>0</v>
      </c>
      <c r="BZ255" s="11"/>
      <c r="CA255" s="11"/>
      <c r="CB255" s="12"/>
      <c r="CC255" s="13"/>
      <c r="CD255" s="14"/>
      <c r="CE255" s="14"/>
      <c r="CF255" s="15"/>
      <c r="CG255" s="16"/>
      <c r="CH255" s="17"/>
      <c r="CI255" s="17"/>
      <c r="CJ255" s="4">
        <v>1119</v>
      </c>
      <c r="CK255" s="24">
        <v>117.04391838466</v>
      </c>
      <c r="CL255" s="25">
        <v>7.34228515625</v>
      </c>
    </row>
    <row r="256" spans="1:90">
      <c r="A256" s="2" t="s">
        <v>248</v>
      </c>
      <c r="B256" s="2" t="s">
        <v>405</v>
      </c>
      <c r="C256" s="3">
        <v>5.94</v>
      </c>
      <c r="D256" s="4">
        <v>3</v>
      </c>
      <c r="E256" s="4">
        <v>3</v>
      </c>
      <c r="F256" s="4">
        <v>3</v>
      </c>
      <c r="G256" s="4">
        <v>12</v>
      </c>
      <c r="H256" s="5">
        <v>661245.390625</v>
      </c>
      <c r="I256" s="5">
        <v>856565.703125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6"/>
      <c r="Y256" s="7">
        <v>0</v>
      </c>
      <c r="Z256" s="8"/>
      <c r="AA256" s="8"/>
      <c r="AB256" s="9"/>
      <c r="AC256" s="10">
        <v>0</v>
      </c>
      <c r="AD256" s="11"/>
      <c r="AE256" s="11"/>
      <c r="AF256" s="12"/>
      <c r="AG256" s="13"/>
      <c r="AH256" s="14"/>
      <c r="AI256" s="14"/>
      <c r="AJ256" s="15"/>
      <c r="AK256" s="16"/>
      <c r="AL256" s="17"/>
      <c r="AM256" s="17"/>
      <c r="AN256" s="18"/>
      <c r="AO256" s="19"/>
      <c r="AP256" s="20"/>
      <c r="AQ256" s="20"/>
      <c r="AR256" s="21"/>
      <c r="AS256" s="22"/>
      <c r="AT256" s="23"/>
      <c r="AU256" s="23"/>
      <c r="AV256" s="6"/>
      <c r="AW256" s="7"/>
      <c r="AX256" s="8"/>
      <c r="AY256" s="8"/>
      <c r="AZ256" s="9"/>
      <c r="BA256" s="10"/>
      <c r="BB256" s="11"/>
      <c r="BC256" s="11"/>
      <c r="BD256" s="12"/>
      <c r="BE256" s="13"/>
      <c r="BF256" s="14"/>
      <c r="BG256" s="14"/>
      <c r="BH256" s="15"/>
      <c r="BI256" s="16"/>
      <c r="BJ256" s="17"/>
      <c r="BK256" s="17"/>
      <c r="BL256" s="18"/>
      <c r="BM256" s="19"/>
      <c r="BN256" s="20"/>
      <c r="BO256" s="20"/>
      <c r="BP256" s="21"/>
      <c r="BQ256" s="22"/>
      <c r="BR256" s="23"/>
      <c r="BS256" s="23"/>
      <c r="BT256" s="6"/>
      <c r="BU256" s="7"/>
      <c r="BV256" s="8"/>
      <c r="BW256" s="8"/>
      <c r="BX256" s="9"/>
      <c r="BY256" s="10"/>
      <c r="BZ256" s="11"/>
      <c r="CA256" s="11"/>
      <c r="CB256" s="12"/>
      <c r="CC256" s="13"/>
      <c r="CD256" s="14"/>
      <c r="CE256" s="14"/>
      <c r="CF256" s="15"/>
      <c r="CG256" s="16"/>
      <c r="CH256" s="17"/>
      <c r="CI256" s="17"/>
      <c r="CJ256" s="4">
        <v>859</v>
      </c>
      <c r="CK256" s="24">
        <v>94.6027772046601</v>
      </c>
      <c r="CL256" s="25">
        <v>5.10986328125</v>
      </c>
    </row>
    <row r="257" spans="1:90">
      <c r="A257" s="2" t="s">
        <v>291</v>
      </c>
      <c r="B257" s="2" t="s">
        <v>616</v>
      </c>
      <c r="C257" s="3">
        <v>5.87</v>
      </c>
      <c r="D257" s="4">
        <v>1</v>
      </c>
      <c r="E257" s="4">
        <v>4</v>
      </c>
      <c r="F257" s="4">
        <v>4</v>
      </c>
      <c r="G257" s="4">
        <v>6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1207487.84895833</v>
      </c>
      <c r="S257" s="5">
        <v>957904.265625</v>
      </c>
      <c r="T257" s="5">
        <v>639624.638671875</v>
      </c>
      <c r="U257" s="5">
        <v>0</v>
      </c>
      <c r="V257" s="5">
        <v>0</v>
      </c>
      <c r="W257" s="5">
        <v>0</v>
      </c>
      <c r="X257" s="6"/>
      <c r="Y257" s="7"/>
      <c r="Z257" s="8"/>
      <c r="AA257" s="8"/>
      <c r="AB257" s="9"/>
      <c r="AC257" s="10"/>
      <c r="AD257" s="11"/>
      <c r="AE257" s="11"/>
      <c r="AF257" s="12"/>
      <c r="AG257" s="13"/>
      <c r="AH257" s="14"/>
      <c r="AI257" s="14"/>
      <c r="AJ257" s="15"/>
      <c r="AK257" s="16"/>
      <c r="AL257" s="17"/>
      <c r="AM257" s="17"/>
      <c r="AN257" s="18"/>
      <c r="AO257" s="19"/>
      <c r="AP257" s="20"/>
      <c r="AQ257" s="20"/>
      <c r="AR257" s="21"/>
      <c r="AS257" s="22"/>
      <c r="AT257" s="23"/>
      <c r="AU257" s="23"/>
      <c r="AV257" s="6"/>
      <c r="AW257" s="7"/>
      <c r="AX257" s="8"/>
      <c r="AY257" s="8"/>
      <c r="AZ257" s="9"/>
      <c r="BA257" s="10"/>
      <c r="BB257" s="11"/>
      <c r="BC257" s="11"/>
      <c r="BD257" s="12"/>
      <c r="BE257" s="13"/>
      <c r="BF257" s="14"/>
      <c r="BG257" s="14"/>
      <c r="BH257" s="15"/>
      <c r="BI257" s="16"/>
      <c r="BJ257" s="17"/>
      <c r="BK257" s="17"/>
      <c r="BL257" s="18">
        <v>48.296348911700399</v>
      </c>
      <c r="BM257" s="19">
        <v>3.52</v>
      </c>
      <c r="BN257" s="20">
        <v>3</v>
      </c>
      <c r="BO257" s="20">
        <v>3</v>
      </c>
      <c r="BP257" s="21">
        <v>50.925679122123597</v>
      </c>
      <c r="BQ257" s="22">
        <v>5.08</v>
      </c>
      <c r="BR257" s="23">
        <v>3</v>
      </c>
      <c r="BS257" s="23">
        <v>3</v>
      </c>
      <c r="BT257" s="6"/>
      <c r="BU257" s="7">
        <v>0</v>
      </c>
      <c r="BV257" s="8"/>
      <c r="BW257" s="8"/>
      <c r="BX257" s="9"/>
      <c r="BY257" s="10"/>
      <c r="BZ257" s="11"/>
      <c r="CA257" s="11"/>
      <c r="CB257" s="12"/>
      <c r="CC257" s="13"/>
      <c r="CD257" s="14"/>
      <c r="CE257" s="14"/>
      <c r="CF257" s="15"/>
      <c r="CG257" s="16"/>
      <c r="CH257" s="17"/>
      <c r="CI257" s="17"/>
      <c r="CJ257" s="4">
        <v>767</v>
      </c>
      <c r="CK257" s="24">
        <v>86.415806534660007</v>
      </c>
      <c r="CL257" s="25">
        <v>6.77099609375</v>
      </c>
    </row>
    <row r="258" spans="1:90">
      <c r="A258" s="2" t="s">
        <v>75</v>
      </c>
      <c r="B258" s="2" t="s">
        <v>495</v>
      </c>
      <c r="C258" s="3">
        <v>5.47</v>
      </c>
      <c r="D258" s="4">
        <v>53</v>
      </c>
      <c r="E258" s="4">
        <v>2</v>
      </c>
      <c r="F258" s="4">
        <v>4</v>
      </c>
      <c r="G258" s="4">
        <v>12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40384304.25</v>
      </c>
      <c r="W258" s="5">
        <v>38846789.46875</v>
      </c>
      <c r="X258" s="6"/>
      <c r="Y258" s="7"/>
      <c r="Z258" s="8"/>
      <c r="AA258" s="8"/>
      <c r="AB258" s="9"/>
      <c r="AC258" s="10"/>
      <c r="AD258" s="11"/>
      <c r="AE258" s="11"/>
      <c r="AF258" s="12"/>
      <c r="AG258" s="13"/>
      <c r="AH258" s="14"/>
      <c r="AI258" s="14"/>
      <c r="AJ258" s="15"/>
      <c r="AK258" s="16"/>
      <c r="AL258" s="17"/>
      <c r="AM258" s="17"/>
      <c r="AN258" s="18"/>
      <c r="AO258" s="19"/>
      <c r="AP258" s="20"/>
      <c r="AQ258" s="20"/>
      <c r="AR258" s="21"/>
      <c r="AS258" s="22"/>
      <c r="AT258" s="23"/>
      <c r="AU258" s="23"/>
      <c r="AV258" s="6"/>
      <c r="AW258" s="7"/>
      <c r="AX258" s="8"/>
      <c r="AY258" s="8"/>
      <c r="AZ258" s="9"/>
      <c r="BA258" s="10"/>
      <c r="BB258" s="11"/>
      <c r="BC258" s="11"/>
      <c r="BD258" s="12"/>
      <c r="BE258" s="13"/>
      <c r="BF258" s="14"/>
      <c r="BG258" s="14"/>
      <c r="BH258" s="15"/>
      <c r="BI258" s="16"/>
      <c r="BJ258" s="17"/>
      <c r="BK258" s="17"/>
      <c r="BL258" s="18"/>
      <c r="BM258" s="19"/>
      <c r="BN258" s="20"/>
      <c r="BO258" s="20"/>
      <c r="BP258" s="21"/>
      <c r="BQ258" s="22"/>
      <c r="BR258" s="23"/>
      <c r="BS258" s="23"/>
      <c r="BT258" s="6"/>
      <c r="BU258" s="7"/>
      <c r="BV258" s="8"/>
      <c r="BW258" s="8"/>
      <c r="BX258" s="9"/>
      <c r="BY258" s="10"/>
      <c r="BZ258" s="11"/>
      <c r="CA258" s="11"/>
      <c r="CB258" s="12"/>
      <c r="CC258" s="13">
        <v>0</v>
      </c>
      <c r="CD258" s="14"/>
      <c r="CE258" s="14"/>
      <c r="CF258" s="15"/>
      <c r="CG258" s="16">
        <v>0</v>
      </c>
      <c r="CH258" s="17"/>
      <c r="CI258" s="17"/>
      <c r="CJ258" s="4">
        <v>895</v>
      </c>
      <c r="CK258" s="24">
        <v>95.403128884660703</v>
      </c>
      <c r="CL258" s="25">
        <v>8.76318359375</v>
      </c>
    </row>
    <row r="259" spans="1:90">
      <c r="A259" s="2" t="s">
        <v>72</v>
      </c>
      <c r="B259" s="2" t="s">
        <v>620</v>
      </c>
      <c r="C259" s="3">
        <v>5.38</v>
      </c>
      <c r="D259" s="4">
        <v>17</v>
      </c>
      <c r="E259" s="4">
        <v>3</v>
      </c>
      <c r="F259" s="4">
        <v>3</v>
      </c>
      <c r="G259" s="4">
        <v>6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340826.92578125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6"/>
      <c r="Y259" s="7"/>
      <c r="Z259" s="8"/>
      <c r="AA259" s="8"/>
      <c r="AB259" s="9"/>
      <c r="AC259" s="10"/>
      <c r="AD259" s="11"/>
      <c r="AE259" s="11"/>
      <c r="AF259" s="12"/>
      <c r="AG259" s="13"/>
      <c r="AH259" s="14"/>
      <c r="AI259" s="14"/>
      <c r="AJ259" s="15"/>
      <c r="AK259" s="16"/>
      <c r="AL259" s="17"/>
      <c r="AM259" s="17"/>
      <c r="AN259" s="18"/>
      <c r="AO259" s="19"/>
      <c r="AP259" s="20"/>
      <c r="AQ259" s="20"/>
      <c r="AR259" s="21"/>
      <c r="AS259" s="22"/>
      <c r="AT259" s="23"/>
      <c r="AU259" s="23"/>
      <c r="AV259" s="6"/>
      <c r="AW259" s="7">
        <v>0</v>
      </c>
      <c r="AX259" s="8"/>
      <c r="AY259" s="8"/>
      <c r="AZ259" s="9"/>
      <c r="BA259" s="10"/>
      <c r="BB259" s="11"/>
      <c r="BC259" s="11"/>
      <c r="BD259" s="12"/>
      <c r="BE259" s="13"/>
      <c r="BF259" s="14"/>
      <c r="BG259" s="14"/>
      <c r="BH259" s="15"/>
      <c r="BI259" s="16"/>
      <c r="BJ259" s="17"/>
      <c r="BK259" s="17"/>
      <c r="BL259" s="18"/>
      <c r="BM259" s="19"/>
      <c r="BN259" s="20"/>
      <c r="BO259" s="20"/>
      <c r="BP259" s="21"/>
      <c r="BQ259" s="22"/>
      <c r="BR259" s="23"/>
      <c r="BS259" s="23"/>
      <c r="BT259" s="6"/>
      <c r="BU259" s="7"/>
      <c r="BV259" s="8"/>
      <c r="BW259" s="8"/>
      <c r="BX259" s="9"/>
      <c r="BY259" s="10"/>
      <c r="BZ259" s="11"/>
      <c r="CA259" s="11"/>
      <c r="CB259" s="12"/>
      <c r="CC259" s="13"/>
      <c r="CD259" s="14"/>
      <c r="CE259" s="14"/>
      <c r="CF259" s="15"/>
      <c r="CG259" s="16"/>
      <c r="CH259" s="17"/>
      <c r="CI259" s="17"/>
      <c r="CJ259" s="4">
        <v>725</v>
      </c>
      <c r="CK259" s="24">
        <v>78.107219864659996</v>
      </c>
      <c r="CL259" s="25">
        <v>8.17724609375</v>
      </c>
    </row>
    <row r="260" spans="1:90">
      <c r="A260" s="2" t="s">
        <v>367</v>
      </c>
      <c r="B260" s="2" t="s">
        <v>464</v>
      </c>
      <c r="C260" s="3">
        <v>4.5599999999999996</v>
      </c>
      <c r="D260" s="4">
        <v>3</v>
      </c>
      <c r="E260" s="4">
        <v>3</v>
      </c>
      <c r="F260" s="4">
        <v>3</v>
      </c>
      <c r="G260" s="4">
        <v>3</v>
      </c>
      <c r="H260" s="5">
        <v>0</v>
      </c>
      <c r="I260" s="5">
        <v>0</v>
      </c>
      <c r="J260" s="5">
        <v>0</v>
      </c>
      <c r="K260" s="5">
        <v>0</v>
      </c>
      <c r="L260" s="5">
        <v>2446962.84375</v>
      </c>
      <c r="M260" s="5">
        <v>1535395.9375</v>
      </c>
      <c r="N260" s="5">
        <v>0</v>
      </c>
      <c r="O260" s="5">
        <v>0</v>
      </c>
      <c r="P260" s="5">
        <v>1626053.59375</v>
      </c>
      <c r="Q260" s="5">
        <v>0</v>
      </c>
      <c r="R260" s="5">
        <v>827538.15625</v>
      </c>
      <c r="S260" s="5">
        <v>970894.15625</v>
      </c>
      <c r="T260" s="5">
        <v>1999812.88541667</v>
      </c>
      <c r="U260" s="5">
        <v>1400157.671875</v>
      </c>
      <c r="V260" s="5">
        <v>0</v>
      </c>
      <c r="W260" s="5">
        <v>0</v>
      </c>
      <c r="X260" s="6"/>
      <c r="Y260" s="7"/>
      <c r="Z260" s="8"/>
      <c r="AA260" s="8"/>
      <c r="AB260" s="9"/>
      <c r="AC260" s="10"/>
      <c r="AD260" s="11"/>
      <c r="AE260" s="11"/>
      <c r="AF260" s="12"/>
      <c r="AG260" s="13"/>
      <c r="AH260" s="14"/>
      <c r="AI260" s="14"/>
      <c r="AJ260" s="15"/>
      <c r="AK260" s="16"/>
      <c r="AL260" s="17"/>
      <c r="AM260" s="17"/>
      <c r="AN260" s="18"/>
      <c r="AO260" s="19">
        <v>0</v>
      </c>
      <c r="AP260" s="20"/>
      <c r="AQ260" s="20"/>
      <c r="AR260" s="21"/>
      <c r="AS260" s="22">
        <v>0</v>
      </c>
      <c r="AT260" s="23"/>
      <c r="AU260" s="23"/>
      <c r="AV260" s="6"/>
      <c r="AW260" s="7"/>
      <c r="AX260" s="8"/>
      <c r="AY260" s="8"/>
      <c r="AZ260" s="9"/>
      <c r="BA260" s="10"/>
      <c r="BB260" s="11"/>
      <c r="BC260" s="11"/>
      <c r="BD260" s="12"/>
      <c r="BE260" s="13">
        <v>0</v>
      </c>
      <c r="BF260" s="14"/>
      <c r="BG260" s="14"/>
      <c r="BH260" s="15"/>
      <c r="BI260" s="16"/>
      <c r="BJ260" s="17"/>
      <c r="BK260" s="17"/>
      <c r="BL260" s="18"/>
      <c r="BM260" s="19">
        <v>0</v>
      </c>
      <c r="BN260" s="20"/>
      <c r="BO260" s="20"/>
      <c r="BP260" s="21"/>
      <c r="BQ260" s="22">
        <v>0</v>
      </c>
      <c r="BR260" s="23"/>
      <c r="BS260" s="23"/>
      <c r="BT260" s="6">
        <v>99.582039964469601</v>
      </c>
      <c r="BU260" s="7">
        <v>4.5599999999999996</v>
      </c>
      <c r="BV260" s="8">
        <v>3</v>
      </c>
      <c r="BW260" s="8">
        <v>3</v>
      </c>
      <c r="BX260" s="9"/>
      <c r="BY260" s="10">
        <v>0</v>
      </c>
      <c r="BZ260" s="11"/>
      <c r="CA260" s="11"/>
      <c r="CB260" s="12"/>
      <c r="CC260" s="13"/>
      <c r="CD260" s="14"/>
      <c r="CE260" s="14"/>
      <c r="CF260" s="15"/>
      <c r="CG260" s="16"/>
      <c r="CH260" s="17"/>
      <c r="CI260" s="17"/>
      <c r="CJ260" s="4">
        <v>767</v>
      </c>
      <c r="CK260" s="24">
        <v>85.693389484660102</v>
      </c>
      <c r="CL260" s="25">
        <v>6.20166015625</v>
      </c>
    </row>
    <row r="261" spans="1:90">
      <c r="A261" s="2" t="s">
        <v>379</v>
      </c>
      <c r="B261" s="2" t="s">
        <v>577</v>
      </c>
      <c r="C261" s="3">
        <v>4.21</v>
      </c>
      <c r="D261" s="4">
        <v>3</v>
      </c>
      <c r="E261" s="4">
        <v>3</v>
      </c>
      <c r="F261" s="4">
        <v>3</v>
      </c>
      <c r="G261" s="4">
        <v>3</v>
      </c>
      <c r="H261" s="5">
        <v>2189355.65625</v>
      </c>
      <c r="I261" s="5">
        <v>1392534.875</v>
      </c>
      <c r="J261" s="5">
        <v>2034894.4375</v>
      </c>
      <c r="K261" s="5">
        <v>3497403.875</v>
      </c>
      <c r="L261" s="5">
        <v>0</v>
      </c>
      <c r="M261" s="5">
        <v>2007818.15625</v>
      </c>
      <c r="N261" s="5">
        <v>0</v>
      </c>
      <c r="O261" s="5">
        <v>0</v>
      </c>
      <c r="P261" s="5">
        <v>4398234.21875</v>
      </c>
      <c r="Q261" s="5">
        <v>5719404.71875</v>
      </c>
      <c r="R261" s="5">
        <v>796255.6796875</v>
      </c>
      <c r="S261" s="5">
        <v>2701183.6328125</v>
      </c>
      <c r="T261" s="5">
        <v>0</v>
      </c>
      <c r="U261" s="5">
        <v>2832283.21875</v>
      </c>
      <c r="V261" s="5">
        <v>0</v>
      </c>
      <c r="W261" s="5">
        <v>0</v>
      </c>
      <c r="X261" s="6"/>
      <c r="Y261" s="7">
        <v>0</v>
      </c>
      <c r="Z261" s="8"/>
      <c r="AA261" s="8"/>
      <c r="AB261" s="9"/>
      <c r="AC261" s="10">
        <v>0</v>
      </c>
      <c r="AD261" s="11"/>
      <c r="AE261" s="11"/>
      <c r="AF261" s="12"/>
      <c r="AG261" s="13">
        <v>0</v>
      </c>
      <c r="AH261" s="14"/>
      <c r="AI261" s="14"/>
      <c r="AJ261" s="15"/>
      <c r="AK261" s="16">
        <v>0</v>
      </c>
      <c r="AL261" s="17"/>
      <c r="AM261" s="17"/>
      <c r="AN261" s="18"/>
      <c r="AO261" s="19"/>
      <c r="AP261" s="20"/>
      <c r="AQ261" s="20"/>
      <c r="AR261" s="21"/>
      <c r="AS261" s="22">
        <v>0</v>
      </c>
      <c r="AT261" s="23"/>
      <c r="AU261" s="23"/>
      <c r="AV261" s="6"/>
      <c r="AW261" s="7"/>
      <c r="AX261" s="8"/>
      <c r="AY261" s="8"/>
      <c r="AZ261" s="9"/>
      <c r="BA261" s="10"/>
      <c r="BB261" s="11"/>
      <c r="BC261" s="11"/>
      <c r="BD261" s="12"/>
      <c r="BE261" s="13">
        <v>0</v>
      </c>
      <c r="BF261" s="14"/>
      <c r="BG261" s="14"/>
      <c r="BH261" s="15"/>
      <c r="BI261" s="16">
        <v>0</v>
      </c>
      <c r="BJ261" s="17"/>
      <c r="BK261" s="17"/>
      <c r="BL261" s="18"/>
      <c r="BM261" s="19">
        <v>0</v>
      </c>
      <c r="BN261" s="20"/>
      <c r="BO261" s="20"/>
      <c r="BP261" s="21"/>
      <c r="BQ261" s="22">
        <v>0</v>
      </c>
      <c r="BR261" s="23"/>
      <c r="BS261" s="23"/>
      <c r="BT261" s="6"/>
      <c r="BU261" s="7"/>
      <c r="BV261" s="8"/>
      <c r="BW261" s="8"/>
      <c r="BX261" s="9"/>
      <c r="BY261" s="10">
        <v>0</v>
      </c>
      <c r="BZ261" s="11"/>
      <c r="CA261" s="11"/>
      <c r="CB261" s="12"/>
      <c r="CC261" s="13"/>
      <c r="CD261" s="14"/>
      <c r="CE261" s="14"/>
      <c r="CF261" s="15"/>
      <c r="CG261" s="16"/>
      <c r="CH261" s="17"/>
      <c r="CI261" s="17"/>
      <c r="CJ261" s="4">
        <v>523</v>
      </c>
      <c r="CK261" s="24">
        <v>59.535055204660097</v>
      </c>
      <c r="CL261" s="25">
        <v>7.16650390625</v>
      </c>
    </row>
    <row r="262" spans="1:90">
      <c r="A262" s="2" t="s">
        <v>194</v>
      </c>
      <c r="B262" s="2" t="s">
        <v>423</v>
      </c>
      <c r="C262" s="3">
        <v>4.05</v>
      </c>
      <c r="D262" s="4">
        <v>1</v>
      </c>
      <c r="E262" s="4">
        <v>3</v>
      </c>
      <c r="F262" s="4">
        <v>3</v>
      </c>
      <c r="G262" s="4">
        <v>3</v>
      </c>
      <c r="H262" s="5">
        <v>0</v>
      </c>
      <c r="I262" s="5">
        <v>0</v>
      </c>
      <c r="J262" s="5">
        <v>0</v>
      </c>
      <c r="K262" s="5">
        <v>0</v>
      </c>
      <c r="L262" s="5">
        <v>2595622.390625</v>
      </c>
      <c r="M262" s="5">
        <v>402087.28125</v>
      </c>
      <c r="N262" s="5">
        <v>0</v>
      </c>
      <c r="O262" s="5">
        <v>0</v>
      </c>
      <c r="P262" s="5">
        <v>5698211.7421875</v>
      </c>
      <c r="Q262" s="5">
        <v>12673486.3125</v>
      </c>
      <c r="R262" s="5">
        <v>0</v>
      </c>
      <c r="S262" s="5">
        <v>0</v>
      </c>
      <c r="T262" s="5">
        <v>2252206.7916666698</v>
      </c>
      <c r="U262" s="5">
        <v>2111707.21875</v>
      </c>
      <c r="V262" s="5">
        <v>0</v>
      </c>
      <c r="W262" s="5">
        <v>0</v>
      </c>
      <c r="X262" s="6"/>
      <c r="Y262" s="7"/>
      <c r="Z262" s="8"/>
      <c r="AA262" s="8"/>
      <c r="AB262" s="9"/>
      <c r="AC262" s="10"/>
      <c r="AD262" s="11"/>
      <c r="AE262" s="11"/>
      <c r="AF262" s="12"/>
      <c r="AG262" s="13"/>
      <c r="AH262" s="14"/>
      <c r="AI262" s="14"/>
      <c r="AJ262" s="15"/>
      <c r="AK262" s="16"/>
      <c r="AL262" s="17"/>
      <c r="AM262" s="17"/>
      <c r="AN262" s="18"/>
      <c r="AO262" s="19">
        <v>0</v>
      </c>
      <c r="AP262" s="20"/>
      <c r="AQ262" s="20"/>
      <c r="AR262" s="21"/>
      <c r="AS262" s="22">
        <v>0</v>
      </c>
      <c r="AT262" s="23"/>
      <c r="AU262" s="23"/>
      <c r="AV262" s="6"/>
      <c r="AW262" s="7"/>
      <c r="AX262" s="8"/>
      <c r="AY262" s="8"/>
      <c r="AZ262" s="9"/>
      <c r="BA262" s="10"/>
      <c r="BB262" s="11"/>
      <c r="BC262" s="11"/>
      <c r="BD262" s="12"/>
      <c r="BE262" s="13">
        <v>0</v>
      </c>
      <c r="BF262" s="14"/>
      <c r="BG262" s="14"/>
      <c r="BH262" s="15"/>
      <c r="BI262" s="16">
        <v>0</v>
      </c>
      <c r="BJ262" s="17"/>
      <c r="BK262" s="17"/>
      <c r="BL262" s="18"/>
      <c r="BM262" s="19"/>
      <c r="BN262" s="20"/>
      <c r="BO262" s="20"/>
      <c r="BP262" s="21"/>
      <c r="BQ262" s="22"/>
      <c r="BR262" s="23"/>
      <c r="BS262" s="23"/>
      <c r="BT262" s="6">
        <v>61.242050130859802</v>
      </c>
      <c r="BU262" s="7">
        <v>4.05</v>
      </c>
      <c r="BV262" s="8">
        <v>3</v>
      </c>
      <c r="BW262" s="8">
        <v>3</v>
      </c>
      <c r="BX262" s="9"/>
      <c r="BY262" s="10">
        <v>0</v>
      </c>
      <c r="BZ262" s="11"/>
      <c r="CA262" s="11"/>
      <c r="CB262" s="12"/>
      <c r="CC262" s="13"/>
      <c r="CD262" s="14"/>
      <c r="CE262" s="14"/>
      <c r="CF262" s="15"/>
      <c r="CG262" s="16"/>
      <c r="CH262" s="17"/>
      <c r="CI262" s="17"/>
      <c r="CJ262" s="4">
        <v>963</v>
      </c>
      <c r="CK262" s="24">
        <v>109.86528315466001</v>
      </c>
      <c r="CL262" s="25">
        <v>5.56689453125</v>
      </c>
    </row>
    <row r="263" spans="1:90">
      <c r="A263" s="2" t="s">
        <v>369</v>
      </c>
      <c r="B263" s="2" t="s">
        <v>519</v>
      </c>
      <c r="C263" s="3">
        <v>3.78</v>
      </c>
      <c r="D263" s="4">
        <v>4</v>
      </c>
      <c r="E263" s="4">
        <v>6</v>
      </c>
      <c r="F263" s="4">
        <v>6</v>
      </c>
      <c r="G263" s="4">
        <v>14</v>
      </c>
      <c r="H263" s="5">
        <v>982670.5234375</v>
      </c>
      <c r="I263" s="5">
        <v>1269210.328125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6"/>
      <c r="Y263" s="7">
        <v>0</v>
      </c>
      <c r="Z263" s="8"/>
      <c r="AA263" s="8"/>
      <c r="AB263" s="9"/>
      <c r="AC263" s="10">
        <v>0</v>
      </c>
      <c r="AD263" s="11"/>
      <c r="AE263" s="11"/>
      <c r="AF263" s="12"/>
      <c r="AG263" s="13"/>
      <c r="AH263" s="14"/>
      <c r="AI263" s="14"/>
      <c r="AJ263" s="15"/>
      <c r="AK263" s="16"/>
      <c r="AL263" s="17"/>
      <c r="AM263" s="17"/>
      <c r="AN263" s="18"/>
      <c r="AO263" s="19"/>
      <c r="AP263" s="20"/>
      <c r="AQ263" s="20"/>
      <c r="AR263" s="21"/>
      <c r="AS263" s="22"/>
      <c r="AT263" s="23"/>
      <c r="AU263" s="23"/>
      <c r="AV263" s="6"/>
      <c r="AW263" s="7"/>
      <c r="AX263" s="8"/>
      <c r="AY263" s="8"/>
      <c r="AZ263" s="9"/>
      <c r="BA263" s="10"/>
      <c r="BB263" s="11"/>
      <c r="BC263" s="11"/>
      <c r="BD263" s="12"/>
      <c r="BE263" s="13"/>
      <c r="BF263" s="14"/>
      <c r="BG263" s="14"/>
      <c r="BH263" s="15"/>
      <c r="BI263" s="16"/>
      <c r="BJ263" s="17"/>
      <c r="BK263" s="17"/>
      <c r="BL263" s="18"/>
      <c r="BM263" s="19"/>
      <c r="BN263" s="20"/>
      <c r="BO263" s="20"/>
      <c r="BP263" s="21"/>
      <c r="BQ263" s="22"/>
      <c r="BR263" s="23"/>
      <c r="BS263" s="23"/>
      <c r="BT263" s="6"/>
      <c r="BU263" s="7"/>
      <c r="BV263" s="8"/>
      <c r="BW263" s="8"/>
      <c r="BX263" s="9"/>
      <c r="BY263" s="10"/>
      <c r="BZ263" s="11"/>
      <c r="CA263" s="11"/>
      <c r="CB263" s="12"/>
      <c r="CC263" s="13"/>
      <c r="CD263" s="14"/>
      <c r="CE263" s="14"/>
      <c r="CF263" s="15"/>
      <c r="CG263" s="16"/>
      <c r="CH263" s="17"/>
      <c r="CI263" s="17"/>
      <c r="CJ263" s="4">
        <v>2274</v>
      </c>
      <c r="CK263" s="24">
        <v>253.21911178466101</v>
      </c>
      <c r="CL263" s="25">
        <v>6.71240234375</v>
      </c>
    </row>
    <row r="264" spans="1:90">
      <c r="A264" s="2" t="s">
        <v>399</v>
      </c>
      <c r="B264" s="2" t="s">
        <v>64</v>
      </c>
      <c r="C264" s="3">
        <v>3.65</v>
      </c>
      <c r="D264" s="4">
        <v>21</v>
      </c>
      <c r="E264" s="4">
        <v>4</v>
      </c>
      <c r="F264" s="4">
        <v>4</v>
      </c>
      <c r="G264" s="4">
        <v>6</v>
      </c>
      <c r="H264" s="5">
        <v>0</v>
      </c>
      <c r="I264" s="5">
        <v>0</v>
      </c>
      <c r="J264" s="5">
        <v>0</v>
      </c>
      <c r="K264" s="5">
        <v>0</v>
      </c>
      <c r="L264" s="5">
        <v>4594979.0052083302</v>
      </c>
      <c r="M264" s="5">
        <v>1981126.90234375</v>
      </c>
      <c r="N264" s="5">
        <v>0</v>
      </c>
      <c r="O264" s="5">
        <v>0</v>
      </c>
      <c r="P264" s="5">
        <v>3027828.68359375</v>
      </c>
      <c r="Q264" s="5">
        <v>0</v>
      </c>
      <c r="R264" s="5">
        <v>0</v>
      </c>
      <c r="S264" s="5">
        <v>0</v>
      </c>
      <c r="T264" s="5">
        <v>6568262.25</v>
      </c>
      <c r="U264" s="5">
        <v>0</v>
      </c>
      <c r="V264" s="5">
        <v>0</v>
      </c>
      <c r="W264" s="5">
        <v>0</v>
      </c>
      <c r="X264" s="6"/>
      <c r="Y264" s="7"/>
      <c r="Z264" s="8"/>
      <c r="AA264" s="8"/>
      <c r="AB264" s="9"/>
      <c r="AC264" s="10"/>
      <c r="AD264" s="11"/>
      <c r="AE264" s="11"/>
      <c r="AF264" s="12"/>
      <c r="AG264" s="13"/>
      <c r="AH264" s="14"/>
      <c r="AI264" s="14"/>
      <c r="AJ264" s="15"/>
      <c r="AK264" s="16"/>
      <c r="AL264" s="17"/>
      <c r="AM264" s="17"/>
      <c r="AN264" s="18">
        <v>116.017160071389</v>
      </c>
      <c r="AO264" s="19">
        <v>3.13</v>
      </c>
      <c r="AP264" s="20">
        <v>3</v>
      </c>
      <c r="AQ264" s="20">
        <v>3</v>
      </c>
      <c r="AR264" s="21"/>
      <c r="AS264" s="22">
        <v>0</v>
      </c>
      <c r="AT264" s="23"/>
      <c r="AU264" s="23"/>
      <c r="AV264" s="6"/>
      <c r="AW264" s="7"/>
      <c r="AX264" s="8"/>
      <c r="AY264" s="8"/>
      <c r="AZ264" s="9"/>
      <c r="BA264" s="10"/>
      <c r="BB264" s="11"/>
      <c r="BC264" s="11"/>
      <c r="BD264" s="12"/>
      <c r="BE264" s="13">
        <v>0</v>
      </c>
      <c r="BF264" s="14"/>
      <c r="BG264" s="14"/>
      <c r="BH264" s="15"/>
      <c r="BI264" s="16"/>
      <c r="BJ264" s="17"/>
      <c r="BK264" s="17"/>
      <c r="BL264" s="18"/>
      <c r="BM264" s="19"/>
      <c r="BN264" s="20"/>
      <c r="BO264" s="20"/>
      <c r="BP264" s="21"/>
      <c r="BQ264" s="22"/>
      <c r="BR264" s="23"/>
      <c r="BS264" s="23"/>
      <c r="BT264" s="6"/>
      <c r="BU264" s="7">
        <v>0</v>
      </c>
      <c r="BV264" s="8"/>
      <c r="BW264" s="8"/>
      <c r="BX264" s="9"/>
      <c r="BY264" s="10"/>
      <c r="BZ264" s="11"/>
      <c r="CA264" s="11"/>
      <c r="CB264" s="12"/>
      <c r="CC264" s="13"/>
      <c r="CD264" s="14"/>
      <c r="CE264" s="14"/>
      <c r="CF264" s="15"/>
      <c r="CG264" s="16"/>
      <c r="CH264" s="17"/>
      <c r="CI264" s="17"/>
      <c r="CJ264" s="4">
        <v>2138</v>
      </c>
      <c r="CK264" s="24">
        <v>227.00004551466299</v>
      </c>
      <c r="CL264" s="25">
        <v>9.49560546875</v>
      </c>
    </row>
    <row r="265" spans="1:90">
      <c r="A265" s="2" t="s">
        <v>352</v>
      </c>
      <c r="B265" s="2" t="s">
        <v>613</v>
      </c>
      <c r="C265" s="3">
        <v>3.03</v>
      </c>
      <c r="D265" s="4">
        <v>3</v>
      </c>
      <c r="E265" s="4">
        <v>11</v>
      </c>
      <c r="F265" s="4">
        <v>11</v>
      </c>
      <c r="G265" s="4">
        <v>41</v>
      </c>
      <c r="H265" s="5">
        <v>1741097.86328125</v>
      </c>
      <c r="I265" s="5">
        <v>1148567.72786458</v>
      </c>
      <c r="J265" s="5">
        <v>0</v>
      </c>
      <c r="K265" s="5">
        <v>0</v>
      </c>
      <c r="L265" s="5">
        <v>3073774.125</v>
      </c>
      <c r="M265" s="5">
        <v>757525.9609375</v>
      </c>
      <c r="N265" s="5">
        <v>0</v>
      </c>
      <c r="O265" s="5">
        <v>0</v>
      </c>
      <c r="P265" s="5">
        <v>3513118.0338541698</v>
      </c>
      <c r="Q265" s="5">
        <v>2112211.8854166698</v>
      </c>
      <c r="R265" s="5">
        <v>1100931.8359375</v>
      </c>
      <c r="S265" s="5">
        <v>692852.3125</v>
      </c>
      <c r="T265" s="5">
        <v>0</v>
      </c>
      <c r="U265" s="5">
        <v>822583.609375</v>
      </c>
      <c r="V265" s="5">
        <v>0</v>
      </c>
      <c r="W265" s="5">
        <v>0</v>
      </c>
      <c r="X265" s="6"/>
      <c r="Y265" s="7">
        <v>0</v>
      </c>
      <c r="Z265" s="8"/>
      <c r="AA265" s="8"/>
      <c r="AB265" s="9">
        <v>79.677784243232594</v>
      </c>
      <c r="AC265" s="10">
        <v>1.34</v>
      </c>
      <c r="AD265" s="11">
        <v>4</v>
      </c>
      <c r="AE265" s="11">
        <v>4</v>
      </c>
      <c r="AF265" s="12"/>
      <c r="AG265" s="13"/>
      <c r="AH265" s="14"/>
      <c r="AI265" s="14"/>
      <c r="AJ265" s="15"/>
      <c r="AK265" s="16"/>
      <c r="AL265" s="17"/>
      <c r="AM265" s="17"/>
      <c r="AN265" s="18"/>
      <c r="AO265" s="19">
        <v>0</v>
      </c>
      <c r="AP265" s="20"/>
      <c r="AQ265" s="20"/>
      <c r="AR265" s="21"/>
      <c r="AS265" s="22">
        <v>0</v>
      </c>
      <c r="AT265" s="23"/>
      <c r="AU265" s="23"/>
      <c r="AV265" s="6"/>
      <c r="AW265" s="7"/>
      <c r="AX265" s="8"/>
      <c r="AY265" s="8"/>
      <c r="AZ265" s="9"/>
      <c r="BA265" s="10"/>
      <c r="BB265" s="11"/>
      <c r="BC265" s="11"/>
      <c r="BD265" s="12">
        <v>120.756813537669</v>
      </c>
      <c r="BE265" s="13">
        <v>1.34</v>
      </c>
      <c r="BF265" s="14">
        <v>4</v>
      </c>
      <c r="BG265" s="14">
        <v>4</v>
      </c>
      <c r="BH265" s="15">
        <v>115.03404404427</v>
      </c>
      <c r="BI265" s="16">
        <v>1.95</v>
      </c>
      <c r="BJ265" s="17">
        <v>6</v>
      </c>
      <c r="BK265" s="17">
        <v>6</v>
      </c>
      <c r="BL265" s="18"/>
      <c r="BM265" s="19">
        <v>0</v>
      </c>
      <c r="BN265" s="20"/>
      <c r="BO265" s="20"/>
      <c r="BP265" s="21"/>
      <c r="BQ265" s="22">
        <v>0</v>
      </c>
      <c r="BR265" s="23"/>
      <c r="BS265" s="23"/>
      <c r="BT265" s="6"/>
      <c r="BU265" s="7"/>
      <c r="BV265" s="8"/>
      <c r="BW265" s="8"/>
      <c r="BX265" s="9"/>
      <c r="BY265" s="10">
        <v>0</v>
      </c>
      <c r="BZ265" s="11"/>
      <c r="CA265" s="11"/>
      <c r="CB265" s="12"/>
      <c r="CC265" s="13"/>
      <c r="CD265" s="14"/>
      <c r="CE265" s="14"/>
      <c r="CF265" s="15"/>
      <c r="CG265" s="16"/>
      <c r="CH265" s="17"/>
      <c r="CI265" s="17"/>
      <c r="CJ265" s="4">
        <v>4096</v>
      </c>
      <c r="CK265" s="24">
        <v>465.16599933466301</v>
      </c>
      <c r="CL265" s="25">
        <v>7.22509765625</v>
      </c>
    </row>
    <row r="266" spans="1:90">
      <c r="A266" s="2" t="s">
        <v>254</v>
      </c>
      <c r="B266" s="2" t="s">
        <v>438</v>
      </c>
      <c r="C266" s="3">
        <v>2.85</v>
      </c>
      <c r="D266" s="4">
        <v>4</v>
      </c>
      <c r="E266" s="4">
        <v>3</v>
      </c>
      <c r="F266" s="4">
        <v>3</v>
      </c>
      <c r="G266" s="4">
        <v>3</v>
      </c>
      <c r="H266" s="5">
        <v>0</v>
      </c>
      <c r="I266" s="5">
        <v>1248094.3925781299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6"/>
      <c r="Y266" s="7"/>
      <c r="Z266" s="8"/>
      <c r="AA266" s="8"/>
      <c r="AB266" s="9"/>
      <c r="AC266" s="10">
        <v>0</v>
      </c>
      <c r="AD266" s="11"/>
      <c r="AE266" s="11"/>
      <c r="AF266" s="12"/>
      <c r="AG266" s="13"/>
      <c r="AH266" s="14"/>
      <c r="AI266" s="14"/>
      <c r="AJ266" s="15"/>
      <c r="AK266" s="16"/>
      <c r="AL266" s="17"/>
      <c r="AM266" s="17"/>
      <c r="AN266" s="18"/>
      <c r="AO266" s="19"/>
      <c r="AP266" s="20"/>
      <c r="AQ266" s="20"/>
      <c r="AR266" s="21"/>
      <c r="AS266" s="22"/>
      <c r="AT266" s="23"/>
      <c r="AU266" s="23"/>
      <c r="AV266" s="6"/>
      <c r="AW266" s="7"/>
      <c r="AX266" s="8"/>
      <c r="AY266" s="8"/>
      <c r="AZ266" s="9"/>
      <c r="BA266" s="10"/>
      <c r="BB266" s="11"/>
      <c r="BC266" s="11"/>
      <c r="BD266" s="12"/>
      <c r="BE266" s="13"/>
      <c r="BF266" s="14"/>
      <c r="BG266" s="14"/>
      <c r="BH266" s="15"/>
      <c r="BI266" s="16"/>
      <c r="BJ266" s="17"/>
      <c r="BK266" s="17"/>
      <c r="BL266" s="18"/>
      <c r="BM266" s="19"/>
      <c r="BN266" s="20"/>
      <c r="BO266" s="20"/>
      <c r="BP266" s="21"/>
      <c r="BQ266" s="22"/>
      <c r="BR266" s="23"/>
      <c r="BS266" s="23"/>
      <c r="BT266" s="6"/>
      <c r="BU266" s="7"/>
      <c r="BV266" s="8"/>
      <c r="BW266" s="8"/>
      <c r="BX266" s="9"/>
      <c r="BY266" s="10"/>
      <c r="BZ266" s="11"/>
      <c r="CA266" s="11"/>
      <c r="CB266" s="12"/>
      <c r="CC266" s="13"/>
      <c r="CD266" s="14"/>
      <c r="CE266" s="14"/>
      <c r="CF266" s="15"/>
      <c r="CG266" s="16"/>
      <c r="CH266" s="17"/>
      <c r="CI266" s="17"/>
      <c r="CJ266" s="4">
        <v>1822</v>
      </c>
      <c r="CK266" s="24">
        <v>204.82157501466099</v>
      </c>
      <c r="CL266" s="25">
        <v>6.68310546875</v>
      </c>
    </row>
    <row r="267" spans="1:90">
      <c r="A267" s="2" t="s">
        <v>275</v>
      </c>
      <c r="B267" s="2" t="s">
        <v>429</v>
      </c>
      <c r="C267" s="3">
        <v>2.57</v>
      </c>
      <c r="D267" s="4">
        <v>2</v>
      </c>
      <c r="E267" s="4">
        <v>4</v>
      </c>
      <c r="F267" s="4">
        <v>4</v>
      </c>
      <c r="G267" s="4">
        <v>4</v>
      </c>
      <c r="H267" s="5">
        <v>0</v>
      </c>
      <c r="I267" s="5">
        <v>1370404.625</v>
      </c>
      <c r="J267" s="5">
        <v>0</v>
      </c>
      <c r="K267" s="5">
        <v>708217.703125</v>
      </c>
      <c r="L267" s="5">
        <v>2811357.4583333302</v>
      </c>
      <c r="M267" s="5">
        <v>752457.57421875</v>
      </c>
      <c r="N267" s="5">
        <v>0</v>
      </c>
      <c r="O267" s="5">
        <v>761730.0390625</v>
      </c>
      <c r="P267" s="5">
        <v>5062142.046875</v>
      </c>
      <c r="Q267" s="5">
        <v>0</v>
      </c>
      <c r="R267" s="5">
        <v>507080.859375</v>
      </c>
      <c r="S267" s="5">
        <v>0</v>
      </c>
      <c r="T267" s="5">
        <v>2776272.8125</v>
      </c>
      <c r="U267" s="5">
        <v>0</v>
      </c>
      <c r="V267" s="5">
        <v>0</v>
      </c>
      <c r="W267" s="5">
        <v>0</v>
      </c>
      <c r="X267" s="6"/>
      <c r="Y267" s="7"/>
      <c r="Z267" s="8"/>
      <c r="AA267" s="8"/>
      <c r="AB267" s="9"/>
      <c r="AC267" s="10">
        <v>0</v>
      </c>
      <c r="AD267" s="11"/>
      <c r="AE267" s="11"/>
      <c r="AF267" s="12"/>
      <c r="AG267" s="13"/>
      <c r="AH267" s="14"/>
      <c r="AI267" s="14"/>
      <c r="AJ267" s="15"/>
      <c r="AK267" s="16">
        <v>0</v>
      </c>
      <c r="AL267" s="17"/>
      <c r="AM267" s="17"/>
      <c r="AN267" s="18">
        <v>51.378109753193897</v>
      </c>
      <c r="AO267" s="19">
        <v>2.57</v>
      </c>
      <c r="AP267" s="20">
        <v>4</v>
      </c>
      <c r="AQ267" s="20">
        <v>4</v>
      </c>
      <c r="AR267" s="21"/>
      <c r="AS267" s="22">
        <v>0</v>
      </c>
      <c r="AT267" s="23"/>
      <c r="AU267" s="23"/>
      <c r="AV267" s="6"/>
      <c r="AW267" s="7"/>
      <c r="AX267" s="8"/>
      <c r="AY267" s="8"/>
      <c r="AZ267" s="9"/>
      <c r="BA267" s="10">
        <v>0</v>
      </c>
      <c r="BB267" s="11"/>
      <c r="BC267" s="11"/>
      <c r="BD267" s="12"/>
      <c r="BE267" s="13">
        <v>0</v>
      </c>
      <c r="BF267" s="14"/>
      <c r="BG267" s="14"/>
      <c r="BH267" s="15"/>
      <c r="BI267" s="16"/>
      <c r="BJ267" s="17"/>
      <c r="BK267" s="17"/>
      <c r="BL267" s="18"/>
      <c r="BM267" s="19">
        <v>0</v>
      </c>
      <c r="BN267" s="20"/>
      <c r="BO267" s="20"/>
      <c r="BP267" s="21"/>
      <c r="BQ267" s="22"/>
      <c r="BR267" s="23"/>
      <c r="BS267" s="23"/>
      <c r="BT267" s="6"/>
      <c r="BU267" s="7">
        <v>0</v>
      </c>
      <c r="BV267" s="8"/>
      <c r="BW267" s="8"/>
      <c r="BX267" s="9"/>
      <c r="BY267" s="10"/>
      <c r="BZ267" s="11"/>
      <c r="CA267" s="11"/>
      <c r="CB267" s="12"/>
      <c r="CC267" s="13"/>
      <c r="CD267" s="14"/>
      <c r="CE267" s="14"/>
      <c r="CF267" s="15"/>
      <c r="CG267" s="16"/>
      <c r="CH267" s="17"/>
      <c r="CI267" s="17"/>
      <c r="CJ267" s="4">
        <v>1632</v>
      </c>
      <c r="CK267" s="24">
        <v>184.70269478466099</v>
      </c>
      <c r="CL267" s="25">
        <v>7.85498046875</v>
      </c>
    </row>
    <row r="268" spans="1:90">
      <c r="A268" s="2" t="s">
        <v>397</v>
      </c>
      <c r="B268" s="2" t="s">
        <v>485</v>
      </c>
      <c r="C268" s="3">
        <v>2.33</v>
      </c>
      <c r="D268" s="4">
        <v>3</v>
      </c>
      <c r="E268" s="4">
        <v>5</v>
      </c>
      <c r="F268" s="4">
        <v>5</v>
      </c>
      <c r="G268" s="4">
        <v>9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5400872.015625</v>
      </c>
      <c r="U268" s="5">
        <v>1193070</v>
      </c>
      <c r="V268" s="5">
        <v>0</v>
      </c>
      <c r="W268" s="5">
        <v>0</v>
      </c>
      <c r="X268" s="6"/>
      <c r="Y268" s="7"/>
      <c r="Z268" s="8"/>
      <c r="AA268" s="8"/>
      <c r="AB268" s="9"/>
      <c r="AC268" s="10"/>
      <c r="AD268" s="11"/>
      <c r="AE268" s="11"/>
      <c r="AF268" s="12"/>
      <c r="AG268" s="13"/>
      <c r="AH268" s="14"/>
      <c r="AI268" s="14"/>
      <c r="AJ268" s="15"/>
      <c r="AK268" s="16"/>
      <c r="AL268" s="17"/>
      <c r="AM268" s="17"/>
      <c r="AN268" s="18"/>
      <c r="AO268" s="19"/>
      <c r="AP268" s="20"/>
      <c r="AQ268" s="20"/>
      <c r="AR268" s="21"/>
      <c r="AS268" s="22"/>
      <c r="AT268" s="23"/>
      <c r="AU268" s="23"/>
      <c r="AV268" s="6"/>
      <c r="AW268" s="7"/>
      <c r="AX268" s="8"/>
      <c r="AY268" s="8"/>
      <c r="AZ268" s="9"/>
      <c r="BA268" s="10"/>
      <c r="BB268" s="11"/>
      <c r="BC268" s="11"/>
      <c r="BD268" s="12"/>
      <c r="BE268" s="13"/>
      <c r="BF268" s="14"/>
      <c r="BG268" s="14"/>
      <c r="BH268" s="15"/>
      <c r="BI268" s="16"/>
      <c r="BJ268" s="17"/>
      <c r="BK268" s="17"/>
      <c r="BL268" s="18"/>
      <c r="BM268" s="19"/>
      <c r="BN268" s="20"/>
      <c r="BO268" s="20"/>
      <c r="BP268" s="21"/>
      <c r="BQ268" s="22"/>
      <c r="BR268" s="23"/>
      <c r="BS268" s="23"/>
      <c r="BT268" s="6">
        <v>160.420642335406</v>
      </c>
      <c r="BU268" s="7">
        <v>2.1</v>
      </c>
      <c r="BV268" s="8">
        <v>4</v>
      </c>
      <c r="BW268" s="8">
        <v>5</v>
      </c>
      <c r="BX268" s="9">
        <v>107.981728736329</v>
      </c>
      <c r="BY268" s="10">
        <v>1.21</v>
      </c>
      <c r="BZ268" s="11">
        <v>4</v>
      </c>
      <c r="CA268" s="11">
        <v>4</v>
      </c>
      <c r="CB268" s="12"/>
      <c r="CC268" s="13"/>
      <c r="CD268" s="14"/>
      <c r="CE268" s="14"/>
      <c r="CF268" s="15"/>
      <c r="CG268" s="16"/>
      <c r="CH268" s="17"/>
      <c r="CI268" s="17"/>
      <c r="CJ268" s="4">
        <v>5706</v>
      </c>
      <c r="CK268" s="24">
        <v>590.40740054467199</v>
      </c>
      <c r="CL268" s="25">
        <v>6.66845703125</v>
      </c>
    </row>
    <row r="269" spans="1:90">
      <c r="A269" s="2" t="s">
        <v>351</v>
      </c>
      <c r="B269" s="2" t="s">
        <v>422</v>
      </c>
      <c r="C269" s="3">
        <v>2.25</v>
      </c>
      <c r="D269" s="4">
        <v>1</v>
      </c>
      <c r="E269" s="4">
        <v>5</v>
      </c>
      <c r="F269" s="4">
        <v>5</v>
      </c>
      <c r="G269" s="4">
        <v>10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6"/>
      <c r="Y269" s="7"/>
      <c r="Z269" s="8"/>
      <c r="AA269" s="8"/>
      <c r="AB269" s="9"/>
      <c r="AC269" s="10"/>
      <c r="AD269" s="11"/>
      <c r="AE269" s="11"/>
      <c r="AF269" s="12"/>
      <c r="AG269" s="13"/>
      <c r="AH269" s="14"/>
      <c r="AI269" s="14"/>
      <c r="AJ269" s="15"/>
      <c r="AK269" s="16"/>
      <c r="AL269" s="17"/>
      <c r="AM269" s="17"/>
      <c r="AN269" s="18"/>
      <c r="AO269" s="19"/>
      <c r="AP269" s="20"/>
      <c r="AQ269" s="20"/>
      <c r="AR269" s="21"/>
      <c r="AS269" s="22"/>
      <c r="AT269" s="23"/>
      <c r="AU269" s="23"/>
      <c r="AV269" s="6"/>
      <c r="AW269" s="7"/>
      <c r="AX269" s="8"/>
      <c r="AY269" s="8"/>
      <c r="AZ269" s="9"/>
      <c r="BA269" s="10"/>
      <c r="BB269" s="11"/>
      <c r="BC269" s="11"/>
      <c r="BD269" s="12"/>
      <c r="BE269" s="13"/>
      <c r="BF269" s="14"/>
      <c r="BG269" s="14"/>
      <c r="BH269" s="15"/>
      <c r="BI269" s="16"/>
      <c r="BJ269" s="17"/>
      <c r="BK269" s="17"/>
      <c r="BL269" s="18"/>
      <c r="BM269" s="19"/>
      <c r="BN269" s="20"/>
      <c r="BO269" s="20"/>
      <c r="BP269" s="21"/>
      <c r="BQ269" s="22"/>
      <c r="BR269" s="23"/>
      <c r="BS269" s="23"/>
      <c r="BT269" s="6"/>
      <c r="BU269" s="7"/>
      <c r="BV269" s="8"/>
      <c r="BW269" s="8"/>
      <c r="BX269" s="9"/>
      <c r="BY269" s="10"/>
      <c r="BZ269" s="11"/>
      <c r="CA269" s="11"/>
      <c r="CB269" s="12"/>
      <c r="CC269" s="13"/>
      <c r="CD269" s="14"/>
      <c r="CE269" s="14"/>
      <c r="CF269" s="15"/>
      <c r="CG269" s="16"/>
      <c r="CH269" s="17"/>
      <c r="CI269" s="17"/>
      <c r="CJ269" s="4">
        <v>2752</v>
      </c>
      <c r="CK269" s="24">
        <v>299.43802421466398</v>
      </c>
      <c r="CL269" s="25">
        <v>12.05908203125</v>
      </c>
    </row>
    <row r="270" spans="1:90">
      <c r="A270" s="2" t="s">
        <v>386</v>
      </c>
      <c r="B270" s="2" t="s">
        <v>160</v>
      </c>
      <c r="C270" s="3">
        <v>2.0299999999999998</v>
      </c>
      <c r="D270" s="4">
        <v>4</v>
      </c>
      <c r="E270" s="4">
        <v>3</v>
      </c>
      <c r="F270" s="4">
        <v>3</v>
      </c>
      <c r="G270" s="4">
        <v>3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2048394.5234375</v>
      </c>
      <c r="U270" s="5">
        <v>997862.44140625</v>
      </c>
      <c r="V270" s="5">
        <v>0</v>
      </c>
      <c r="W270" s="5">
        <v>0</v>
      </c>
      <c r="X270" s="6"/>
      <c r="Y270" s="7"/>
      <c r="Z270" s="8"/>
      <c r="AA270" s="8"/>
      <c r="AB270" s="9"/>
      <c r="AC270" s="10"/>
      <c r="AD270" s="11"/>
      <c r="AE270" s="11"/>
      <c r="AF270" s="12"/>
      <c r="AG270" s="13"/>
      <c r="AH270" s="14"/>
      <c r="AI270" s="14"/>
      <c r="AJ270" s="15"/>
      <c r="AK270" s="16"/>
      <c r="AL270" s="17"/>
      <c r="AM270" s="17"/>
      <c r="AN270" s="18"/>
      <c r="AO270" s="19"/>
      <c r="AP270" s="20"/>
      <c r="AQ270" s="20"/>
      <c r="AR270" s="21"/>
      <c r="AS270" s="22"/>
      <c r="AT270" s="23"/>
      <c r="AU270" s="23"/>
      <c r="AV270" s="6"/>
      <c r="AW270" s="7"/>
      <c r="AX270" s="8"/>
      <c r="AY270" s="8"/>
      <c r="AZ270" s="9"/>
      <c r="BA270" s="10"/>
      <c r="BB270" s="11"/>
      <c r="BC270" s="11"/>
      <c r="BD270" s="12"/>
      <c r="BE270" s="13"/>
      <c r="BF270" s="14"/>
      <c r="BG270" s="14"/>
      <c r="BH270" s="15"/>
      <c r="BI270" s="16"/>
      <c r="BJ270" s="17"/>
      <c r="BK270" s="17"/>
      <c r="BL270" s="18"/>
      <c r="BM270" s="19"/>
      <c r="BN270" s="20"/>
      <c r="BO270" s="20"/>
      <c r="BP270" s="21"/>
      <c r="BQ270" s="22"/>
      <c r="BR270" s="23"/>
      <c r="BS270" s="23"/>
      <c r="BT270" s="6"/>
      <c r="BU270" s="7">
        <v>0</v>
      </c>
      <c r="BV270" s="8"/>
      <c r="BW270" s="8"/>
      <c r="BX270" s="9">
        <v>41.841868009151199</v>
      </c>
      <c r="BY270" s="10">
        <v>2.0299999999999998</v>
      </c>
      <c r="BZ270" s="11">
        <v>3</v>
      </c>
      <c r="CA270" s="11">
        <v>3</v>
      </c>
      <c r="CB270" s="12"/>
      <c r="CC270" s="13"/>
      <c r="CD270" s="14"/>
      <c r="CE270" s="14"/>
      <c r="CF270" s="15"/>
      <c r="CG270" s="16"/>
      <c r="CH270" s="17"/>
      <c r="CI270" s="17"/>
      <c r="CJ270" s="4">
        <v>2315</v>
      </c>
      <c r="CK270" s="24">
        <v>245.713335304661</v>
      </c>
      <c r="CL270" s="25">
        <v>5.97314453125</v>
      </c>
    </row>
    <row r="271" spans="1:90">
      <c r="A271" s="2" t="s">
        <v>278</v>
      </c>
      <c r="B271" s="2" t="s">
        <v>150</v>
      </c>
      <c r="C271" s="3">
        <v>1.86</v>
      </c>
      <c r="D271" s="4">
        <v>1</v>
      </c>
      <c r="E271" s="4">
        <v>3</v>
      </c>
      <c r="F271" s="4">
        <v>3</v>
      </c>
      <c r="G271" s="4">
        <v>3</v>
      </c>
      <c r="H271" s="5">
        <v>0</v>
      </c>
      <c r="I271" s="5">
        <v>0</v>
      </c>
      <c r="J271" s="5">
        <v>0</v>
      </c>
      <c r="K271" s="5">
        <v>0</v>
      </c>
      <c r="L271" s="5">
        <v>724434.0234375</v>
      </c>
      <c r="M271" s="5">
        <v>375232.078125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555600.55729166698</v>
      </c>
      <c r="U271" s="5">
        <v>0</v>
      </c>
      <c r="V271" s="5">
        <v>0</v>
      </c>
      <c r="W271" s="5">
        <v>0</v>
      </c>
      <c r="X271" s="6"/>
      <c r="Y271" s="7"/>
      <c r="Z271" s="8"/>
      <c r="AA271" s="8"/>
      <c r="AB271" s="9"/>
      <c r="AC271" s="10"/>
      <c r="AD271" s="11"/>
      <c r="AE271" s="11"/>
      <c r="AF271" s="12"/>
      <c r="AG271" s="13"/>
      <c r="AH271" s="14"/>
      <c r="AI271" s="14"/>
      <c r="AJ271" s="15"/>
      <c r="AK271" s="16"/>
      <c r="AL271" s="17"/>
      <c r="AM271" s="17"/>
      <c r="AN271" s="18"/>
      <c r="AO271" s="19">
        <v>0</v>
      </c>
      <c r="AP271" s="20"/>
      <c r="AQ271" s="20"/>
      <c r="AR271" s="21"/>
      <c r="AS271" s="22">
        <v>0</v>
      </c>
      <c r="AT271" s="23"/>
      <c r="AU271" s="23"/>
      <c r="AV271" s="6"/>
      <c r="AW271" s="7"/>
      <c r="AX271" s="8"/>
      <c r="AY271" s="8"/>
      <c r="AZ271" s="9"/>
      <c r="BA271" s="10"/>
      <c r="BB271" s="11"/>
      <c r="BC271" s="11"/>
      <c r="BD271" s="12"/>
      <c r="BE271" s="13"/>
      <c r="BF271" s="14"/>
      <c r="BG271" s="14"/>
      <c r="BH271" s="15"/>
      <c r="BI271" s="16"/>
      <c r="BJ271" s="17"/>
      <c r="BK271" s="17"/>
      <c r="BL271" s="18"/>
      <c r="BM271" s="19"/>
      <c r="BN271" s="20"/>
      <c r="BO271" s="20"/>
      <c r="BP271" s="21"/>
      <c r="BQ271" s="22"/>
      <c r="BR271" s="23"/>
      <c r="BS271" s="23"/>
      <c r="BT271" s="6">
        <v>48.738369165305699</v>
      </c>
      <c r="BU271" s="7">
        <v>1.86</v>
      </c>
      <c r="BV271" s="8">
        <v>3</v>
      </c>
      <c r="BW271" s="8">
        <v>3</v>
      </c>
      <c r="BX271" s="9"/>
      <c r="BY271" s="10"/>
      <c r="BZ271" s="11"/>
      <c r="CA271" s="11"/>
      <c r="CB271" s="12"/>
      <c r="CC271" s="13"/>
      <c r="CD271" s="14"/>
      <c r="CE271" s="14"/>
      <c r="CF271" s="15"/>
      <c r="CG271" s="16"/>
      <c r="CH271" s="17"/>
      <c r="CI271" s="17"/>
      <c r="CJ271" s="4">
        <v>3224</v>
      </c>
      <c r="CK271" s="24">
        <v>357.97406918466203</v>
      </c>
      <c r="CL271" s="25">
        <v>6.20166015625</v>
      </c>
    </row>
    <row r="272" spans="1:90">
      <c r="A272" s="2" t="s">
        <v>263</v>
      </c>
      <c r="B272" s="2" t="s">
        <v>455</v>
      </c>
      <c r="C272" s="3">
        <v>1.48</v>
      </c>
      <c r="D272" s="4">
        <v>2</v>
      </c>
      <c r="E272" s="4">
        <v>3</v>
      </c>
      <c r="F272" s="4">
        <v>3</v>
      </c>
      <c r="G272" s="4">
        <v>3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6"/>
      <c r="Y272" s="7"/>
      <c r="Z272" s="8"/>
      <c r="AA272" s="8"/>
      <c r="AB272" s="9"/>
      <c r="AC272" s="10"/>
      <c r="AD272" s="11"/>
      <c r="AE272" s="11"/>
      <c r="AF272" s="12"/>
      <c r="AG272" s="13"/>
      <c r="AH272" s="14"/>
      <c r="AI272" s="14"/>
      <c r="AJ272" s="15"/>
      <c r="AK272" s="16"/>
      <c r="AL272" s="17"/>
      <c r="AM272" s="17"/>
      <c r="AN272" s="18"/>
      <c r="AO272" s="19"/>
      <c r="AP272" s="20"/>
      <c r="AQ272" s="20"/>
      <c r="AR272" s="21"/>
      <c r="AS272" s="22"/>
      <c r="AT272" s="23"/>
      <c r="AU272" s="23"/>
      <c r="AV272" s="6"/>
      <c r="AW272" s="7"/>
      <c r="AX272" s="8"/>
      <c r="AY272" s="8"/>
      <c r="AZ272" s="9"/>
      <c r="BA272" s="10"/>
      <c r="BB272" s="11"/>
      <c r="BC272" s="11"/>
      <c r="BD272" s="12"/>
      <c r="BE272" s="13"/>
      <c r="BF272" s="14"/>
      <c r="BG272" s="14"/>
      <c r="BH272" s="15"/>
      <c r="BI272" s="16"/>
      <c r="BJ272" s="17"/>
      <c r="BK272" s="17"/>
      <c r="BL272" s="18"/>
      <c r="BM272" s="19"/>
      <c r="BN272" s="20"/>
      <c r="BO272" s="20"/>
      <c r="BP272" s="21"/>
      <c r="BQ272" s="22"/>
      <c r="BR272" s="23"/>
      <c r="BS272" s="23"/>
      <c r="BT272" s="6"/>
      <c r="BU272" s="7"/>
      <c r="BV272" s="8"/>
      <c r="BW272" s="8"/>
      <c r="BX272" s="9"/>
      <c r="BY272" s="10"/>
      <c r="BZ272" s="11"/>
      <c r="CA272" s="11"/>
      <c r="CB272" s="12"/>
      <c r="CC272" s="13"/>
      <c r="CD272" s="14"/>
      <c r="CE272" s="14"/>
      <c r="CF272" s="15"/>
      <c r="CG272" s="16"/>
      <c r="CH272" s="17"/>
      <c r="CI272" s="17"/>
      <c r="CJ272" s="4">
        <v>1621</v>
      </c>
      <c r="CK272" s="24">
        <v>182.54817372465999</v>
      </c>
      <c r="CL272" s="25">
        <v>8.06005859375</v>
      </c>
    </row>
    <row r="273" spans="1:90">
      <c r="A273" s="2" t="s">
        <v>377</v>
      </c>
      <c r="B273" s="2" t="s">
        <v>427</v>
      </c>
      <c r="C273" s="3">
        <v>1.32</v>
      </c>
      <c r="D273" s="4">
        <v>9</v>
      </c>
      <c r="E273" s="4">
        <v>4</v>
      </c>
      <c r="F273" s="4">
        <v>4</v>
      </c>
      <c r="G273" s="4">
        <v>6</v>
      </c>
      <c r="H273" s="5">
        <v>0</v>
      </c>
      <c r="I273" s="5">
        <v>0</v>
      </c>
      <c r="J273" s="5">
        <v>0</v>
      </c>
      <c r="K273" s="5">
        <v>0</v>
      </c>
      <c r="L273" s="5">
        <v>1853942.76953125</v>
      </c>
      <c r="M273" s="5">
        <v>2201177.4375</v>
      </c>
      <c r="N273" s="5">
        <v>0</v>
      </c>
      <c r="O273" s="5">
        <v>0</v>
      </c>
      <c r="P273" s="5">
        <v>2032680.078125</v>
      </c>
      <c r="Q273" s="5">
        <v>3199654.7109375</v>
      </c>
      <c r="R273" s="5">
        <v>0</v>
      </c>
      <c r="S273" s="5">
        <v>0</v>
      </c>
      <c r="T273" s="5">
        <v>1026312.84375</v>
      </c>
      <c r="U273" s="5">
        <v>0</v>
      </c>
      <c r="V273" s="5">
        <v>0</v>
      </c>
      <c r="W273" s="5">
        <v>0</v>
      </c>
      <c r="X273" s="6"/>
      <c r="Y273" s="7"/>
      <c r="Z273" s="8"/>
      <c r="AA273" s="8"/>
      <c r="AB273" s="9"/>
      <c r="AC273" s="10"/>
      <c r="AD273" s="11"/>
      <c r="AE273" s="11"/>
      <c r="AF273" s="12"/>
      <c r="AG273" s="13"/>
      <c r="AH273" s="14"/>
      <c r="AI273" s="14"/>
      <c r="AJ273" s="15"/>
      <c r="AK273" s="16"/>
      <c r="AL273" s="17"/>
      <c r="AM273" s="17"/>
      <c r="AN273" s="18">
        <v>37.495267086091502</v>
      </c>
      <c r="AO273" s="19">
        <v>1.21</v>
      </c>
      <c r="AP273" s="20">
        <v>3</v>
      </c>
      <c r="AQ273" s="20">
        <v>3</v>
      </c>
      <c r="AR273" s="21"/>
      <c r="AS273" s="22">
        <v>0</v>
      </c>
      <c r="AT273" s="23"/>
      <c r="AU273" s="23"/>
      <c r="AV273" s="6"/>
      <c r="AW273" s="7"/>
      <c r="AX273" s="8"/>
      <c r="AY273" s="8"/>
      <c r="AZ273" s="9"/>
      <c r="BA273" s="10"/>
      <c r="BB273" s="11"/>
      <c r="BC273" s="11"/>
      <c r="BD273" s="12"/>
      <c r="BE273" s="13">
        <v>0</v>
      </c>
      <c r="BF273" s="14"/>
      <c r="BG273" s="14"/>
      <c r="BH273" s="15"/>
      <c r="BI273" s="16">
        <v>0</v>
      </c>
      <c r="BJ273" s="17"/>
      <c r="BK273" s="17"/>
      <c r="BL273" s="18"/>
      <c r="BM273" s="19"/>
      <c r="BN273" s="20"/>
      <c r="BO273" s="20"/>
      <c r="BP273" s="21"/>
      <c r="BQ273" s="22"/>
      <c r="BR273" s="23"/>
      <c r="BS273" s="23"/>
      <c r="BT273" s="6"/>
      <c r="BU273" s="7">
        <v>0</v>
      </c>
      <c r="BV273" s="8"/>
      <c r="BW273" s="8"/>
      <c r="BX273" s="9"/>
      <c r="BY273" s="10"/>
      <c r="BZ273" s="11"/>
      <c r="CA273" s="11"/>
      <c r="CB273" s="12"/>
      <c r="CC273" s="13"/>
      <c r="CD273" s="14"/>
      <c r="CE273" s="14"/>
      <c r="CF273" s="15"/>
      <c r="CG273" s="16"/>
      <c r="CH273" s="17"/>
      <c r="CI273" s="17"/>
      <c r="CJ273" s="4">
        <v>2654</v>
      </c>
      <c r="CK273" s="24">
        <v>291.04250666466299</v>
      </c>
      <c r="CL273" s="25">
        <v>9.17333984375</v>
      </c>
    </row>
    <row r="274" spans="1:90">
      <c r="H274" s="26">
        <f t="shared" ref="H274:W274" si="0">SUM(H3:H273)</f>
        <v>1672317468.2286787</v>
      </c>
      <c r="I274" s="26">
        <f t="shared" si="0"/>
        <v>2029145176.4013679</v>
      </c>
      <c r="J274" s="26">
        <f t="shared" si="0"/>
        <v>7623705167.414237</v>
      </c>
      <c r="K274" s="26">
        <f t="shared" si="0"/>
        <v>6611853505.3300829</v>
      </c>
      <c r="L274" s="26">
        <f t="shared" si="0"/>
        <v>8231872512.3870487</v>
      </c>
      <c r="M274" s="26">
        <f t="shared" si="0"/>
        <v>4106980507.6982441</v>
      </c>
      <c r="N274" s="26">
        <f t="shared" si="0"/>
        <v>7639580560.3419523</v>
      </c>
      <c r="O274" s="26">
        <f t="shared" si="0"/>
        <v>6827006424.3720779</v>
      </c>
      <c r="P274" s="26">
        <f t="shared" si="0"/>
        <v>10200710813.484045</v>
      </c>
      <c r="Q274" s="26">
        <f t="shared" si="0"/>
        <v>10298610064.093594</v>
      </c>
      <c r="R274" s="26">
        <f t="shared" si="0"/>
        <v>12407877970.698256</v>
      </c>
      <c r="S274" s="26">
        <f t="shared" si="0"/>
        <v>12182215567.707016</v>
      </c>
      <c r="T274" s="26">
        <f t="shared" si="0"/>
        <v>11905599657.84441</v>
      </c>
      <c r="U274" s="26">
        <f t="shared" si="0"/>
        <v>5059217689.073245</v>
      </c>
      <c r="V274" s="26">
        <f t="shared" si="0"/>
        <v>34450108107.769188</v>
      </c>
      <c r="W274" s="26">
        <f t="shared" si="0"/>
        <v>34691693921.148087</v>
      </c>
    </row>
    <row r="275" spans="1:90">
      <c r="H275" t="s">
        <v>627</v>
      </c>
      <c r="I275" t="s">
        <v>627</v>
      </c>
      <c r="J275" t="s">
        <v>627</v>
      </c>
      <c r="K275" t="s">
        <v>627</v>
      </c>
      <c r="L275" t="s">
        <v>627</v>
      </c>
      <c r="M275" t="s">
        <v>627</v>
      </c>
      <c r="N275" t="s">
        <v>627</v>
      </c>
      <c r="O275" t="s">
        <v>627</v>
      </c>
      <c r="P275" t="s">
        <v>628</v>
      </c>
      <c r="Q275" t="s">
        <v>628</v>
      </c>
      <c r="R275" t="s">
        <v>628</v>
      </c>
      <c r="S275" t="s">
        <v>628</v>
      </c>
      <c r="T275" t="s">
        <v>628</v>
      </c>
      <c r="U275" t="s">
        <v>628</v>
      </c>
      <c r="V275" t="s">
        <v>628</v>
      </c>
      <c r="W275" t="s">
        <v>628</v>
      </c>
    </row>
    <row r="554" spans="21:23">
      <c r="U554" s="26"/>
      <c r="V554" s="26"/>
      <c r="W554" s="26"/>
    </row>
    <row r="555" spans="21:23">
      <c r="U555" s="26"/>
      <c r="V555" s="26"/>
      <c r="W555" s="26"/>
    </row>
    <row r="556" spans="21:23">
      <c r="U556" s="26"/>
      <c r="V556" s="26"/>
      <c r="W556" s="26"/>
    </row>
  </sheetData>
  <mergeCells count="16">
    <mergeCell ref="BT1:BW1"/>
    <mergeCell ref="BX1:CA1"/>
    <mergeCell ref="CB1:CE1"/>
    <mergeCell ref="CF1:CI1"/>
    <mergeCell ref="AV1:AY1"/>
    <mergeCell ref="AZ1:BC1"/>
    <mergeCell ref="BD1:BG1"/>
    <mergeCell ref="BH1:BK1"/>
    <mergeCell ref="BL1:BO1"/>
    <mergeCell ref="BP1:BS1"/>
    <mergeCell ref="AR1:AU1"/>
    <mergeCell ref="X1:AA1"/>
    <mergeCell ref="AB1:AE1"/>
    <mergeCell ref="AF1:AI1"/>
    <mergeCell ref="AJ1:AM1"/>
    <mergeCell ref="AN1:AQ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73"/>
  <sheetViews>
    <sheetView tabSelected="1" topLeftCell="W1" workbookViewId="0">
      <selection activeCell="W1" sqref="W1"/>
    </sheetView>
  </sheetViews>
  <sheetFormatPr baseColWidth="10" defaultColWidth="8.83203125" defaultRowHeight="12" x14ac:dyDescent="0"/>
  <cols>
    <col min="1" max="1" width="20.83203125" customWidth="1"/>
    <col min="2" max="2" width="69.1640625" customWidth="1"/>
  </cols>
  <sheetData>
    <row r="1" spans="1:90">
      <c r="H1" s="1" t="s">
        <v>660</v>
      </c>
      <c r="I1" s="1" t="s">
        <v>660</v>
      </c>
      <c r="J1" s="1" t="s">
        <v>661</v>
      </c>
      <c r="K1" s="1" t="s">
        <v>661</v>
      </c>
      <c r="L1" s="1" t="s">
        <v>662</v>
      </c>
      <c r="M1" s="1" t="s">
        <v>662</v>
      </c>
      <c r="N1" s="1" t="s">
        <v>659</v>
      </c>
      <c r="O1" s="1" t="s">
        <v>659</v>
      </c>
      <c r="P1" s="1" t="s">
        <v>663</v>
      </c>
      <c r="Q1" s="1" t="s">
        <v>663</v>
      </c>
      <c r="R1" s="1" t="s">
        <v>664</v>
      </c>
      <c r="S1" s="1" t="s">
        <v>664</v>
      </c>
      <c r="T1" s="1" t="s">
        <v>665</v>
      </c>
      <c r="U1" s="1" t="s">
        <v>665</v>
      </c>
      <c r="V1" s="1" t="s">
        <v>666</v>
      </c>
      <c r="W1" s="1" t="s">
        <v>666</v>
      </c>
      <c r="X1" s="52" t="s">
        <v>660</v>
      </c>
      <c r="Y1" s="53"/>
      <c r="Z1" s="53"/>
      <c r="AA1" s="54"/>
      <c r="AB1" s="52" t="s">
        <v>660</v>
      </c>
      <c r="AC1" s="53"/>
      <c r="AD1" s="53"/>
      <c r="AE1" s="54"/>
      <c r="AF1" s="52" t="s">
        <v>661</v>
      </c>
      <c r="AG1" s="53"/>
      <c r="AH1" s="53"/>
      <c r="AI1" s="54"/>
      <c r="AJ1" s="52" t="s">
        <v>661</v>
      </c>
      <c r="AK1" s="53"/>
      <c r="AL1" s="53"/>
      <c r="AM1" s="54"/>
      <c r="AN1" s="52" t="s">
        <v>662</v>
      </c>
      <c r="AO1" s="53"/>
      <c r="AP1" s="53"/>
      <c r="AQ1" s="54"/>
      <c r="AR1" s="52" t="s">
        <v>662</v>
      </c>
      <c r="AS1" s="53"/>
      <c r="AT1" s="53"/>
      <c r="AU1" s="54"/>
      <c r="AV1" s="52" t="s">
        <v>659</v>
      </c>
      <c r="AW1" s="53"/>
      <c r="AX1" s="53"/>
      <c r="AY1" s="54"/>
      <c r="AZ1" s="52" t="s">
        <v>659</v>
      </c>
      <c r="BA1" s="53"/>
      <c r="BB1" s="53"/>
      <c r="BC1" s="54"/>
      <c r="BD1" s="52" t="s">
        <v>663</v>
      </c>
      <c r="BE1" s="53"/>
      <c r="BF1" s="53"/>
      <c r="BG1" s="54"/>
      <c r="BH1" s="52" t="s">
        <v>663</v>
      </c>
      <c r="BI1" s="53"/>
      <c r="BJ1" s="53"/>
      <c r="BK1" s="54"/>
      <c r="BL1" s="52" t="s">
        <v>664</v>
      </c>
      <c r="BM1" s="53"/>
      <c r="BN1" s="53"/>
      <c r="BO1" s="54"/>
      <c r="BP1" s="52" t="s">
        <v>664</v>
      </c>
      <c r="BQ1" s="53"/>
      <c r="BR1" s="53"/>
      <c r="BS1" s="54"/>
      <c r="BT1" s="52" t="s">
        <v>665</v>
      </c>
      <c r="BU1" s="53"/>
      <c r="BV1" s="53"/>
      <c r="BW1" s="54"/>
      <c r="BX1" s="52" t="s">
        <v>665</v>
      </c>
      <c r="BY1" s="53"/>
      <c r="BZ1" s="53"/>
      <c r="CA1" s="54"/>
      <c r="CB1" s="52" t="s">
        <v>666</v>
      </c>
      <c r="CC1" s="53"/>
      <c r="CD1" s="53"/>
      <c r="CE1" s="54"/>
      <c r="CF1" s="52" t="s">
        <v>666</v>
      </c>
      <c r="CG1" s="53"/>
      <c r="CH1" s="53"/>
      <c r="CI1" s="54"/>
    </row>
    <row r="2" spans="1:90">
      <c r="A2" s="1" t="s">
        <v>103</v>
      </c>
      <c r="B2" s="1" t="s">
        <v>148</v>
      </c>
      <c r="C2" s="1" t="s">
        <v>626</v>
      </c>
      <c r="D2" s="1" t="s">
        <v>624</v>
      </c>
      <c r="E2" s="1" t="s">
        <v>625</v>
      </c>
      <c r="F2" s="1" t="s">
        <v>623</v>
      </c>
      <c r="G2" s="1" t="s">
        <v>622</v>
      </c>
      <c r="H2" s="1" t="s">
        <v>99</v>
      </c>
      <c r="I2" s="1" t="s">
        <v>105</v>
      </c>
      <c r="J2" s="1" t="s">
        <v>107</v>
      </c>
      <c r="K2" s="1" t="s">
        <v>145</v>
      </c>
      <c r="L2" s="1" t="s">
        <v>151</v>
      </c>
      <c r="M2" s="1" t="s">
        <v>158</v>
      </c>
      <c r="N2" s="1" t="s">
        <v>162</v>
      </c>
      <c r="O2" s="1" t="s">
        <v>166</v>
      </c>
      <c r="P2" s="1" t="s">
        <v>185</v>
      </c>
      <c r="Q2" s="1" t="s">
        <v>467</v>
      </c>
      <c r="R2" s="1" t="s">
        <v>468</v>
      </c>
      <c r="S2" s="1" t="s">
        <v>480</v>
      </c>
      <c r="T2" s="1" t="s">
        <v>482</v>
      </c>
      <c r="U2" s="1" t="s">
        <v>486</v>
      </c>
      <c r="V2" s="1" t="s">
        <v>493</v>
      </c>
      <c r="W2" s="1" t="s">
        <v>494</v>
      </c>
      <c r="X2" s="1" t="s">
        <v>536</v>
      </c>
      <c r="Y2" s="1" t="s">
        <v>127</v>
      </c>
      <c r="Z2" s="1" t="s">
        <v>17</v>
      </c>
      <c r="AA2" s="1" t="s">
        <v>1</v>
      </c>
      <c r="AB2" s="1" t="s">
        <v>537</v>
      </c>
      <c r="AC2" s="1" t="s">
        <v>128</v>
      </c>
      <c r="AD2" s="1" t="s">
        <v>18</v>
      </c>
      <c r="AE2" s="1" t="s">
        <v>2</v>
      </c>
      <c r="AF2" s="1" t="s">
        <v>538</v>
      </c>
      <c r="AG2" s="1" t="s">
        <v>129</v>
      </c>
      <c r="AH2" s="1" t="s">
        <v>19</v>
      </c>
      <c r="AI2" s="1" t="s">
        <v>3</v>
      </c>
      <c r="AJ2" s="1" t="s">
        <v>539</v>
      </c>
      <c r="AK2" s="1" t="s">
        <v>130</v>
      </c>
      <c r="AL2" s="1" t="s">
        <v>20</v>
      </c>
      <c r="AM2" s="1" t="s">
        <v>4</v>
      </c>
      <c r="AN2" s="1" t="s">
        <v>540</v>
      </c>
      <c r="AO2" s="1" t="s">
        <v>131</v>
      </c>
      <c r="AP2" s="1" t="s">
        <v>21</v>
      </c>
      <c r="AQ2" s="1" t="s">
        <v>5</v>
      </c>
      <c r="AR2" s="1" t="s">
        <v>541</v>
      </c>
      <c r="AS2" s="1" t="s">
        <v>132</v>
      </c>
      <c r="AT2" s="1" t="s">
        <v>22</v>
      </c>
      <c r="AU2" s="1" t="s">
        <v>6</v>
      </c>
      <c r="AV2" s="1" t="s">
        <v>542</v>
      </c>
      <c r="AW2" s="1" t="s">
        <v>133</v>
      </c>
      <c r="AX2" s="1" t="s">
        <v>23</v>
      </c>
      <c r="AY2" s="1" t="s">
        <v>7</v>
      </c>
      <c r="AZ2" s="1" t="s">
        <v>543</v>
      </c>
      <c r="BA2" s="1" t="s">
        <v>134</v>
      </c>
      <c r="BB2" s="1" t="s">
        <v>24</v>
      </c>
      <c r="BC2" s="1" t="s">
        <v>8</v>
      </c>
      <c r="BD2" s="1" t="s">
        <v>544</v>
      </c>
      <c r="BE2" s="1" t="s">
        <v>135</v>
      </c>
      <c r="BF2" s="1" t="s">
        <v>25</v>
      </c>
      <c r="BG2" s="1" t="s">
        <v>9</v>
      </c>
      <c r="BH2" s="1" t="s">
        <v>545</v>
      </c>
      <c r="BI2" s="1" t="s">
        <v>136</v>
      </c>
      <c r="BJ2" s="1" t="s">
        <v>26</v>
      </c>
      <c r="BK2" s="1" t="s">
        <v>10</v>
      </c>
      <c r="BL2" s="1" t="s">
        <v>546</v>
      </c>
      <c r="BM2" s="1" t="s">
        <v>137</v>
      </c>
      <c r="BN2" s="1" t="s">
        <v>27</v>
      </c>
      <c r="BO2" s="1" t="s">
        <v>11</v>
      </c>
      <c r="BP2" s="1" t="s">
        <v>547</v>
      </c>
      <c r="BQ2" s="1" t="s">
        <v>138</v>
      </c>
      <c r="BR2" s="1" t="s">
        <v>28</v>
      </c>
      <c r="BS2" s="1" t="s">
        <v>12</v>
      </c>
      <c r="BT2" s="1" t="s">
        <v>548</v>
      </c>
      <c r="BU2" s="1" t="s">
        <v>139</v>
      </c>
      <c r="BV2" s="1" t="s">
        <v>29</v>
      </c>
      <c r="BW2" s="1" t="s">
        <v>13</v>
      </c>
      <c r="BX2" s="1" t="s">
        <v>549</v>
      </c>
      <c r="BY2" s="1" t="s">
        <v>140</v>
      </c>
      <c r="BZ2" s="1" t="s">
        <v>30</v>
      </c>
      <c r="CA2" s="1" t="s">
        <v>14</v>
      </c>
      <c r="CB2" s="1" t="s">
        <v>550</v>
      </c>
      <c r="CC2" s="1" t="s">
        <v>141</v>
      </c>
      <c r="CD2" s="1" t="s">
        <v>31</v>
      </c>
      <c r="CE2" s="1" t="s">
        <v>15</v>
      </c>
      <c r="CF2" s="1" t="s">
        <v>551</v>
      </c>
      <c r="CG2" s="1" t="s">
        <v>142</v>
      </c>
      <c r="CH2" s="1" t="s">
        <v>32</v>
      </c>
      <c r="CI2" s="1" t="s">
        <v>16</v>
      </c>
      <c r="CJ2" s="1" t="s">
        <v>0</v>
      </c>
      <c r="CK2" s="1" t="s">
        <v>483</v>
      </c>
      <c r="CL2" s="1" t="s">
        <v>594</v>
      </c>
    </row>
    <row r="3" spans="1:90">
      <c r="A3" s="2" t="s">
        <v>71</v>
      </c>
      <c r="B3" s="2" t="s">
        <v>115</v>
      </c>
      <c r="C3" s="3">
        <v>100</v>
      </c>
      <c r="D3" s="4">
        <v>1</v>
      </c>
      <c r="E3" s="4">
        <v>4</v>
      </c>
      <c r="F3" s="4">
        <v>19</v>
      </c>
      <c r="G3" s="4">
        <v>350</v>
      </c>
      <c r="H3" s="27">
        <f>'raw data'!H3/'raw data'!H$274</f>
        <v>0</v>
      </c>
      <c r="I3" s="27">
        <f>'raw data'!I3/'raw data'!I$274</f>
        <v>0</v>
      </c>
      <c r="J3" s="27">
        <f>'raw data'!J3/'raw data'!J$274</f>
        <v>0</v>
      </c>
      <c r="K3" s="27">
        <f>'raw data'!K3/'raw data'!K$274</f>
        <v>0</v>
      </c>
      <c r="L3" s="27">
        <f>'raw data'!L3/'raw data'!L$274</f>
        <v>0</v>
      </c>
      <c r="M3" s="27">
        <f>'raw data'!M3/'raw data'!M$274</f>
        <v>0</v>
      </c>
      <c r="N3" s="27">
        <f>'raw data'!N3/'raw data'!N$274</f>
        <v>4.0227152902586084E-2</v>
      </c>
      <c r="O3" s="27">
        <f>'raw data'!O3/'raw data'!O$274</f>
        <v>4.2734189694111024E-2</v>
      </c>
      <c r="P3" s="28">
        <f>'raw data'!P3/'raw data'!P$274</f>
        <v>0</v>
      </c>
      <c r="Q3" s="28">
        <f>'raw data'!Q3/'raw data'!Q$274</f>
        <v>0</v>
      </c>
      <c r="R3" s="28">
        <f>'raw data'!R3/'raw data'!R$274</f>
        <v>0</v>
      </c>
      <c r="S3" s="28">
        <f>'raw data'!S3/'raw data'!S$274</f>
        <v>0</v>
      </c>
      <c r="T3" s="28">
        <f>'raw data'!T3/'raw data'!T$274</f>
        <v>0</v>
      </c>
      <c r="U3" s="28">
        <f>'raw data'!U3/'raw data'!U$274</f>
        <v>0</v>
      </c>
      <c r="V3" s="28">
        <f>'raw data'!V3/'raw data'!V$274</f>
        <v>6.7312812810942507E-2</v>
      </c>
      <c r="W3" s="28">
        <f>'raw data'!W3/'raw data'!W$274</f>
        <v>7.3561084196659937E-2</v>
      </c>
      <c r="X3" s="6"/>
      <c r="Y3" s="7"/>
      <c r="Z3" s="8"/>
      <c r="AA3" s="8"/>
      <c r="AB3" s="9"/>
      <c r="AC3" s="10"/>
      <c r="AD3" s="11"/>
      <c r="AE3" s="11"/>
      <c r="AF3" s="12"/>
      <c r="AG3" s="13"/>
      <c r="AH3" s="14"/>
      <c r="AI3" s="14"/>
      <c r="AJ3" s="15"/>
      <c r="AK3" s="16"/>
      <c r="AL3" s="17"/>
      <c r="AM3" s="17"/>
      <c r="AN3" s="18"/>
      <c r="AO3" s="19"/>
      <c r="AP3" s="20"/>
      <c r="AQ3" s="20"/>
      <c r="AR3" s="21"/>
      <c r="AS3" s="22"/>
      <c r="AT3" s="23"/>
      <c r="AU3" s="23"/>
      <c r="AV3" s="6">
        <v>1203.6589474308</v>
      </c>
      <c r="AW3" s="7">
        <v>75.81</v>
      </c>
      <c r="AX3" s="8">
        <v>8</v>
      </c>
      <c r="AY3" s="8">
        <v>37</v>
      </c>
      <c r="AZ3" s="9">
        <v>1315.9779177404801</v>
      </c>
      <c r="BA3" s="10">
        <v>82.26</v>
      </c>
      <c r="BB3" s="11">
        <v>11</v>
      </c>
      <c r="BC3" s="11">
        <v>44</v>
      </c>
      <c r="BD3" s="12"/>
      <c r="BE3" s="13"/>
      <c r="BF3" s="14"/>
      <c r="BG3" s="14"/>
      <c r="BH3" s="15"/>
      <c r="BI3" s="16"/>
      <c r="BJ3" s="17"/>
      <c r="BK3" s="17"/>
      <c r="BL3" s="18"/>
      <c r="BM3" s="19"/>
      <c r="BN3" s="20"/>
      <c r="BO3" s="20"/>
      <c r="BP3" s="21"/>
      <c r="BQ3" s="22"/>
      <c r="BR3" s="23"/>
      <c r="BS3" s="23"/>
      <c r="BT3" s="6"/>
      <c r="BU3" s="7"/>
      <c r="BV3" s="8"/>
      <c r="BW3" s="8"/>
      <c r="BX3" s="9"/>
      <c r="BY3" s="10"/>
      <c r="BZ3" s="11"/>
      <c r="CA3" s="11"/>
      <c r="CB3" s="12">
        <v>1872.32530112883</v>
      </c>
      <c r="CC3" s="13">
        <v>95.16</v>
      </c>
      <c r="CD3" s="14">
        <v>16</v>
      </c>
      <c r="CE3" s="14">
        <v>61</v>
      </c>
      <c r="CF3" s="15">
        <v>1664.7740808913099</v>
      </c>
      <c r="CG3" s="16">
        <v>95.16</v>
      </c>
      <c r="CH3" s="17">
        <v>17</v>
      </c>
      <c r="CI3" s="17">
        <v>60</v>
      </c>
      <c r="CJ3" s="4">
        <v>124</v>
      </c>
      <c r="CK3" s="24">
        <v>13.68230652466</v>
      </c>
      <c r="CL3" s="25">
        <v>8.11865234375</v>
      </c>
    </row>
    <row r="4" spans="1:90">
      <c r="A4" s="2" t="s">
        <v>55</v>
      </c>
      <c r="B4" s="2" t="s">
        <v>112</v>
      </c>
      <c r="C4" s="3">
        <v>100</v>
      </c>
      <c r="D4" s="4">
        <v>6</v>
      </c>
      <c r="E4" s="4">
        <v>4</v>
      </c>
      <c r="F4" s="4">
        <v>20</v>
      </c>
      <c r="G4" s="4">
        <v>341</v>
      </c>
      <c r="H4" s="27">
        <f>'raw data'!H4/'raw data'!H$274</f>
        <v>0</v>
      </c>
      <c r="I4" s="27">
        <f>'raw data'!I4/'raw data'!I$274</f>
        <v>0</v>
      </c>
      <c r="J4" s="27">
        <f>'raw data'!J4/'raw data'!J$274</f>
        <v>0</v>
      </c>
      <c r="K4" s="27">
        <f>'raw data'!K4/'raw data'!K$274</f>
        <v>0</v>
      </c>
      <c r="L4" s="27">
        <f>'raw data'!L4/'raw data'!L$274</f>
        <v>0</v>
      </c>
      <c r="M4" s="27">
        <f>'raw data'!M4/'raw data'!M$274</f>
        <v>0</v>
      </c>
      <c r="N4" s="27">
        <f>'raw data'!N4/'raw data'!N$274</f>
        <v>3.9904356029896046E-2</v>
      </c>
      <c r="O4" s="27">
        <f>'raw data'!O4/'raw data'!O$274</f>
        <v>4.2653281170509212E-2</v>
      </c>
      <c r="P4" s="28">
        <f>'raw data'!P4/'raw data'!P$274</f>
        <v>0</v>
      </c>
      <c r="Q4" s="28">
        <f>'raw data'!Q4/'raw data'!Q$274</f>
        <v>0</v>
      </c>
      <c r="R4" s="28">
        <f>'raw data'!R4/'raw data'!R$274</f>
        <v>0</v>
      </c>
      <c r="S4" s="28">
        <f>'raw data'!S4/'raw data'!S$274</f>
        <v>0</v>
      </c>
      <c r="T4" s="28">
        <f>'raw data'!T4/'raw data'!T$274</f>
        <v>0</v>
      </c>
      <c r="U4" s="28">
        <f>'raw data'!U4/'raw data'!U$274</f>
        <v>0</v>
      </c>
      <c r="V4" s="28">
        <f>'raw data'!V4/'raw data'!V$274</f>
        <v>6.7312812810942507E-2</v>
      </c>
      <c r="W4" s="28">
        <f>'raw data'!W4/'raw data'!W$274</f>
        <v>7.3561084196659937E-2</v>
      </c>
      <c r="X4" s="6"/>
      <c r="Y4" s="7"/>
      <c r="Z4" s="8"/>
      <c r="AA4" s="8"/>
      <c r="AB4" s="9"/>
      <c r="AC4" s="10"/>
      <c r="AD4" s="11"/>
      <c r="AE4" s="11"/>
      <c r="AF4" s="12"/>
      <c r="AG4" s="13"/>
      <c r="AH4" s="14"/>
      <c r="AI4" s="14"/>
      <c r="AJ4" s="15"/>
      <c r="AK4" s="16"/>
      <c r="AL4" s="17"/>
      <c r="AM4" s="17"/>
      <c r="AN4" s="18"/>
      <c r="AO4" s="19"/>
      <c r="AP4" s="20"/>
      <c r="AQ4" s="20"/>
      <c r="AR4" s="21"/>
      <c r="AS4" s="22"/>
      <c r="AT4" s="23"/>
      <c r="AU4" s="23"/>
      <c r="AV4" s="6">
        <v>1091.14879314982</v>
      </c>
      <c r="AW4" s="7">
        <v>75.81</v>
      </c>
      <c r="AX4" s="8">
        <v>8</v>
      </c>
      <c r="AY4" s="8">
        <v>34</v>
      </c>
      <c r="AZ4" s="9"/>
      <c r="BA4" s="10">
        <v>0</v>
      </c>
      <c r="BB4" s="11"/>
      <c r="BC4" s="11"/>
      <c r="BD4" s="12"/>
      <c r="BE4" s="13"/>
      <c r="BF4" s="14"/>
      <c r="BG4" s="14"/>
      <c r="BH4" s="15"/>
      <c r="BI4" s="16"/>
      <c r="BJ4" s="17"/>
      <c r="BK4" s="17"/>
      <c r="BL4" s="18"/>
      <c r="BM4" s="19"/>
      <c r="BN4" s="20"/>
      <c r="BO4" s="20"/>
      <c r="BP4" s="21"/>
      <c r="BQ4" s="22"/>
      <c r="BR4" s="23"/>
      <c r="BS4" s="23"/>
      <c r="BT4" s="6"/>
      <c r="BU4" s="7"/>
      <c r="BV4" s="8"/>
      <c r="BW4" s="8"/>
      <c r="BX4" s="9"/>
      <c r="BY4" s="10"/>
      <c r="BZ4" s="11"/>
      <c r="CA4" s="11"/>
      <c r="CB4" s="12">
        <v>1807.8435583526</v>
      </c>
      <c r="CC4" s="13">
        <v>95.16</v>
      </c>
      <c r="CD4" s="14">
        <v>16</v>
      </c>
      <c r="CE4" s="14">
        <v>65</v>
      </c>
      <c r="CF4" s="15">
        <v>1559.8366753005901</v>
      </c>
      <c r="CG4" s="16">
        <v>95.16</v>
      </c>
      <c r="CH4" s="17">
        <v>17</v>
      </c>
      <c r="CI4" s="17">
        <v>57</v>
      </c>
      <c r="CJ4" s="4">
        <v>124</v>
      </c>
      <c r="CK4" s="24">
        <v>13.663227534660001</v>
      </c>
      <c r="CL4" s="25">
        <v>8.11865234375</v>
      </c>
    </row>
    <row r="5" spans="1:90">
      <c r="A5" s="2" t="s">
        <v>77</v>
      </c>
      <c r="B5" s="2" t="s">
        <v>120</v>
      </c>
      <c r="C5" s="3">
        <v>100</v>
      </c>
      <c r="D5" s="4">
        <v>3</v>
      </c>
      <c r="E5" s="4">
        <v>2</v>
      </c>
      <c r="F5" s="4">
        <v>4</v>
      </c>
      <c r="G5" s="4">
        <v>20</v>
      </c>
      <c r="H5" s="27">
        <f>'raw data'!H5/'raw data'!H$274</f>
        <v>0</v>
      </c>
      <c r="I5" s="27">
        <f>'raw data'!I5/'raw data'!I$274</f>
        <v>0</v>
      </c>
      <c r="J5" s="27">
        <f>'raw data'!J5/'raw data'!J$274</f>
        <v>0</v>
      </c>
      <c r="K5" s="27">
        <f>'raw data'!K5/'raw data'!K$274</f>
        <v>0</v>
      </c>
      <c r="L5" s="27">
        <f>'raw data'!L5/'raw data'!L$274</f>
        <v>0</v>
      </c>
      <c r="M5" s="27">
        <f>'raw data'!M5/'raw data'!M$274</f>
        <v>0</v>
      </c>
      <c r="N5" s="27">
        <f>'raw data'!N5/'raw data'!N$274</f>
        <v>1.1563039283016082E-2</v>
      </c>
      <c r="O5" s="27">
        <f>'raw data'!O5/'raw data'!O$274</f>
        <v>9.6684199822035938E-3</v>
      </c>
      <c r="P5" s="28">
        <f>'raw data'!P5/'raw data'!P$274</f>
        <v>0</v>
      </c>
      <c r="Q5" s="28">
        <f>'raw data'!Q5/'raw data'!Q$274</f>
        <v>0</v>
      </c>
      <c r="R5" s="28">
        <f>'raw data'!R5/'raw data'!R$274</f>
        <v>0</v>
      </c>
      <c r="S5" s="28">
        <f>'raw data'!S5/'raw data'!S$274</f>
        <v>0</v>
      </c>
      <c r="T5" s="28">
        <f>'raw data'!T5/'raw data'!T$274</f>
        <v>0</v>
      </c>
      <c r="U5" s="28">
        <f>'raw data'!U5/'raw data'!U$274</f>
        <v>0</v>
      </c>
      <c r="V5" s="28">
        <f>'raw data'!V5/'raw data'!V$274</f>
        <v>3.6438339724029012E-3</v>
      </c>
      <c r="W5" s="28">
        <f>'raw data'!W5/'raw data'!W$274</f>
        <v>4.3321995205087187E-3</v>
      </c>
      <c r="X5" s="6"/>
      <c r="Y5" s="7"/>
      <c r="Z5" s="8"/>
      <c r="AA5" s="8"/>
      <c r="AB5" s="9"/>
      <c r="AC5" s="10"/>
      <c r="AD5" s="11"/>
      <c r="AE5" s="11"/>
      <c r="AF5" s="12"/>
      <c r="AG5" s="13"/>
      <c r="AH5" s="14"/>
      <c r="AI5" s="14"/>
      <c r="AJ5" s="15"/>
      <c r="AK5" s="16"/>
      <c r="AL5" s="17"/>
      <c r="AM5" s="17"/>
      <c r="AN5" s="18"/>
      <c r="AO5" s="19"/>
      <c r="AP5" s="20"/>
      <c r="AQ5" s="20"/>
      <c r="AR5" s="21"/>
      <c r="AS5" s="22"/>
      <c r="AT5" s="23"/>
      <c r="AU5" s="23"/>
      <c r="AV5" s="6"/>
      <c r="AW5" s="7">
        <v>0</v>
      </c>
      <c r="AX5" s="8"/>
      <c r="AY5" s="8"/>
      <c r="AZ5" s="9">
        <v>154.76704467754101</v>
      </c>
      <c r="BA5" s="10">
        <v>66.67</v>
      </c>
      <c r="BB5" s="11">
        <v>3</v>
      </c>
      <c r="BC5" s="11">
        <v>6</v>
      </c>
      <c r="BD5" s="12"/>
      <c r="BE5" s="13"/>
      <c r="BF5" s="14"/>
      <c r="BG5" s="14"/>
      <c r="BH5" s="15"/>
      <c r="BI5" s="16"/>
      <c r="BJ5" s="17"/>
      <c r="BK5" s="17"/>
      <c r="BL5" s="18"/>
      <c r="BM5" s="19"/>
      <c r="BN5" s="20"/>
      <c r="BO5" s="20"/>
      <c r="BP5" s="21"/>
      <c r="BQ5" s="22"/>
      <c r="BR5" s="23"/>
      <c r="BS5" s="23"/>
      <c r="BT5" s="6"/>
      <c r="BU5" s="7"/>
      <c r="BV5" s="8"/>
      <c r="BW5" s="8"/>
      <c r="BX5" s="9"/>
      <c r="BY5" s="10"/>
      <c r="BZ5" s="11"/>
      <c r="CA5" s="11"/>
      <c r="CB5" s="12">
        <v>116.11410656637</v>
      </c>
      <c r="CC5" s="13">
        <v>100</v>
      </c>
      <c r="CD5" s="14">
        <v>4</v>
      </c>
      <c r="CE5" s="14">
        <v>5</v>
      </c>
      <c r="CF5" s="15">
        <v>145.338198085508</v>
      </c>
      <c r="CG5" s="16">
        <v>100</v>
      </c>
      <c r="CH5" s="17">
        <v>4</v>
      </c>
      <c r="CI5" s="17">
        <v>5</v>
      </c>
      <c r="CJ5" s="4">
        <v>15</v>
      </c>
      <c r="CK5" s="24">
        <v>1.7107628346599999</v>
      </c>
      <c r="CL5" s="25">
        <v>7.25439453125</v>
      </c>
    </row>
    <row r="6" spans="1:90">
      <c r="A6" s="2" t="s">
        <v>323</v>
      </c>
      <c r="B6" s="2" t="s">
        <v>450</v>
      </c>
      <c r="C6" s="3">
        <v>95.63</v>
      </c>
      <c r="D6" s="4">
        <v>3</v>
      </c>
      <c r="E6" s="4">
        <v>2</v>
      </c>
      <c r="F6" s="4">
        <v>48</v>
      </c>
      <c r="G6" s="4">
        <v>499</v>
      </c>
      <c r="H6" s="27">
        <f>'raw data'!H6/'raw data'!H$274</f>
        <v>9.8537070416145817E-2</v>
      </c>
      <c r="I6" s="27">
        <f>'raw data'!I6/'raw data'!I$274</f>
        <v>6.0327423492937654E-2</v>
      </c>
      <c r="J6" s="27">
        <f>'raw data'!J6/'raw data'!J$274</f>
        <v>0.14103207226241746</v>
      </c>
      <c r="K6" s="27">
        <f>'raw data'!K6/'raw data'!K$274</f>
        <v>0.13606652221173748</v>
      </c>
      <c r="L6" s="27">
        <f>'raw data'!L6/'raw data'!L$274</f>
        <v>8.3617600056044322E-2</v>
      </c>
      <c r="M6" s="27">
        <f>'raw data'!M6/'raw data'!M$274</f>
        <v>7.6474591689033325E-2</v>
      </c>
      <c r="N6" s="27">
        <f>'raw data'!N6/'raw data'!N$274</f>
        <v>0.17385659902218889</v>
      </c>
      <c r="O6" s="27">
        <f>'raw data'!O6/'raw data'!O$274</f>
        <v>0.15279433616471408</v>
      </c>
      <c r="P6" s="28">
        <f>'raw data'!P6/'raw data'!P$274</f>
        <v>0.10508783406500367</v>
      </c>
      <c r="Q6" s="28">
        <f>'raw data'!Q6/'raw data'!Q$274</f>
        <v>0.13201263486521539</v>
      </c>
      <c r="R6" s="28">
        <f>'raw data'!R6/'raw data'!R$274</f>
        <v>0.14113440849754119</v>
      </c>
      <c r="S6" s="28">
        <f>'raw data'!S6/'raw data'!S$274</f>
        <v>0.12210436093580498</v>
      </c>
      <c r="T6" s="28">
        <f>'raw data'!T6/'raw data'!T$274</f>
        <v>8.0765150973148334E-2</v>
      </c>
      <c r="U6" s="28">
        <f>'raw data'!U6/'raw data'!U$274</f>
        <v>8.4564774755417738E-2</v>
      </c>
      <c r="V6" s="28">
        <f>'raw data'!V6/'raw data'!V$274</f>
        <v>0.13470875045794015</v>
      </c>
      <c r="W6" s="28">
        <f>'raw data'!W6/'raw data'!W$274</f>
        <v>0.14335042872375894</v>
      </c>
      <c r="X6" s="6">
        <v>491.07359518626902</v>
      </c>
      <c r="Y6" s="7">
        <v>38.130000000000003</v>
      </c>
      <c r="Z6" s="8">
        <v>15</v>
      </c>
      <c r="AA6" s="8">
        <v>22</v>
      </c>
      <c r="AB6" s="9">
        <v>528.30144879135003</v>
      </c>
      <c r="AC6" s="10">
        <v>41.25</v>
      </c>
      <c r="AD6" s="11">
        <v>16</v>
      </c>
      <c r="AE6" s="11">
        <v>24</v>
      </c>
      <c r="AF6" s="12">
        <v>1569.0683270201901</v>
      </c>
      <c r="AG6" s="13">
        <v>78.44</v>
      </c>
      <c r="AH6" s="14">
        <v>37</v>
      </c>
      <c r="AI6" s="14">
        <v>77</v>
      </c>
      <c r="AJ6" s="15"/>
      <c r="AK6" s="16">
        <v>0</v>
      </c>
      <c r="AL6" s="17"/>
      <c r="AM6" s="17"/>
      <c r="AN6" s="18">
        <v>1508.9761711659501</v>
      </c>
      <c r="AO6" s="19">
        <v>78.44</v>
      </c>
      <c r="AP6" s="20">
        <v>36</v>
      </c>
      <c r="AQ6" s="20">
        <v>72</v>
      </c>
      <c r="AR6" s="21">
        <v>1043.99520137783</v>
      </c>
      <c r="AS6" s="22">
        <v>78.13</v>
      </c>
      <c r="AT6" s="23">
        <v>34</v>
      </c>
      <c r="AU6" s="23">
        <v>54</v>
      </c>
      <c r="AV6" s="6"/>
      <c r="AW6" s="7">
        <v>0</v>
      </c>
      <c r="AX6" s="8"/>
      <c r="AY6" s="8"/>
      <c r="AZ6" s="9"/>
      <c r="BA6" s="10">
        <v>0</v>
      </c>
      <c r="BB6" s="11"/>
      <c r="BC6" s="11"/>
      <c r="BD6" s="12">
        <v>751.52351933885905</v>
      </c>
      <c r="BE6" s="13">
        <v>54.69</v>
      </c>
      <c r="BF6" s="14">
        <v>23</v>
      </c>
      <c r="BG6" s="14">
        <v>32</v>
      </c>
      <c r="BH6" s="15">
        <v>765.50702432291996</v>
      </c>
      <c r="BI6" s="16">
        <v>64.69</v>
      </c>
      <c r="BJ6" s="17">
        <v>25</v>
      </c>
      <c r="BK6" s="17">
        <v>39</v>
      </c>
      <c r="BL6" s="18"/>
      <c r="BM6" s="19">
        <v>0</v>
      </c>
      <c r="BN6" s="20"/>
      <c r="BO6" s="20"/>
      <c r="BP6" s="21"/>
      <c r="BQ6" s="22">
        <v>0</v>
      </c>
      <c r="BR6" s="23"/>
      <c r="BS6" s="23"/>
      <c r="BT6" s="6">
        <v>2231.46448799055</v>
      </c>
      <c r="BU6" s="7">
        <v>78.75</v>
      </c>
      <c r="BV6" s="8">
        <v>40</v>
      </c>
      <c r="BW6" s="8">
        <v>95</v>
      </c>
      <c r="BX6" s="9"/>
      <c r="BY6" s="10">
        <v>0</v>
      </c>
      <c r="BZ6" s="11"/>
      <c r="CA6" s="11"/>
      <c r="CB6" s="12"/>
      <c r="CC6" s="13">
        <v>0</v>
      </c>
      <c r="CD6" s="14"/>
      <c r="CE6" s="14"/>
      <c r="CF6" s="15">
        <v>1519.1683669341701</v>
      </c>
      <c r="CG6" s="16">
        <v>76.88</v>
      </c>
      <c r="CH6" s="17">
        <v>26</v>
      </c>
      <c r="CI6" s="17">
        <v>43</v>
      </c>
      <c r="CJ6" s="4">
        <v>320</v>
      </c>
      <c r="CK6" s="24">
        <v>34.175255694660002</v>
      </c>
      <c r="CL6" s="25">
        <v>9.23193359375</v>
      </c>
    </row>
    <row r="7" spans="1:90">
      <c r="A7" s="2" t="s">
        <v>354</v>
      </c>
      <c r="B7" s="2" t="s">
        <v>69</v>
      </c>
      <c r="C7" s="3">
        <v>94.95</v>
      </c>
      <c r="D7" s="4">
        <v>19</v>
      </c>
      <c r="E7" s="4">
        <v>10</v>
      </c>
      <c r="F7" s="4">
        <v>10</v>
      </c>
      <c r="G7" s="4">
        <v>58</v>
      </c>
      <c r="H7" s="27">
        <f>'raw data'!H7/'raw data'!H$274</f>
        <v>0</v>
      </c>
      <c r="I7" s="27">
        <f>'raw data'!I7/'raw data'!I$274</f>
        <v>0</v>
      </c>
      <c r="J7" s="27">
        <f>'raw data'!J7/'raw data'!J$274</f>
        <v>4.6528599539204752E-3</v>
      </c>
      <c r="K7" s="27">
        <f>'raw data'!K7/'raw data'!K$274</f>
        <v>4.6132485585782873E-3</v>
      </c>
      <c r="L7" s="27">
        <f>'raw data'!L7/'raw data'!L$274</f>
        <v>0</v>
      </c>
      <c r="M7" s="27">
        <f>'raw data'!M7/'raw data'!M$274</f>
        <v>5.78050133049397E-4</v>
      </c>
      <c r="N7" s="27">
        <f>'raw data'!N7/'raw data'!N$274</f>
        <v>0</v>
      </c>
      <c r="O7" s="27">
        <f>'raw data'!O7/'raw data'!O$274</f>
        <v>0</v>
      </c>
      <c r="P7" s="28">
        <f>'raw data'!P7/'raw data'!P$274</f>
        <v>0</v>
      </c>
      <c r="Q7" s="28">
        <f>'raw data'!Q7/'raw data'!Q$274</f>
        <v>0</v>
      </c>
      <c r="R7" s="28">
        <f>'raw data'!R7/'raw data'!R$274</f>
        <v>1.8687132313628292E-3</v>
      </c>
      <c r="S7" s="28">
        <f>'raw data'!S7/'raw data'!S$274</f>
        <v>2.1355678983681473E-3</v>
      </c>
      <c r="T7" s="28">
        <f>'raw data'!T7/'raw data'!T$274</f>
        <v>2.3393679907293907E-4</v>
      </c>
      <c r="U7" s="28">
        <f>'raw data'!U7/'raw data'!U$274</f>
        <v>0</v>
      </c>
      <c r="V7" s="28">
        <f>'raw data'!V7/'raw data'!V$274</f>
        <v>0</v>
      </c>
      <c r="W7" s="28">
        <f>'raw data'!W7/'raw data'!W$274</f>
        <v>0</v>
      </c>
      <c r="X7" s="6"/>
      <c r="Y7" s="7"/>
      <c r="Z7" s="8"/>
      <c r="AA7" s="8"/>
      <c r="AB7" s="9"/>
      <c r="AC7" s="10"/>
      <c r="AD7" s="11"/>
      <c r="AE7" s="11"/>
      <c r="AF7" s="12">
        <v>364.49407645849197</v>
      </c>
      <c r="AG7" s="13">
        <v>94.95</v>
      </c>
      <c r="AH7" s="14">
        <v>10</v>
      </c>
      <c r="AI7" s="14">
        <v>20</v>
      </c>
      <c r="AJ7" s="15">
        <v>254.004525035424</v>
      </c>
      <c r="AK7" s="16">
        <v>94.95</v>
      </c>
      <c r="AL7" s="17">
        <v>9</v>
      </c>
      <c r="AM7" s="17">
        <v>17</v>
      </c>
      <c r="AN7" s="18"/>
      <c r="AO7" s="19"/>
      <c r="AP7" s="20"/>
      <c r="AQ7" s="20"/>
      <c r="AR7" s="21"/>
      <c r="AS7" s="22">
        <v>0</v>
      </c>
      <c r="AT7" s="23"/>
      <c r="AU7" s="23"/>
      <c r="AV7" s="6"/>
      <c r="AW7" s="7"/>
      <c r="AX7" s="8"/>
      <c r="AY7" s="8"/>
      <c r="AZ7" s="9"/>
      <c r="BA7" s="10"/>
      <c r="BB7" s="11"/>
      <c r="BC7" s="11"/>
      <c r="BD7" s="12"/>
      <c r="BE7" s="13"/>
      <c r="BF7" s="14"/>
      <c r="BG7" s="14"/>
      <c r="BH7" s="15"/>
      <c r="BI7" s="16"/>
      <c r="BJ7" s="17"/>
      <c r="BK7" s="17"/>
      <c r="BL7" s="18">
        <v>161.28175657289799</v>
      </c>
      <c r="BM7" s="19">
        <v>85.32</v>
      </c>
      <c r="BN7" s="20">
        <v>7</v>
      </c>
      <c r="BO7" s="20">
        <v>11</v>
      </c>
      <c r="BP7" s="21">
        <v>143.332278242434</v>
      </c>
      <c r="BQ7" s="22">
        <v>74.31</v>
      </c>
      <c r="BR7" s="23">
        <v>7</v>
      </c>
      <c r="BS7" s="23">
        <v>10</v>
      </c>
      <c r="BT7" s="6"/>
      <c r="BU7" s="7">
        <v>0</v>
      </c>
      <c r="BV7" s="8"/>
      <c r="BW7" s="8"/>
      <c r="BX7" s="9"/>
      <c r="BY7" s="10"/>
      <c r="BZ7" s="11"/>
      <c r="CA7" s="11"/>
      <c r="CB7" s="12"/>
      <c r="CC7" s="13"/>
      <c r="CD7" s="14"/>
      <c r="CE7" s="14"/>
      <c r="CF7" s="15"/>
      <c r="CG7" s="16"/>
      <c r="CH7" s="17"/>
      <c r="CI7" s="17"/>
      <c r="CJ7" s="4">
        <v>218</v>
      </c>
      <c r="CK7" s="24">
        <v>24.52812142466</v>
      </c>
      <c r="CL7" s="25">
        <v>6.12548828125</v>
      </c>
    </row>
    <row r="8" spans="1:90">
      <c r="A8" s="2" t="s">
        <v>315</v>
      </c>
      <c r="B8" s="2" t="s">
        <v>508</v>
      </c>
      <c r="C8" s="3">
        <v>87.27</v>
      </c>
      <c r="D8" s="4">
        <v>45</v>
      </c>
      <c r="E8" s="4">
        <v>16</v>
      </c>
      <c r="F8" s="4">
        <v>16</v>
      </c>
      <c r="G8" s="4">
        <v>99</v>
      </c>
      <c r="H8" s="27">
        <f>'raw data'!H8/'raw data'!H$274</f>
        <v>0</v>
      </c>
      <c r="I8" s="27">
        <f>'raw data'!I8/'raw data'!I$274</f>
        <v>0</v>
      </c>
      <c r="J8" s="27">
        <f>'raw data'!J8/'raw data'!J$274</f>
        <v>8.8272272368797172E-3</v>
      </c>
      <c r="K8" s="27">
        <f>'raw data'!K8/'raw data'!K$274</f>
        <v>9.6761367238476156E-3</v>
      </c>
      <c r="L8" s="27">
        <f>'raw data'!L8/'raw data'!L$274</f>
        <v>8.085578861291102E-4</v>
      </c>
      <c r="M8" s="27">
        <f>'raw data'!M8/'raw data'!M$274</f>
        <v>1.0443252050265932E-3</v>
      </c>
      <c r="N8" s="27">
        <f>'raw data'!N8/'raw data'!N$274</f>
        <v>8.1519733898469966E-3</v>
      </c>
      <c r="O8" s="27">
        <f>'raw data'!O8/'raw data'!O$274</f>
        <v>8.3162631003166464E-3</v>
      </c>
      <c r="P8" s="28">
        <f>'raw data'!P8/'raw data'!P$274</f>
        <v>0</v>
      </c>
      <c r="Q8" s="28">
        <f>'raw data'!Q8/'raw data'!Q$274</f>
        <v>0</v>
      </c>
      <c r="R8" s="28">
        <f>'raw data'!R8/'raw data'!R$274</f>
        <v>1.9576474611254389E-3</v>
      </c>
      <c r="S8" s="28">
        <f>'raw data'!S8/'raw data'!S$274</f>
        <v>1.7870571155160155E-3</v>
      </c>
      <c r="T8" s="28">
        <f>'raw data'!T8/'raw data'!T$274</f>
        <v>4.7396801743017044E-4</v>
      </c>
      <c r="U8" s="28">
        <f>'raw data'!U8/'raw data'!U$274</f>
        <v>5.412030204679357E-4</v>
      </c>
      <c r="V8" s="28">
        <f>'raw data'!V8/'raw data'!V$274</f>
        <v>1.1446574092433296E-3</v>
      </c>
      <c r="W8" s="28">
        <f>'raw data'!W8/'raw data'!W$274</f>
        <v>1.3221510518808663E-3</v>
      </c>
      <c r="X8" s="6"/>
      <c r="Y8" s="7"/>
      <c r="Z8" s="8"/>
      <c r="AA8" s="8"/>
      <c r="AB8" s="9"/>
      <c r="AC8" s="10"/>
      <c r="AD8" s="11"/>
      <c r="AE8" s="11"/>
      <c r="AF8" s="12">
        <v>293.45007122492001</v>
      </c>
      <c r="AG8" s="13">
        <v>74.55</v>
      </c>
      <c r="AH8" s="14">
        <v>13</v>
      </c>
      <c r="AI8" s="14">
        <v>19</v>
      </c>
      <c r="AJ8" s="15">
        <v>269.34442011780902</v>
      </c>
      <c r="AK8" s="16">
        <v>58.18</v>
      </c>
      <c r="AL8" s="17">
        <v>13</v>
      </c>
      <c r="AM8" s="17">
        <v>17</v>
      </c>
      <c r="AN8" s="18">
        <v>111.812845924136</v>
      </c>
      <c r="AO8" s="19">
        <v>27.88</v>
      </c>
      <c r="AP8" s="20">
        <v>4</v>
      </c>
      <c r="AQ8" s="20">
        <v>4</v>
      </c>
      <c r="AR8" s="21"/>
      <c r="AS8" s="22">
        <v>0</v>
      </c>
      <c r="AT8" s="23"/>
      <c r="AU8" s="23"/>
      <c r="AV8" s="6">
        <v>245.84131858911601</v>
      </c>
      <c r="AW8" s="7">
        <v>39.39</v>
      </c>
      <c r="AX8" s="8">
        <v>8</v>
      </c>
      <c r="AY8" s="8">
        <v>9</v>
      </c>
      <c r="AZ8" s="9">
        <v>111.629462561767</v>
      </c>
      <c r="BA8" s="10">
        <v>21.82</v>
      </c>
      <c r="BB8" s="11">
        <v>4</v>
      </c>
      <c r="BC8" s="11">
        <v>5</v>
      </c>
      <c r="BD8" s="12"/>
      <c r="BE8" s="13"/>
      <c r="BF8" s="14"/>
      <c r="BG8" s="14"/>
      <c r="BH8" s="15"/>
      <c r="BI8" s="16"/>
      <c r="BJ8" s="17"/>
      <c r="BK8" s="17"/>
      <c r="BL8" s="18">
        <v>292.67315914206802</v>
      </c>
      <c r="BM8" s="19">
        <v>70.91</v>
      </c>
      <c r="BN8" s="20">
        <v>12</v>
      </c>
      <c r="BO8" s="20">
        <v>16</v>
      </c>
      <c r="BP8" s="21">
        <v>209.652118654834</v>
      </c>
      <c r="BQ8" s="22">
        <v>62.42</v>
      </c>
      <c r="BR8" s="23">
        <v>9</v>
      </c>
      <c r="BS8" s="23">
        <v>10</v>
      </c>
      <c r="BT8" s="6">
        <v>114.094246973114</v>
      </c>
      <c r="BU8" s="7">
        <v>30.3</v>
      </c>
      <c r="BV8" s="8">
        <v>5</v>
      </c>
      <c r="BW8" s="8">
        <v>6</v>
      </c>
      <c r="BX8" s="9"/>
      <c r="BY8" s="10">
        <v>0</v>
      </c>
      <c r="BZ8" s="11"/>
      <c r="CA8" s="11"/>
      <c r="CB8" s="12">
        <v>170.634509196333</v>
      </c>
      <c r="CC8" s="13">
        <v>30.91</v>
      </c>
      <c r="CD8" s="14">
        <v>6</v>
      </c>
      <c r="CE8" s="14">
        <v>7</v>
      </c>
      <c r="CF8" s="15">
        <v>88.576397947550106</v>
      </c>
      <c r="CG8" s="16">
        <v>25.45</v>
      </c>
      <c r="CH8" s="17">
        <v>3</v>
      </c>
      <c r="CI8" s="17">
        <v>3</v>
      </c>
      <c r="CJ8" s="4">
        <v>165</v>
      </c>
      <c r="CK8" s="24">
        <v>18.000886184660001</v>
      </c>
      <c r="CL8" s="25">
        <v>7.81103515625</v>
      </c>
    </row>
    <row r="9" spans="1:90">
      <c r="A9" s="2" t="s">
        <v>277</v>
      </c>
      <c r="B9" s="2" t="s">
        <v>104</v>
      </c>
      <c r="C9" s="3">
        <v>86.61</v>
      </c>
      <c r="D9" s="4">
        <v>13</v>
      </c>
      <c r="E9" s="4">
        <v>29</v>
      </c>
      <c r="F9" s="4">
        <v>29</v>
      </c>
      <c r="G9" s="4">
        <v>349</v>
      </c>
      <c r="H9" s="27">
        <f>'raw data'!H9/'raw data'!H$274</f>
        <v>2.2110339498228597E-2</v>
      </c>
      <c r="I9" s="27">
        <f>'raw data'!I9/'raw data'!I$274</f>
        <v>2.2100488389396478E-2</v>
      </c>
      <c r="J9" s="27">
        <f>'raw data'!J9/'raw data'!J$274</f>
        <v>1.323587216482741E-3</v>
      </c>
      <c r="K9" s="27">
        <f>'raw data'!K9/'raw data'!K$274</f>
        <v>1.4908381039118424E-3</v>
      </c>
      <c r="L9" s="27">
        <f>'raw data'!L9/'raw data'!L$274</f>
        <v>1.0491166811434714E-2</v>
      </c>
      <c r="M9" s="27">
        <f>'raw data'!M9/'raw data'!M$274</f>
        <v>1.185930161309507E-2</v>
      </c>
      <c r="N9" s="27">
        <f>'raw data'!N9/'raw data'!N$274</f>
        <v>4.2567153199729341E-4</v>
      </c>
      <c r="O9" s="27">
        <f>'raw data'!O9/'raw data'!O$274</f>
        <v>4.4214626999693841E-4</v>
      </c>
      <c r="P9" s="28">
        <f>'raw data'!P9/'raw data'!P$274</f>
        <v>1.3188218104194415E-2</v>
      </c>
      <c r="Q9" s="28">
        <f>'raw data'!Q9/'raw data'!Q$274</f>
        <v>1.2430036805855088E-2</v>
      </c>
      <c r="R9" s="28">
        <f>'raw data'!R9/'raw data'!R$274</f>
        <v>5.8984962740609576E-4</v>
      </c>
      <c r="S9" s="28">
        <f>'raw data'!S9/'raw data'!S$274</f>
        <v>7.9161040197511052E-4</v>
      </c>
      <c r="T9" s="28">
        <f>'raw data'!T9/'raw data'!T$274</f>
        <v>8.8810323832112514E-3</v>
      </c>
      <c r="U9" s="28">
        <f>'raw data'!U9/'raw data'!U$274</f>
        <v>1.1371246822837359E-2</v>
      </c>
      <c r="V9" s="28">
        <f>'raw data'!V9/'raw data'!V$274</f>
        <v>3.2579585832514212E-4</v>
      </c>
      <c r="W9" s="28">
        <f>'raw data'!W9/'raw data'!W$274</f>
        <v>2.8226775870499244E-4</v>
      </c>
      <c r="X9" s="6">
        <v>643.75451689236002</v>
      </c>
      <c r="Y9" s="7">
        <v>62.99</v>
      </c>
      <c r="Z9" s="8">
        <v>17</v>
      </c>
      <c r="AA9" s="8">
        <v>26</v>
      </c>
      <c r="AB9" s="9">
        <v>666.46019043318404</v>
      </c>
      <c r="AC9" s="10">
        <v>56.69</v>
      </c>
      <c r="AD9" s="11">
        <v>18</v>
      </c>
      <c r="AE9" s="11">
        <v>28</v>
      </c>
      <c r="AF9" s="12">
        <v>194.92792588114099</v>
      </c>
      <c r="AG9" s="13">
        <v>51.97</v>
      </c>
      <c r="AH9" s="14">
        <v>8</v>
      </c>
      <c r="AI9" s="14">
        <v>10</v>
      </c>
      <c r="AJ9" s="15">
        <v>154.005349793432</v>
      </c>
      <c r="AK9" s="16">
        <v>40.94</v>
      </c>
      <c r="AL9" s="17">
        <v>7</v>
      </c>
      <c r="AM9" s="17">
        <v>9</v>
      </c>
      <c r="AN9" s="18">
        <v>858.03293839157902</v>
      </c>
      <c r="AO9" s="19">
        <v>85.04</v>
      </c>
      <c r="AP9" s="20">
        <v>20</v>
      </c>
      <c r="AQ9" s="20">
        <v>29</v>
      </c>
      <c r="AR9" s="21">
        <v>627.700243441525</v>
      </c>
      <c r="AS9" s="22">
        <v>77.95</v>
      </c>
      <c r="AT9" s="23">
        <v>17</v>
      </c>
      <c r="AU9" s="23">
        <v>27</v>
      </c>
      <c r="AV9" s="6"/>
      <c r="AW9" s="7">
        <v>0</v>
      </c>
      <c r="AX9" s="8"/>
      <c r="AY9" s="8"/>
      <c r="AZ9" s="9"/>
      <c r="BA9" s="10">
        <v>0</v>
      </c>
      <c r="BB9" s="11"/>
      <c r="BC9" s="11"/>
      <c r="BD9" s="12">
        <v>719.46230589793595</v>
      </c>
      <c r="BE9" s="13">
        <v>77.95</v>
      </c>
      <c r="BF9" s="14">
        <v>17</v>
      </c>
      <c r="BG9" s="14">
        <v>27</v>
      </c>
      <c r="BH9" s="15">
        <v>772.11486009415898</v>
      </c>
      <c r="BI9" s="16">
        <v>80.31</v>
      </c>
      <c r="BJ9" s="17">
        <v>18</v>
      </c>
      <c r="BK9" s="17">
        <v>26</v>
      </c>
      <c r="BL9" s="18">
        <v>106.043159332184</v>
      </c>
      <c r="BM9" s="19">
        <v>33.86</v>
      </c>
      <c r="BN9" s="20">
        <v>6</v>
      </c>
      <c r="BO9" s="20">
        <v>7</v>
      </c>
      <c r="BP9" s="21">
        <v>98.2039371768048</v>
      </c>
      <c r="BQ9" s="22">
        <v>55.12</v>
      </c>
      <c r="BR9" s="23">
        <v>8</v>
      </c>
      <c r="BS9" s="23">
        <v>9</v>
      </c>
      <c r="BT9" s="6">
        <v>884.33194665142196</v>
      </c>
      <c r="BU9" s="7">
        <v>77.95</v>
      </c>
      <c r="BV9" s="8">
        <v>19</v>
      </c>
      <c r="BW9" s="8">
        <v>29</v>
      </c>
      <c r="BX9" s="9">
        <v>457.27265825299799</v>
      </c>
      <c r="BY9" s="10">
        <v>83.46</v>
      </c>
      <c r="BZ9" s="11">
        <v>16</v>
      </c>
      <c r="CA9" s="11">
        <v>24</v>
      </c>
      <c r="CB9" s="12">
        <v>118.092197690994</v>
      </c>
      <c r="CC9" s="13">
        <v>37.799999999999997</v>
      </c>
      <c r="CD9" s="14">
        <v>4</v>
      </c>
      <c r="CE9" s="14">
        <v>4</v>
      </c>
      <c r="CF9" s="15">
        <v>127.45739923033101</v>
      </c>
      <c r="CG9" s="16">
        <v>31.5</v>
      </c>
      <c r="CH9" s="17">
        <v>4</v>
      </c>
      <c r="CI9" s="17">
        <v>4</v>
      </c>
      <c r="CJ9" s="4">
        <v>127</v>
      </c>
      <c r="CK9" s="24">
        <v>14.386410874659999</v>
      </c>
      <c r="CL9" s="25">
        <v>9.59814453125</v>
      </c>
    </row>
    <row r="10" spans="1:90">
      <c r="A10" s="2" t="s">
        <v>251</v>
      </c>
      <c r="B10" s="2" t="s">
        <v>458</v>
      </c>
      <c r="C10" s="3">
        <v>85.05</v>
      </c>
      <c r="D10" s="4">
        <v>6</v>
      </c>
      <c r="E10" s="4">
        <v>5</v>
      </c>
      <c r="F10" s="4">
        <v>20</v>
      </c>
      <c r="G10" s="4">
        <v>286</v>
      </c>
      <c r="H10" s="27">
        <f>'raw data'!H10/'raw data'!H$274</f>
        <v>9.9575880286240075E-3</v>
      </c>
      <c r="I10" s="27">
        <f>'raw data'!I10/'raw data'!I$274</f>
        <v>1.044249449845895E-2</v>
      </c>
      <c r="J10" s="27">
        <f>'raw data'!J10/'raw data'!J$274</f>
        <v>5.043204660724338E-3</v>
      </c>
      <c r="K10" s="27">
        <f>'raw data'!K10/'raw data'!K$274</f>
        <v>5.1661496097446793E-3</v>
      </c>
      <c r="L10" s="27">
        <f>'raw data'!L10/'raw data'!L$274</f>
        <v>4.6704898759441565E-3</v>
      </c>
      <c r="M10" s="27">
        <f>'raw data'!M10/'raw data'!M$274</f>
        <v>5.5768463512750246E-3</v>
      </c>
      <c r="N10" s="27">
        <f>'raw data'!N10/'raw data'!N$274</f>
        <v>3.3446453064406444E-3</v>
      </c>
      <c r="O10" s="27">
        <f>'raw data'!O10/'raw data'!O$274</f>
        <v>5.3266345928892561E-3</v>
      </c>
      <c r="P10" s="28">
        <f>'raw data'!P10/'raw data'!P$274</f>
        <v>5.3237045052584205E-3</v>
      </c>
      <c r="Q10" s="28">
        <f>'raw data'!Q10/'raw data'!Q$274</f>
        <v>5.5949454243444637E-3</v>
      </c>
      <c r="R10" s="28">
        <f>'raw data'!R10/'raw data'!R$274</f>
        <v>4.8738884684543509E-4</v>
      </c>
      <c r="S10" s="28">
        <f>'raw data'!S10/'raw data'!S$274</f>
        <v>7.4719700098143239E-4</v>
      </c>
      <c r="T10" s="28">
        <f>'raw data'!T10/'raw data'!T$274</f>
        <v>9.8603663414195382E-4</v>
      </c>
      <c r="U10" s="28">
        <f>'raw data'!U10/'raw data'!U$274</f>
        <v>7.2854734385825271E-4</v>
      </c>
      <c r="V10" s="28">
        <f>'raw data'!V10/'raw data'!V$274</f>
        <v>0</v>
      </c>
      <c r="W10" s="28">
        <f>'raw data'!W10/'raw data'!W$274</f>
        <v>1.7567378704113482E-4</v>
      </c>
      <c r="X10" s="6">
        <v>245.528842660766</v>
      </c>
      <c r="Y10" s="7">
        <v>62.62</v>
      </c>
      <c r="Z10" s="8">
        <v>7</v>
      </c>
      <c r="AA10" s="8">
        <v>10</v>
      </c>
      <c r="AB10" s="9">
        <v>235.36720185129499</v>
      </c>
      <c r="AC10" s="10">
        <v>62.62</v>
      </c>
      <c r="AD10" s="11">
        <v>5</v>
      </c>
      <c r="AE10" s="11">
        <v>9</v>
      </c>
      <c r="AF10" s="12">
        <v>205.73392983121599</v>
      </c>
      <c r="AG10" s="13">
        <v>57.01</v>
      </c>
      <c r="AH10" s="14">
        <v>3</v>
      </c>
      <c r="AI10" s="14">
        <v>8</v>
      </c>
      <c r="AJ10" s="15">
        <v>130.64801825504901</v>
      </c>
      <c r="AK10" s="16">
        <v>57.01</v>
      </c>
      <c r="AL10" s="17">
        <v>3</v>
      </c>
      <c r="AM10" s="17">
        <v>5</v>
      </c>
      <c r="AN10" s="18">
        <v>232.12747864257</v>
      </c>
      <c r="AO10" s="19">
        <v>57.01</v>
      </c>
      <c r="AP10" s="20">
        <v>3</v>
      </c>
      <c r="AQ10" s="20">
        <v>8</v>
      </c>
      <c r="AR10" s="21">
        <v>145.587654723794</v>
      </c>
      <c r="AS10" s="22">
        <v>57.01</v>
      </c>
      <c r="AT10" s="23">
        <v>3</v>
      </c>
      <c r="AU10" s="23">
        <v>6</v>
      </c>
      <c r="AV10" s="6">
        <v>159.89402334127601</v>
      </c>
      <c r="AW10" s="7">
        <v>57.01</v>
      </c>
      <c r="AX10" s="8">
        <v>3</v>
      </c>
      <c r="AY10" s="8">
        <v>5</v>
      </c>
      <c r="AZ10" s="9"/>
      <c r="BA10" s="10">
        <v>0</v>
      </c>
      <c r="BB10" s="11"/>
      <c r="BC10" s="11"/>
      <c r="BD10" s="12">
        <v>196.86853522806399</v>
      </c>
      <c r="BE10" s="13">
        <v>57.01</v>
      </c>
      <c r="BF10" s="14">
        <v>3</v>
      </c>
      <c r="BG10" s="14">
        <v>5</v>
      </c>
      <c r="BH10" s="15">
        <v>205.376807398685</v>
      </c>
      <c r="BI10" s="16">
        <v>57.01</v>
      </c>
      <c r="BJ10" s="17">
        <v>3</v>
      </c>
      <c r="BK10" s="17">
        <v>6</v>
      </c>
      <c r="BL10" s="18"/>
      <c r="BM10" s="19">
        <v>0</v>
      </c>
      <c r="BN10" s="20"/>
      <c r="BO10" s="20"/>
      <c r="BP10" s="21"/>
      <c r="BQ10" s="22">
        <v>0</v>
      </c>
      <c r="BR10" s="23"/>
      <c r="BS10" s="23"/>
      <c r="BT10" s="6"/>
      <c r="BU10" s="7">
        <v>0</v>
      </c>
      <c r="BV10" s="8"/>
      <c r="BW10" s="8"/>
      <c r="BX10" s="9"/>
      <c r="BY10" s="10">
        <v>0</v>
      </c>
      <c r="BZ10" s="11"/>
      <c r="CA10" s="11"/>
      <c r="CB10" s="12"/>
      <c r="CC10" s="13">
        <v>0</v>
      </c>
      <c r="CD10" s="14"/>
      <c r="CE10" s="14"/>
      <c r="CF10" s="15"/>
      <c r="CG10" s="16">
        <v>0</v>
      </c>
      <c r="CH10" s="17"/>
      <c r="CI10" s="17"/>
      <c r="CJ10" s="4">
        <v>107</v>
      </c>
      <c r="CK10" s="24">
        <v>11.66914272466</v>
      </c>
      <c r="CL10" s="25">
        <v>10.31591796875</v>
      </c>
    </row>
    <row r="11" spans="1:90">
      <c r="A11" s="2" t="s">
        <v>47</v>
      </c>
      <c r="B11" s="2" t="s">
        <v>531</v>
      </c>
      <c r="C11" s="3">
        <v>84.68</v>
      </c>
      <c r="D11" s="4">
        <v>1</v>
      </c>
      <c r="E11" s="4">
        <v>3</v>
      </c>
      <c r="F11" s="4">
        <v>9</v>
      </c>
      <c r="G11" s="4">
        <v>49</v>
      </c>
      <c r="H11" s="27">
        <f>'raw data'!H11/'raw data'!H$274</f>
        <v>0</v>
      </c>
      <c r="I11" s="27">
        <f>'raw data'!I11/'raw data'!I$274</f>
        <v>0</v>
      </c>
      <c r="J11" s="27">
        <f>'raw data'!J11/'raw data'!J$274</f>
        <v>0</v>
      </c>
      <c r="K11" s="27">
        <f>'raw data'!K11/'raw data'!K$274</f>
        <v>0</v>
      </c>
      <c r="L11" s="27">
        <f>'raw data'!L11/'raw data'!L$274</f>
        <v>0</v>
      </c>
      <c r="M11" s="27">
        <f>'raw data'!M11/'raw data'!M$274</f>
        <v>0</v>
      </c>
      <c r="N11" s="27">
        <f>'raw data'!N11/'raw data'!N$274</f>
        <v>2.8764426761210427E-3</v>
      </c>
      <c r="O11" s="27">
        <f>'raw data'!O11/'raw data'!O$274</f>
        <v>3.4153595548345158E-3</v>
      </c>
      <c r="P11" s="28">
        <f>'raw data'!P11/'raw data'!P$274</f>
        <v>0</v>
      </c>
      <c r="Q11" s="28">
        <f>'raw data'!Q11/'raw data'!Q$274</f>
        <v>0</v>
      </c>
      <c r="R11" s="28">
        <f>'raw data'!R11/'raw data'!R$274</f>
        <v>0</v>
      </c>
      <c r="S11" s="28">
        <f>'raw data'!S11/'raw data'!S$274</f>
        <v>0</v>
      </c>
      <c r="T11" s="28">
        <f>'raw data'!T11/'raw data'!T$274</f>
        <v>0</v>
      </c>
      <c r="U11" s="28">
        <f>'raw data'!U11/'raw data'!U$274</f>
        <v>0</v>
      </c>
      <c r="V11" s="28">
        <f>'raw data'!V11/'raw data'!V$274</f>
        <v>2.1026102273929273E-2</v>
      </c>
      <c r="W11" s="28">
        <f>'raw data'!W11/'raw data'!W$274</f>
        <v>2.0656236663583415E-2</v>
      </c>
      <c r="X11" s="6"/>
      <c r="Y11" s="7"/>
      <c r="Z11" s="8"/>
      <c r="AA11" s="8"/>
      <c r="AB11" s="9"/>
      <c r="AC11" s="10"/>
      <c r="AD11" s="11"/>
      <c r="AE11" s="11"/>
      <c r="AF11" s="12"/>
      <c r="AG11" s="13"/>
      <c r="AH11" s="14"/>
      <c r="AI11" s="14"/>
      <c r="AJ11" s="15"/>
      <c r="AK11" s="16"/>
      <c r="AL11" s="17"/>
      <c r="AM11" s="17"/>
      <c r="AN11" s="18"/>
      <c r="AO11" s="19"/>
      <c r="AP11" s="20"/>
      <c r="AQ11" s="20"/>
      <c r="AR11" s="21"/>
      <c r="AS11" s="22"/>
      <c r="AT11" s="23"/>
      <c r="AU11" s="23"/>
      <c r="AV11" s="6"/>
      <c r="AW11" s="7">
        <v>0</v>
      </c>
      <c r="AX11" s="8"/>
      <c r="AY11" s="8"/>
      <c r="AZ11" s="9"/>
      <c r="BA11" s="10">
        <v>0</v>
      </c>
      <c r="BB11" s="11"/>
      <c r="BC11" s="11"/>
      <c r="BD11" s="12"/>
      <c r="BE11" s="13"/>
      <c r="BF11" s="14"/>
      <c r="BG11" s="14"/>
      <c r="BH11" s="15"/>
      <c r="BI11" s="16"/>
      <c r="BJ11" s="17"/>
      <c r="BK11" s="17"/>
      <c r="BL11" s="18"/>
      <c r="BM11" s="19"/>
      <c r="BN11" s="20"/>
      <c r="BO11" s="20"/>
      <c r="BP11" s="21"/>
      <c r="BQ11" s="22"/>
      <c r="BR11" s="23"/>
      <c r="BS11" s="23"/>
      <c r="BT11" s="6"/>
      <c r="BU11" s="7"/>
      <c r="BV11" s="8"/>
      <c r="BW11" s="8"/>
      <c r="BX11" s="9"/>
      <c r="BY11" s="10"/>
      <c r="BZ11" s="11"/>
      <c r="CA11" s="11"/>
      <c r="CB11" s="12"/>
      <c r="CC11" s="13">
        <v>0</v>
      </c>
      <c r="CD11" s="14"/>
      <c r="CE11" s="14"/>
      <c r="CF11" s="15">
        <v>513.37316114559098</v>
      </c>
      <c r="CG11" s="16">
        <v>84.68</v>
      </c>
      <c r="CH11" s="17">
        <v>8</v>
      </c>
      <c r="CI11" s="17">
        <v>21</v>
      </c>
      <c r="CJ11" s="4">
        <v>124</v>
      </c>
      <c r="CK11" s="24">
        <v>13.75381047466</v>
      </c>
      <c r="CL11" s="25">
        <v>8.47021484375</v>
      </c>
    </row>
    <row r="12" spans="1:90">
      <c r="A12" s="2" t="s">
        <v>54</v>
      </c>
      <c r="B12" s="2" t="s">
        <v>113</v>
      </c>
      <c r="C12" s="3">
        <v>84.48</v>
      </c>
      <c r="D12" s="4">
        <v>10</v>
      </c>
      <c r="E12" s="4">
        <v>6</v>
      </c>
      <c r="F12" s="4">
        <v>7</v>
      </c>
      <c r="G12" s="4">
        <v>97</v>
      </c>
      <c r="H12" s="27">
        <f>'raw data'!H12/'raw data'!H$274</f>
        <v>0</v>
      </c>
      <c r="I12" s="27">
        <f>'raw data'!I12/'raw data'!I$274</f>
        <v>0</v>
      </c>
      <c r="J12" s="27">
        <f>'raw data'!J12/'raw data'!J$274</f>
        <v>0</v>
      </c>
      <c r="K12" s="27">
        <f>'raw data'!K12/'raw data'!K$274</f>
        <v>0</v>
      </c>
      <c r="L12" s="27">
        <f>'raw data'!L12/'raw data'!L$274</f>
        <v>0</v>
      </c>
      <c r="M12" s="27">
        <f>'raw data'!M12/'raw data'!M$274</f>
        <v>0</v>
      </c>
      <c r="N12" s="27">
        <f>'raw data'!N12/'raw data'!N$274</f>
        <v>1.2341786228145645E-2</v>
      </c>
      <c r="O12" s="27">
        <f>'raw data'!O12/'raw data'!O$274</f>
        <v>1.4204644628224721E-2</v>
      </c>
      <c r="P12" s="28">
        <f>'raw data'!P12/'raw data'!P$274</f>
        <v>0</v>
      </c>
      <c r="Q12" s="28">
        <f>'raw data'!Q12/'raw data'!Q$274</f>
        <v>0</v>
      </c>
      <c r="R12" s="28">
        <f>'raw data'!R12/'raw data'!R$274</f>
        <v>0</v>
      </c>
      <c r="S12" s="28">
        <f>'raw data'!S12/'raw data'!S$274</f>
        <v>0</v>
      </c>
      <c r="T12" s="28">
        <f>'raw data'!T12/'raw data'!T$274</f>
        <v>0</v>
      </c>
      <c r="U12" s="28">
        <f>'raw data'!U12/'raw data'!U$274</f>
        <v>0</v>
      </c>
      <c r="V12" s="28">
        <f>'raw data'!V12/'raw data'!V$274</f>
        <v>9.6893336799238304E-3</v>
      </c>
      <c r="W12" s="28">
        <f>'raw data'!W12/'raw data'!W$274</f>
        <v>8.5627328022030835E-3</v>
      </c>
      <c r="X12" s="6"/>
      <c r="Y12" s="7"/>
      <c r="Z12" s="8"/>
      <c r="AA12" s="8"/>
      <c r="AB12" s="9"/>
      <c r="AC12" s="10"/>
      <c r="AD12" s="11"/>
      <c r="AE12" s="11"/>
      <c r="AF12" s="12"/>
      <c r="AG12" s="13"/>
      <c r="AH12" s="14"/>
      <c r="AI12" s="14"/>
      <c r="AJ12" s="15"/>
      <c r="AK12" s="16"/>
      <c r="AL12" s="17"/>
      <c r="AM12" s="17"/>
      <c r="AN12" s="18"/>
      <c r="AO12" s="19"/>
      <c r="AP12" s="20"/>
      <c r="AQ12" s="20"/>
      <c r="AR12" s="21"/>
      <c r="AS12" s="22"/>
      <c r="AT12" s="23"/>
      <c r="AU12" s="23"/>
      <c r="AV12" s="6">
        <v>246.20660644784601</v>
      </c>
      <c r="AW12" s="7">
        <v>75.86</v>
      </c>
      <c r="AX12" s="8">
        <v>4</v>
      </c>
      <c r="AY12" s="8">
        <v>8</v>
      </c>
      <c r="AZ12" s="9">
        <v>250.545427047706</v>
      </c>
      <c r="BA12" s="10">
        <v>67.239999999999995</v>
      </c>
      <c r="BB12" s="11">
        <v>3</v>
      </c>
      <c r="BC12" s="11">
        <v>8</v>
      </c>
      <c r="BD12" s="12"/>
      <c r="BE12" s="13"/>
      <c r="BF12" s="14"/>
      <c r="BG12" s="14"/>
      <c r="BH12" s="15"/>
      <c r="BI12" s="16"/>
      <c r="BJ12" s="17"/>
      <c r="BK12" s="17"/>
      <c r="BL12" s="18"/>
      <c r="BM12" s="19"/>
      <c r="BN12" s="20"/>
      <c r="BO12" s="20"/>
      <c r="BP12" s="21"/>
      <c r="BQ12" s="22"/>
      <c r="BR12" s="23"/>
      <c r="BS12" s="23"/>
      <c r="BT12" s="6"/>
      <c r="BU12" s="7"/>
      <c r="BV12" s="8"/>
      <c r="BW12" s="8"/>
      <c r="BX12" s="9"/>
      <c r="BY12" s="10"/>
      <c r="BZ12" s="11"/>
      <c r="CA12" s="11"/>
      <c r="CB12" s="12">
        <v>331.30629556684897</v>
      </c>
      <c r="CC12" s="13">
        <v>72.41</v>
      </c>
      <c r="CD12" s="14">
        <v>5</v>
      </c>
      <c r="CE12" s="14">
        <v>11</v>
      </c>
      <c r="CF12" s="15">
        <v>394.20741029160899</v>
      </c>
      <c r="CG12" s="16">
        <v>75.86</v>
      </c>
      <c r="CH12" s="17">
        <v>6</v>
      </c>
      <c r="CI12" s="17">
        <v>13</v>
      </c>
      <c r="CJ12" s="4">
        <v>58</v>
      </c>
      <c r="CK12" s="24">
        <v>6.4210624246599997</v>
      </c>
      <c r="CL12" s="25">
        <v>8.96826171875</v>
      </c>
    </row>
    <row r="13" spans="1:90">
      <c r="A13" s="2" t="s">
        <v>306</v>
      </c>
      <c r="B13" s="2" t="s">
        <v>454</v>
      </c>
      <c r="C13" s="3">
        <v>83.29</v>
      </c>
      <c r="D13" s="4">
        <v>6</v>
      </c>
      <c r="E13" s="4">
        <v>48</v>
      </c>
      <c r="F13" s="4">
        <v>52</v>
      </c>
      <c r="G13" s="4">
        <v>1209</v>
      </c>
      <c r="H13" s="27">
        <f>'raw data'!H13/'raw data'!H$274</f>
        <v>0.20922486127827719</v>
      </c>
      <c r="I13" s="27">
        <f>'raw data'!I13/'raw data'!I$274</f>
        <v>0.17824049211719389</v>
      </c>
      <c r="J13" s="27">
        <f>'raw data'!J13/'raw data'!J$274</f>
        <v>3.3640465366110067E-2</v>
      </c>
      <c r="K13" s="27">
        <f>'raw data'!K13/'raw data'!K$274</f>
        <v>2.0916750610045727E-2</v>
      </c>
      <c r="L13" s="27">
        <f>'raw data'!L13/'raw data'!L$274</f>
        <v>4.5041952856030645E-2</v>
      </c>
      <c r="M13" s="27">
        <f>'raw data'!M13/'raw data'!M$274</f>
        <v>4.8004651981960585E-2</v>
      </c>
      <c r="N13" s="27">
        <f>'raw data'!N13/'raw data'!N$274</f>
        <v>3.3068756280529236E-2</v>
      </c>
      <c r="O13" s="27">
        <f>'raw data'!O13/'raw data'!O$274</f>
        <v>3.1079774931443056E-2</v>
      </c>
      <c r="P13" s="28">
        <f>'raw data'!P13/'raw data'!P$274</f>
        <v>0.14732540288831711</v>
      </c>
      <c r="Q13" s="28">
        <f>'raw data'!Q13/'raw data'!Q$274</f>
        <v>0.12844836758680175</v>
      </c>
      <c r="R13" s="28">
        <f>'raw data'!R13/'raw data'!R$274</f>
        <v>2.2504862221787214E-2</v>
      </c>
      <c r="S13" s="28">
        <f>'raw data'!S13/'raw data'!S$274</f>
        <v>2.3820444601334773E-2</v>
      </c>
      <c r="T13" s="28">
        <f>'raw data'!T13/'raw data'!T$274</f>
        <v>8.7029529225089025E-2</v>
      </c>
      <c r="U13" s="28">
        <f>'raw data'!U13/'raw data'!U$274</f>
        <v>8.0044098743854264E-2</v>
      </c>
      <c r="V13" s="28">
        <f>'raw data'!V13/'raw data'!V$274</f>
        <v>4.3698614510738996E-2</v>
      </c>
      <c r="W13" s="28">
        <f>'raw data'!W13/'raw data'!W$274</f>
        <v>4.2253556270874057E-2</v>
      </c>
      <c r="X13" s="6">
        <v>576.65311227627797</v>
      </c>
      <c r="Y13" s="7">
        <v>39.659999999999997</v>
      </c>
      <c r="Z13" s="8">
        <v>18</v>
      </c>
      <c r="AA13" s="8">
        <v>37</v>
      </c>
      <c r="AB13" s="9">
        <v>655.77643925684697</v>
      </c>
      <c r="AC13" s="10">
        <v>37.39</v>
      </c>
      <c r="AD13" s="11">
        <v>19</v>
      </c>
      <c r="AE13" s="11">
        <v>35</v>
      </c>
      <c r="AF13" s="12">
        <v>1356.4755071396701</v>
      </c>
      <c r="AG13" s="13">
        <v>62.89</v>
      </c>
      <c r="AH13" s="14">
        <v>33</v>
      </c>
      <c r="AI13" s="14">
        <v>63</v>
      </c>
      <c r="AJ13" s="15">
        <v>1178.27966993424</v>
      </c>
      <c r="AK13" s="16">
        <v>70.25</v>
      </c>
      <c r="AL13" s="17">
        <v>33</v>
      </c>
      <c r="AM13" s="17">
        <v>57</v>
      </c>
      <c r="AN13" s="18">
        <v>1863.58611634563</v>
      </c>
      <c r="AO13" s="19">
        <v>64.87</v>
      </c>
      <c r="AP13" s="20">
        <v>33</v>
      </c>
      <c r="AQ13" s="20">
        <v>77</v>
      </c>
      <c r="AR13" s="21">
        <v>1258.8720039053801</v>
      </c>
      <c r="AS13" s="22">
        <v>63.74</v>
      </c>
      <c r="AT13" s="23">
        <v>34</v>
      </c>
      <c r="AU13" s="23">
        <v>67</v>
      </c>
      <c r="AV13" s="6">
        <v>944.92693458162398</v>
      </c>
      <c r="AW13" s="7">
        <v>41.08</v>
      </c>
      <c r="AX13" s="8">
        <v>10</v>
      </c>
      <c r="AY13" s="8">
        <v>21</v>
      </c>
      <c r="AZ13" s="9">
        <v>1043.3141958430899</v>
      </c>
      <c r="BA13" s="10">
        <v>40.79</v>
      </c>
      <c r="BB13" s="11">
        <v>11</v>
      </c>
      <c r="BC13" s="11">
        <v>23</v>
      </c>
      <c r="BD13" s="12">
        <v>1169.1763742447199</v>
      </c>
      <c r="BE13" s="13">
        <v>61.47</v>
      </c>
      <c r="BF13" s="14">
        <v>31</v>
      </c>
      <c r="BG13" s="14">
        <v>62</v>
      </c>
      <c r="BH13" s="15">
        <v>1250.94890540196</v>
      </c>
      <c r="BI13" s="16">
        <v>54.96</v>
      </c>
      <c r="BJ13" s="17">
        <v>27</v>
      </c>
      <c r="BK13" s="17">
        <v>57</v>
      </c>
      <c r="BL13" s="18">
        <v>1567.31113156223</v>
      </c>
      <c r="BM13" s="19">
        <v>69.69</v>
      </c>
      <c r="BN13" s="20">
        <v>33</v>
      </c>
      <c r="BO13" s="20">
        <v>66</v>
      </c>
      <c r="BP13" s="21">
        <v>1309.4751420131399</v>
      </c>
      <c r="BQ13" s="22">
        <v>68.27</v>
      </c>
      <c r="BR13" s="23">
        <v>31</v>
      </c>
      <c r="BS13" s="23">
        <v>59</v>
      </c>
      <c r="BT13" s="6">
        <v>2308.4696652324201</v>
      </c>
      <c r="BU13" s="7">
        <v>70.540000000000006</v>
      </c>
      <c r="BV13" s="8">
        <v>39</v>
      </c>
      <c r="BW13" s="8">
        <v>90</v>
      </c>
      <c r="BX13" s="9">
        <v>1939.4242051086201</v>
      </c>
      <c r="BY13" s="10">
        <v>65.72</v>
      </c>
      <c r="BZ13" s="11">
        <v>37</v>
      </c>
      <c r="CA13" s="11">
        <v>82</v>
      </c>
      <c r="CB13" s="12">
        <v>1853.09126184518</v>
      </c>
      <c r="CC13" s="13">
        <v>80.739999999999995</v>
      </c>
      <c r="CD13" s="14">
        <v>33</v>
      </c>
      <c r="CE13" s="14">
        <v>56</v>
      </c>
      <c r="CF13" s="15">
        <v>1776.2757738206001</v>
      </c>
      <c r="CG13" s="16">
        <v>77.34</v>
      </c>
      <c r="CH13" s="17">
        <v>32</v>
      </c>
      <c r="CI13" s="17">
        <v>52</v>
      </c>
      <c r="CJ13" s="4">
        <v>353</v>
      </c>
      <c r="CK13" s="24">
        <v>37.406728464659999</v>
      </c>
      <c r="CL13" s="25">
        <v>8.95361328125</v>
      </c>
    </row>
    <row r="14" spans="1:90">
      <c r="A14" s="2" t="s">
        <v>34</v>
      </c>
      <c r="B14" s="2" t="s">
        <v>117</v>
      </c>
      <c r="C14" s="3">
        <v>82.8</v>
      </c>
      <c r="D14" s="4">
        <v>97</v>
      </c>
      <c r="E14" s="4">
        <v>7</v>
      </c>
      <c r="F14" s="4">
        <v>7</v>
      </c>
      <c r="G14" s="4">
        <v>25</v>
      </c>
      <c r="H14" s="27">
        <f>'raw data'!H14/'raw data'!H$274</f>
        <v>0</v>
      </c>
      <c r="I14" s="27">
        <f>'raw data'!I14/'raw data'!I$274</f>
        <v>0</v>
      </c>
      <c r="J14" s="27">
        <f>'raw data'!J14/'raw data'!J$274</f>
        <v>0</v>
      </c>
      <c r="K14" s="27">
        <f>'raw data'!K14/'raw data'!K$274</f>
        <v>0</v>
      </c>
      <c r="L14" s="27">
        <f>'raw data'!L14/'raw data'!L$274</f>
        <v>0</v>
      </c>
      <c r="M14" s="27">
        <f>'raw data'!M14/'raw data'!M$274</f>
        <v>0</v>
      </c>
      <c r="N14" s="27">
        <f>'raw data'!N14/'raw data'!N$274</f>
        <v>6.8128728540163891E-3</v>
      </c>
      <c r="O14" s="27">
        <f>'raw data'!O14/'raw data'!O$274</f>
        <v>4.4498625686505292E-3</v>
      </c>
      <c r="P14" s="28">
        <f>'raw data'!P14/'raw data'!P$274</f>
        <v>0</v>
      </c>
      <c r="Q14" s="28">
        <f>'raw data'!Q14/'raw data'!Q$274</f>
        <v>0</v>
      </c>
      <c r="R14" s="28">
        <f>'raw data'!R14/'raw data'!R$274</f>
        <v>0</v>
      </c>
      <c r="S14" s="28">
        <f>'raw data'!S14/'raw data'!S$274</f>
        <v>0</v>
      </c>
      <c r="T14" s="28">
        <f>'raw data'!T14/'raw data'!T$274</f>
        <v>0</v>
      </c>
      <c r="U14" s="28">
        <f>'raw data'!U14/'raw data'!U$274</f>
        <v>0</v>
      </c>
      <c r="V14" s="28">
        <f>'raw data'!V14/'raw data'!V$274</f>
        <v>1.3216017994328914E-3</v>
      </c>
      <c r="W14" s="28">
        <f>'raw data'!W14/'raw data'!W$274</f>
        <v>1.2356578803559286E-3</v>
      </c>
      <c r="X14" s="6"/>
      <c r="Y14" s="7"/>
      <c r="Z14" s="8"/>
      <c r="AA14" s="8"/>
      <c r="AB14" s="9"/>
      <c r="AC14" s="10"/>
      <c r="AD14" s="11"/>
      <c r="AE14" s="11"/>
      <c r="AF14" s="12"/>
      <c r="AG14" s="13"/>
      <c r="AH14" s="14"/>
      <c r="AI14" s="14"/>
      <c r="AJ14" s="15"/>
      <c r="AK14" s="16"/>
      <c r="AL14" s="17"/>
      <c r="AM14" s="17"/>
      <c r="AN14" s="18"/>
      <c r="AO14" s="19"/>
      <c r="AP14" s="20"/>
      <c r="AQ14" s="20"/>
      <c r="AR14" s="21"/>
      <c r="AS14" s="22"/>
      <c r="AT14" s="23"/>
      <c r="AU14" s="23"/>
      <c r="AV14" s="6"/>
      <c r="AW14" s="7">
        <v>0</v>
      </c>
      <c r="AX14" s="8"/>
      <c r="AY14" s="8"/>
      <c r="AZ14" s="9"/>
      <c r="BA14" s="10">
        <v>0</v>
      </c>
      <c r="BB14" s="11"/>
      <c r="BC14" s="11"/>
      <c r="BD14" s="12"/>
      <c r="BE14" s="13"/>
      <c r="BF14" s="14"/>
      <c r="BG14" s="14"/>
      <c r="BH14" s="15"/>
      <c r="BI14" s="16"/>
      <c r="BJ14" s="17"/>
      <c r="BK14" s="17"/>
      <c r="BL14" s="18"/>
      <c r="BM14" s="19"/>
      <c r="BN14" s="20"/>
      <c r="BO14" s="20"/>
      <c r="BP14" s="21"/>
      <c r="BQ14" s="22"/>
      <c r="BR14" s="23"/>
      <c r="BS14" s="23"/>
      <c r="BT14" s="6"/>
      <c r="BU14" s="7"/>
      <c r="BV14" s="8"/>
      <c r="BW14" s="8"/>
      <c r="BX14" s="9"/>
      <c r="BY14" s="10"/>
      <c r="BZ14" s="11"/>
      <c r="CA14" s="11"/>
      <c r="CB14" s="12">
        <v>105.122197690994</v>
      </c>
      <c r="CC14" s="13">
        <v>59.14</v>
      </c>
      <c r="CD14" s="14">
        <v>3</v>
      </c>
      <c r="CE14" s="14">
        <v>4</v>
      </c>
      <c r="CF14" s="15">
        <v>121.018372220693</v>
      </c>
      <c r="CG14" s="16">
        <v>59.14</v>
      </c>
      <c r="CH14" s="17">
        <v>3</v>
      </c>
      <c r="CI14" s="17">
        <v>3</v>
      </c>
      <c r="CJ14" s="4">
        <v>93</v>
      </c>
      <c r="CK14" s="24">
        <v>10.60223209466</v>
      </c>
      <c r="CL14" s="25">
        <v>5.50341796875</v>
      </c>
    </row>
    <row r="15" spans="1:90">
      <c r="A15" s="2" t="s">
        <v>240</v>
      </c>
      <c r="B15" s="2" t="s">
        <v>442</v>
      </c>
      <c r="C15" s="3">
        <v>82.38</v>
      </c>
      <c r="D15" s="4">
        <v>6</v>
      </c>
      <c r="E15" s="4">
        <v>34</v>
      </c>
      <c r="F15" s="4">
        <v>51</v>
      </c>
      <c r="G15" s="4">
        <v>884</v>
      </c>
      <c r="H15" s="27">
        <f>'raw data'!H15/'raw data'!H$274</f>
        <v>4.0089200579646852E-3</v>
      </c>
      <c r="I15" s="27">
        <f>'raw data'!I15/'raw data'!I$274</f>
        <v>4.1333691165867216E-3</v>
      </c>
      <c r="J15" s="27">
        <f>'raw data'!J15/'raw data'!J$274</f>
        <v>5.5532313788248369E-2</v>
      </c>
      <c r="K15" s="27">
        <f>'raw data'!K15/'raw data'!K$274</f>
        <v>6.397737176175898E-2</v>
      </c>
      <c r="L15" s="27">
        <f>'raw data'!L15/'raw data'!L$274</f>
        <v>3.5180880050965042E-2</v>
      </c>
      <c r="M15" s="27">
        <f>'raw data'!M15/'raw data'!M$274</f>
        <v>3.8196493895351846E-2</v>
      </c>
      <c r="N15" s="27">
        <f>'raw data'!N15/'raw data'!N$274</f>
        <v>2.3959251859319235E-2</v>
      </c>
      <c r="O15" s="27">
        <f>'raw data'!O15/'raw data'!O$274</f>
        <v>2.3987628819472272E-2</v>
      </c>
      <c r="P15" s="28">
        <f>'raw data'!P15/'raw data'!P$274</f>
        <v>1.518921846423152E-2</v>
      </c>
      <c r="Q15" s="28">
        <f>'raw data'!Q15/'raw data'!Q$274</f>
        <v>1.4145753326542597E-2</v>
      </c>
      <c r="R15" s="28">
        <f>'raw data'!R15/'raw data'!R$274</f>
        <v>6.2555263963473232E-2</v>
      </c>
      <c r="S15" s="28">
        <f>'raw data'!S15/'raw data'!S$274</f>
        <v>7.102889315954504E-2</v>
      </c>
      <c r="T15" s="28">
        <f>'raw data'!T15/'raw data'!T$274</f>
        <v>3.4196358626005181E-2</v>
      </c>
      <c r="U15" s="28">
        <f>'raw data'!U15/'raw data'!U$274</f>
        <v>4.3772389106978171E-2</v>
      </c>
      <c r="V15" s="28">
        <f>'raw data'!V15/'raw data'!V$274</f>
        <v>4.8917495327562725E-2</v>
      </c>
      <c r="W15" s="28">
        <f>'raw data'!W15/'raw data'!W$274</f>
        <v>4.6787886939559493E-2</v>
      </c>
      <c r="X15" s="6"/>
      <c r="Y15" s="7">
        <v>0</v>
      </c>
      <c r="Z15" s="8"/>
      <c r="AA15" s="8"/>
      <c r="AB15" s="9">
        <v>102.868088983075</v>
      </c>
      <c r="AC15" s="10">
        <v>18.850000000000001</v>
      </c>
      <c r="AD15" s="11">
        <v>5</v>
      </c>
      <c r="AE15" s="11">
        <v>6</v>
      </c>
      <c r="AF15" s="12">
        <v>1524.0777592839199</v>
      </c>
      <c r="AG15" s="13">
        <v>63.93</v>
      </c>
      <c r="AH15" s="14">
        <v>32</v>
      </c>
      <c r="AI15" s="14">
        <v>68</v>
      </c>
      <c r="AJ15" s="15">
        <v>1338.75265212933</v>
      </c>
      <c r="AK15" s="16">
        <v>61.89</v>
      </c>
      <c r="AL15" s="17">
        <v>33</v>
      </c>
      <c r="AM15" s="17">
        <v>69</v>
      </c>
      <c r="AN15" s="18">
        <v>1227.6393120315099</v>
      </c>
      <c r="AO15" s="19">
        <v>66.8</v>
      </c>
      <c r="AP15" s="20">
        <v>29</v>
      </c>
      <c r="AQ15" s="20">
        <v>58</v>
      </c>
      <c r="AR15" s="21">
        <v>644.47129692862802</v>
      </c>
      <c r="AS15" s="22">
        <v>57.38</v>
      </c>
      <c r="AT15" s="23">
        <v>21</v>
      </c>
      <c r="AU15" s="23">
        <v>37</v>
      </c>
      <c r="AV15" s="6">
        <v>944.95488892133596</v>
      </c>
      <c r="AW15" s="7">
        <v>45.08</v>
      </c>
      <c r="AX15" s="8">
        <v>13</v>
      </c>
      <c r="AY15" s="8">
        <v>30</v>
      </c>
      <c r="AZ15" s="9">
        <v>887.38068305577599</v>
      </c>
      <c r="BA15" s="10">
        <v>26.64</v>
      </c>
      <c r="BB15" s="11">
        <v>9</v>
      </c>
      <c r="BC15" s="11">
        <v>23</v>
      </c>
      <c r="BD15" s="12">
        <v>218.13243507772299</v>
      </c>
      <c r="BE15" s="13">
        <v>33.61</v>
      </c>
      <c r="BF15" s="14">
        <v>10</v>
      </c>
      <c r="BG15" s="14">
        <v>13</v>
      </c>
      <c r="BH15" s="15">
        <v>337.82279686893003</v>
      </c>
      <c r="BI15" s="16">
        <v>34.43</v>
      </c>
      <c r="BJ15" s="17">
        <v>11</v>
      </c>
      <c r="BK15" s="17">
        <v>15</v>
      </c>
      <c r="BL15" s="18">
        <v>2038.0471812698399</v>
      </c>
      <c r="BM15" s="19">
        <v>66.39</v>
      </c>
      <c r="BN15" s="20">
        <v>38</v>
      </c>
      <c r="BO15" s="20">
        <v>92</v>
      </c>
      <c r="BP15" s="21">
        <v>1756.0867389207599</v>
      </c>
      <c r="BQ15" s="22">
        <v>64.34</v>
      </c>
      <c r="BR15" s="23">
        <v>35</v>
      </c>
      <c r="BS15" s="23">
        <v>91</v>
      </c>
      <c r="BT15" s="6">
        <v>1594.4779697834199</v>
      </c>
      <c r="BU15" s="7">
        <v>63.93</v>
      </c>
      <c r="BV15" s="8">
        <v>32</v>
      </c>
      <c r="BW15" s="8">
        <v>62</v>
      </c>
      <c r="BX15" s="9">
        <v>706.90016566419399</v>
      </c>
      <c r="BY15" s="10">
        <v>62.3</v>
      </c>
      <c r="BZ15" s="11">
        <v>25</v>
      </c>
      <c r="CA15" s="11">
        <v>43</v>
      </c>
      <c r="CB15" s="12">
        <v>1532.23112080279</v>
      </c>
      <c r="CC15" s="13">
        <v>68.44</v>
      </c>
      <c r="CD15" s="14">
        <v>24</v>
      </c>
      <c r="CE15" s="14">
        <v>43</v>
      </c>
      <c r="CF15" s="15">
        <v>1532.52922607659</v>
      </c>
      <c r="CG15" s="16">
        <v>64.75</v>
      </c>
      <c r="CH15" s="17">
        <v>30</v>
      </c>
      <c r="CI15" s="17">
        <v>48</v>
      </c>
      <c r="CJ15" s="4">
        <v>244</v>
      </c>
      <c r="CK15" s="24">
        <v>27.174619974660001</v>
      </c>
      <c r="CL15" s="25">
        <v>8.64599609375</v>
      </c>
    </row>
    <row r="16" spans="1:90">
      <c r="A16" s="2" t="s">
        <v>268</v>
      </c>
      <c r="B16" s="2" t="s">
        <v>430</v>
      </c>
      <c r="C16" s="3">
        <v>82.18</v>
      </c>
      <c r="D16" s="4">
        <v>5</v>
      </c>
      <c r="E16" s="4">
        <v>9</v>
      </c>
      <c r="F16" s="4">
        <v>20</v>
      </c>
      <c r="G16" s="4">
        <v>157</v>
      </c>
      <c r="H16" s="27">
        <f>'raw data'!H16/'raw data'!H$274</f>
        <v>3.3319808827246113E-3</v>
      </c>
      <c r="I16" s="27">
        <f>'raw data'!I16/'raw data'!I$274</f>
        <v>2.7038034984529368E-3</v>
      </c>
      <c r="J16" s="27">
        <f>'raw data'!J16/'raw data'!J$274</f>
        <v>4.5758675079321184E-4</v>
      </c>
      <c r="K16" s="27">
        <f>'raw data'!K16/'raw data'!K$274</f>
        <v>4.4839340399935144E-4</v>
      </c>
      <c r="L16" s="27">
        <f>'raw data'!L16/'raw data'!L$274</f>
        <v>7.0169461531304021E-3</v>
      </c>
      <c r="M16" s="27">
        <f>'raw data'!M16/'raw data'!M$274</f>
        <v>8.1410526959412605E-3</v>
      </c>
      <c r="N16" s="27">
        <f>'raw data'!N16/'raw data'!N$274</f>
        <v>0</v>
      </c>
      <c r="O16" s="27">
        <f>'raw data'!O16/'raw data'!O$274</f>
        <v>4.2719160675438255E-5</v>
      </c>
      <c r="P16" s="28">
        <f>'raw data'!P16/'raw data'!P$274</f>
        <v>5.6844058200353955E-3</v>
      </c>
      <c r="Q16" s="28">
        <f>'raw data'!Q16/'raw data'!Q$274</f>
        <v>5.4954605503563479E-3</v>
      </c>
      <c r="R16" s="28">
        <f>'raw data'!R16/'raw data'!R$274</f>
        <v>6.5046341830647539E-4</v>
      </c>
      <c r="S16" s="28">
        <f>'raw data'!S16/'raw data'!S$274</f>
        <v>5.7972844737601194E-4</v>
      </c>
      <c r="T16" s="28">
        <f>'raw data'!T16/'raw data'!T$274</f>
        <v>7.9176508368178408E-3</v>
      </c>
      <c r="U16" s="28">
        <f>'raw data'!U16/'raw data'!U$274</f>
        <v>9.9784426496475915E-3</v>
      </c>
      <c r="V16" s="28">
        <f>'raw data'!V16/'raw data'!V$274</f>
        <v>1.9773404249749703E-4</v>
      </c>
      <c r="W16" s="28">
        <f>'raw data'!W16/'raw data'!W$274</f>
        <v>1.0143489268636854E-4</v>
      </c>
      <c r="X16" s="6"/>
      <c r="Y16" s="7">
        <v>0</v>
      </c>
      <c r="Z16" s="8"/>
      <c r="AA16" s="8"/>
      <c r="AB16" s="9"/>
      <c r="AC16" s="10">
        <v>0</v>
      </c>
      <c r="AD16" s="11"/>
      <c r="AE16" s="11"/>
      <c r="AF16" s="12">
        <v>114.604334550049</v>
      </c>
      <c r="AG16" s="13">
        <v>28.71</v>
      </c>
      <c r="AH16" s="14">
        <v>4</v>
      </c>
      <c r="AI16" s="14">
        <v>4</v>
      </c>
      <c r="AJ16" s="15"/>
      <c r="AK16" s="16">
        <v>0</v>
      </c>
      <c r="AL16" s="17"/>
      <c r="AM16" s="17"/>
      <c r="AN16" s="18">
        <v>472.972530478978</v>
      </c>
      <c r="AO16" s="19">
        <v>76.569999999999993</v>
      </c>
      <c r="AP16" s="20">
        <v>14</v>
      </c>
      <c r="AQ16" s="20">
        <v>18</v>
      </c>
      <c r="AR16" s="21">
        <v>350.41340804335402</v>
      </c>
      <c r="AS16" s="22">
        <v>49.5</v>
      </c>
      <c r="AT16" s="23">
        <v>10</v>
      </c>
      <c r="AU16" s="23">
        <v>14</v>
      </c>
      <c r="AV16" s="6"/>
      <c r="AW16" s="7">
        <v>0</v>
      </c>
      <c r="AX16" s="8"/>
      <c r="AY16" s="8"/>
      <c r="AZ16" s="9"/>
      <c r="BA16" s="10">
        <v>0</v>
      </c>
      <c r="BB16" s="11"/>
      <c r="BC16" s="11"/>
      <c r="BD16" s="12">
        <v>262.47744837654102</v>
      </c>
      <c r="BE16" s="13">
        <v>47.85</v>
      </c>
      <c r="BF16" s="14">
        <v>9</v>
      </c>
      <c r="BG16" s="14">
        <v>11</v>
      </c>
      <c r="BH16" s="15">
        <v>303.63709584456598</v>
      </c>
      <c r="BI16" s="16">
        <v>41.58</v>
      </c>
      <c r="BJ16" s="17">
        <v>10</v>
      </c>
      <c r="BK16" s="17">
        <v>12</v>
      </c>
      <c r="BL16" s="18">
        <v>93.947272461956501</v>
      </c>
      <c r="BM16" s="19">
        <v>28.38</v>
      </c>
      <c r="BN16" s="20">
        <v>4</v>
      </c>
      <c r="BO16" s="20">
        <v>4</v>
      </c>
      <c r="BP16" s="21">
        <v>138.65503552027201</v>
      </c>
      <c r="BQ16" s="22">
        <v>28.05</v>
      </c>
      <c r="BR16" s="23">
        <v>4</v>
      </c>
      <c r="BS16" s="23">
        <v>5</v>
      </c>
      <c r="BT16" s="6">
        <v>594.28487518762495</v>
      </c>
      <c r="BU16" s="7">
        <v>76.569999999999993</v>
      </c>
      <c r="BV16" s="8">
        <v>15</v>
      </c>
      <c r="BW16" s="8">
        <v>20</v>
      </c>
      <c r="BX16" s="9">
        <v>412.25138872803302</v>
      </c>
      <c r="BY16" s="10">
        <v>49.5</v>
      </c>
      <c r="BZ16" s="11">
        <v>12</v>
      </c>
      <c r="CA16" s="11">
        <v>18</v>
      </c>
      <c r="CB16" s="12"/>
      <c r="CC16" s="13">
        <v>0</v>
      </c>
      <c r="CD16" s="14"/>
      <c r="CE16" s="14"/>
      <c r="CF16" s="15"/>
      <c r="CG16" s="16">
        <v>0</v>
      </c>
      <c r="CH16" s="17"/>
      <c r="CI16" s="17"/>
      <c r="CJ16" s="4">
        <v>303</v>
      </c>
      <c r="CK16" s="24">
        <v>31.9280301846599</v>
      </c>
      <c r="CL16" s="25">
        <v>9.65673828125</v>
      </c>
    </row>
    <row r="17" spans="1:90">
      <c r="A17" s="2" t="s">
        <v>220</v>
      </c>
      <c r="B17" s="2" t="s">
        <v>85</v>
      </c>
      <c r="C17" s="3">
        <v>79.52</v>
      </c>
      <c r="D17" s="4">
        <v>25</v>
      </c>
      <c r="E17" s="4">
        <v>8</v>
      </c>
      <c r="F17" s="4">
        <v>8</v>
      </c>
      <c r="G17" s="4">
        <v>53</v>
      </c>
      <c r="H17" s="27">
        <f>'raw data'!H17/'raw data'!H$274</f>
        <v>0</v>
      </c>
      <c r="I17" s="27">
        <f>'raw data'!I17/'raw data'!I$274</f>
        <v>0</v>
      </c>
      <c r="J17" s="27">
        <f>'raw data'!J17/'raw data'!J$274</f>
        <v>1.5907482923655346E-4</v>
      </c>
      <c r="K17" s="27">
        <f>'raw data'!K17/'raw data'!K$274</f>
        <v>1.5060949251808223E-4</v>
      </c>
      <c r="L17" s="27">
        <f>'raw data'!L17/'raw data'!L$274</f>
        <v>2.9030633788664628E-4</v>
      </c>
      <c r="M17" s="27">
        <f>'raw data'!M17/'raw data'!M$274</f>
        <v>4.605910434574154E-4</v>
      </c>
      <c r="N17" s="27">
        <f>'raw data'!N17/'raw data'!N$274</f>
        <v>4.5516243026316305E-4</v>
      </c>
      <c r="O17" s="27">
        <f>'raw data'!O17/'raw data'!O$274</f>
        <v>4.8443154819073647E-4</v>
      </c>
      <c r="P17" s="28">
        <f>'raw data'!P17/'raw data'!P$274</f>
        <v>0</v>
      </c>
      <c r="Q17" s="28">
        <f>'raw data'!Q17/'raw data'!Q$274</f>
        <v>0</v>
      </c>
      <c r="R17" s="28">
        <f>'raw data'!R17/'raw data'!R$274</f>
        <v>1.9733462491287784E-4</v>
      </c>
      <c r="S17" s="28">
        <f>'raw data'!S17/'raw data'!S$274</f>
        <v>1.1792712036476505E-4</v>
      </c>
      <c r="T17" s="28">
        <f>'raw data'!T17/'raw data'!T$274</f>
        <v>2.1579174955666691E-4</v>
      </c>
      <c r="U17" s="28">
        <f>'raw data'!U17/'raw data'!U$274</f>
        <v>2.7381672331439272E-4</v>
      </c>
      <c r="V17" s="28">
        <f>'raw data'!V17/'raw data'!V$274</f>
        <v>2.8121491252551452E-4</v>
      </c>
      <c r="W17" s="28">
        <f>'raw data'!W17/'raw data'!W$274</f>
        <v>2.8659325550947228E-4</v>
      </c>
      <c r="X17" s="6"/>
      <c r="Y17" s="7"/>
      <c r="Z17" s="8"/>
      <c r="AA17" s="8"/>
      <c r="AB17" s="9"/>
      <c r="AC17" s="10"/>
      <c r="AD17" s="11"/>
      <c r="AE17" s="11"/>
      <c r="AF17" s="12">
        <v>85.484995289300699</v>
      </c>
      <c r="AG17" s="13">
        <v>32.53</v>
      </c>
      <c r="AH17" s="14">
        <v>3</v>
      </c>
      <c r="AI17" s="14">
        <v>3</v>
      </c>
      <c r="AJ17" s="15">
        <v>111.88872692138899</v>
      </c>
      <c r="AK17" s="16">
        <v>32.53</v>
      </c>
      <c r="AL17" s="17">
        <v>3</v>
      </c>
      <c r="AM17" s="17">
        <v>4</v>
      </c>
      <c r="AN17" s="18">
        <v>96.237275720126206</v>
      </c>
      <c r="AO17" s="19">
        <v>43.37</v>
      </c>
      <c r="AP17" s="20">
        <v>3</v>
      </c>
      <c r="AQ17" s="20">
        <v>4</v>
      </c>
      <c r="AR17" s="21"/>
      <c r="AS17" s="22">
        <v>0</v>
      </c>
      <c r="AT17" s="23"/>
      <c r="AU17" s="23"/>
      <c r="AV17" s="6">
        <v>163.78583954343901</v>
      </c>
      <c r="AW17" s="7">
        <v>45.78</v>
      </c>
      <c r="AX17" s="8">
        <v>5</v>
      </c>
      <c r="AY17" s="8">
        <v>5</v>
      </c>
      <c r="AZ17" s="9">
        <v>176.74291786793799</v>
      </c>
      <c r="BA17" s="10">
        <v>42.17</v>
      </c>
      <c r="BB17" s="11">
        <v>4</v>
      </c>
      <c r="BC17" s="11">
        <v>4</v>
      </c>
      <c r="BD17" s="12"/>
      <c r="BE17" s="13"/>
      <c r="BF17" s="14"/>
      <c r="BG17" s="14"/>
      <c r="BH17" s="15"/>
      <c r="BI17" s="16"/>
      <c r="BJ17" s="17"/>
      <c r="BK17" s="17"/>
      <c r="BL17" s="18">
        <v>129.867284175869</v>
      </c>
      <c r="BM17" s="19">
        <v>43.37</v>
      </c>
      <c r="BN17" s="20">
        <v>4</v>
      </c>
      <c r="BO17" s="20">
        <v>5</v>
      </c>
      <c r="BP17" s="21">
        <v>99.961851329332504</v>
      </c>
      <c r="BQ17" s="22">
        <v>34.94</v>
      </c>
      <c r="BR17" s="23">
        <v>3</v>
      </c>
      <c r="BS17" s="23">
        <v>3</v>
      </c>
      <c r="BT17" s="6">
        <v>133.88348284125701</v>
      </c>
      <c r="BU17" s="7">
        <v>43.37</v>
      </c>
      <c r="BV17" s="8">
        <v>4</v>
      </c>
      <c r="BW17" s="8">
        <v>5</v>
      </c>
      <c r="BX17" s="9"/>
      <c r="BY17" s="10">
        <v>0</v>
      </c>
      <c r="BZ17" s="11"/>
      <c r="CA17" s="11"/>
      <c r="CB17" s="12">
        <v>133.746705840228</v>
      </c>
      <c r="CC17" s="13">
        <v>32.53</v>
      </c>
      <c r="CD17" s="14">
        <v>4</v>
      </c>
      <c r="CE17" s="14">
        <v>5</v>
      </c>
      <c r="CF17" s="15">
        <v>127.341570049414</v>
      </c>
      <c r="CG17" s="16">
        <v>46.99</v>
      </c>
      <c r="CH17" s="17">
        <v>4</v>
      </c>
      <c r="CI17" s="17">
        <v>5</v>
      </c>
      <c r="CJ17" s="4">
        <v>83</v>
      </c>
      <c r="CK17" s="24">
        <v>9.1055689546600007</v>
      </c>
      <c r="CL17" s="25">
        <v>8.49951171875</v>
      </c>
    </row>
    <row r="18" spans="1:90">
      <c r="A18" s="2" t="s">
        <v>329</v>
      </c>
      <c r="B18" s="2" t="s">
        <v>469</v>
      </c>
      <c r="C18" s="3">
        <v>79.319999999999993</v>
      </c>
      <c r="D18" s="4">
        <v>6</v>
      </c>
      <c r="E18" s="4">
        <v>59</v>
      </c>
      <c r="F18" s="4">
        <v>67</v>
      </c>
      <c r="G18" s="4">
        <v>1343</v>
      </c>
      <c r="H18" s="27">
        <f>'raw data'!H18/'raw data'!H$274</f>
        <v>1.9809651603475059E-2</v>
      </c>
      <c r="I18" s="27">
        <f>'raw data'!I18/'raw data'!I$274</f>
        <v>1.9356775829932244E-2</v>
      </c>
      <c r="J18" s="27">
        <f>'raw data'!J18/'raw data'!J$274</f>
        <v>3.8161354813948195E-2</v>
      </c>
      <c r="K18" s="27">
        <f>'raw data'!K18/'raw data'!K$274</f>
        <v>4.2915917320664861E-2</v>
      </c>
      <c r="L18" s="27">
        <f>'raw data'!L18/'raw data'!L$274</f>
        <v>3.6903899104157235E-2</v>
      </c>
      <c r="M18" s="27">
        <f>'raw data'!M18/'raw data'!M$274</f>
        <v>4.1328039919263967E-2</v>
      </c>
      <c r="N18" s="27">
        <f>'raw data'!N18/'raw data'!N$274</f>
        <v>4.1384667676091294E-2</v>
      </c>
      <c r="O18" s="27">
        <f>'raw data'!O18/'raw data'!O$274</f>
        <v>4.4732546190161017E-2</v>
      </c>
      <c r="P18" s="28">
        <f>'raw data'!P18/'raw data'!P$274</f>
        <v>3.6432198208963394E-2</v>
      </c>
      <c r="Q18" s="28">
        <f>'raw data'!Q18/'raw data'!Q$274</f>
        <v>2.8822597782264415E-2</v>
      </c>
      <c r="R18" s="28">
        <f>'raw data'!R18/'raw data'!R$274</f>
        <v>3.8735007534091349E-2</v>
      </c>
      <c r="S18" s="28">
        <f>'raw data'!S18/'raw data'!S$274</f>
        <v>3.4584726466629849E-2</v>
      </c>
      <c r="T18" s="28">
        <f>'raw data'!T18/'raw data'!T$274</f>
        <v>2.9759019782438348E-2</v>
      </c>
      <c r="U18" s="28">
        <f>'raw data'!U18/'raw data'!U$274</f>
        <v>3.5513192743201971E-2</v>
      </c>
      <c r="V18" s="28">
        <f>'raw data'!V18/'raw data'!V$274</f>
        <v>4.7127885236305095E-2</v>
      </c>
      <c r="W18" s="28">
        <f>'raw data'!W18/'raw data'!W$274</f>
        <v>4.6233586481067679E-2</v>
      </c>
      <c r="X18" s="6">
        <v>289.88998672390898</v>
      </c>
      <c r="Y18" s="7">
        <v>25.6</v>
      </c>
      <c r="Z18" s="8">
        <v>14</v>
      </c>
      <c r="AA18" s="8">
        <v>15</v>
      </c>
      <c r="AB18" s="9">
        <v>322.93871562832402</v>
      </c>
      <c r="AC18" s="10">
        <v>29.54</v>
      </c>
      <c r="AD18" s="11">
        <v>15</v>
      </c>
      <c r="AE18" s="11">
        <v>18</v>
      </c>
      <c r="AF18" s="12">
        <v>1926.99230063819</v>
      </c>
      <c r="AG18" s="13">
        <v>62.73</v>
      </c>
      <c r="AH18" s="14">
        <v>42</v>
      </c>
      <c r="AI18" s="14">
        <v>80</v>
      </c>
      <c r="AJ18" s="15">
        <v>1432.6658667567101</v>
      </c>
      <c r="AK18" s="16">
        <v>54.43</v>
      </c>
      <c r="AL18" s="17">
        <v>38</v>
      </c>
      <c r="AM18" s="17">
        <v>70</v>
      </c>
      <c r="AN18" s="18">
        <v>2028.27441040146</v>
      </c>
      <c r="AO18" s="19">
        <v>60.48</v>
      </c>
      <c r="AP18" s="20">
        <v>39</v>
      </c>
      <c r="AQ18" s="20">
        <v>72</v>
      </c>
      <c r="AR18" s="21">
        <v>1563.5884664186301</v>
      </c>
      <c r="AS18" s="22">
        <v>53.59</v>
      </c>
      <c r="AT18" s="23">
        <v>38</v>
      </c>
      <c r="AU18" s="23">
        <v>65</v>
      </c>
      <c r="AV18" s="6">
        <v>1409.59885074505</v>
      </c>
      <c r="AW18" s="7">
        <v>42.48</v>
      </c>
      <c r="AX18" s="8">
        <v>27</v>
      </c>
      <c r="AY18" s="8">
        <v>48</v>
      </c>
      <c r="AZ18" s="9">
        <v>1308.0523323892501</v>
      </c>
      <c r="BA18" s="10">
        <v>46.13</v>
      </c>
      <c r="BB18" s="11">
        <v>25</v>
      </c>
      <c r="BC18" s="11">
        <v>39</v>
      </c>
      <c r="BD18" s="12">
        <v>862.823226593546</v>
      </c>
      <c r="BE18" s="13">
        <v>40.79</v>
      </c>
      <c r="BF18" s="14">
        <v>27</v>
      </c>
      <c r="BG18" s="14">
        <v>42</v>
      </c>
      <c r="BH18" s="15">
        <v>878.24925650704404</v>
      </c>
      <c r="BI18" s="16">
        <v>45.71</v>
      </c>
      <c r="BJ18" s="17">
        <v>30</v>
      </c>
      <c r="BK18" s="17">
        <v>44</v>
      </c>
      <c r="BL18" s="18">
        <v>2296.1316529798601</v>
      </c>
      <c r="BM18" s="19">
        <v>75.95</v>
      </c>
      <c r="BN18" s="20">
        <v>49</v>
      </c>
      <c r="BO18" s="20">
        <v>101</v>
      </c>
      <c r="BP18" s="21">
        <v>2241.0819397933001</v>
      </c>
      <c r="BQ18" s="22">
        <v>57.95</v>
      </c>
      <c r="BR18" s="23">
        <v>41</v>
      </c>
      <c r="BS18" s="23">
        <v>87</v>
      </c>
      <c r="BT18" s="6">
        <v>2291.2083366225102</v>
      </c>
      <c r="BU18" s="7">
        <v>58.51</v>
      </c>
      <c r="BV18" s="8">
        <v>42</v>
      </c>
      <c r="BW18" s="8">
        <v>79</v>
      </c>
      <c r="BX18" s="9">
        <v>1441.5752973306301</v>
      </c>
      <c r="BY18" s="10">
        <v>51.34</v>
      </c>
      <c r="BZ18" s="11">
        <v>36</v>
      </c>
      <c r="CA18" s="11">
        <v>62</v>
      </c>
      <c r="CB18" s="12">
        <v>2213.0998721860201</v>
      </c>
      <c r="CC18" s="13">
        <v>57.81</v>
      </c>
      <c r="CD18" s="14">
        <v>37</v>
      </c>
      <c r="CE18" s="14">
        <v>69</v>
      </c>
      <c r="CF18" s="15">
        <v>2273.0045517588701</v>
      </c>
      <c r="CG18" s="16">
        <v>54.57</v>
      </c>
      <c r="CH18" s="17">
        <v>40</v>
      </c>
      <c r="CI18" s="17">
        <v>68</v>
      </c>
      <c r="CJ18" s="4">
        <v>711</v>
      </c>
      <c r="CK18" s="24">
        <v>73.070027764659997</v>
      </c>
      <c r="CL18" s="25">
        <v>7.29833984375</v>
      </c>
    </row>
    <row r="19" spans="1:90">
      <c r="A19" s="2" t="s">
        <v>238</v>
      </c>
      <c r="B19" s="2" t="s">
        <v>490</v>
      </c>
      <c r="C19" s="3">
        <v>79.319999999999993</v>
      </c>
      <c r="D19" s="4">
        <v>51</v>
      </c>
      <c r="E19" s="4">
        <v>14</v>
      </c>
      <c r="F19" s="4">
        <v>25</v>
      </c>
      <c r="G19" s="4">
        <v>204</v>
      </c>
      <c r="H19" s="27">
        <f>'raw data'!H19/'raw data'!H$274</f>
        <v>1.0482349883168958E-2</v>
      </c>
      <c r="I19" s="27">
        <f>'raw data'!I19/'raw data'!I$274</f>
        <v>9.2676435523890606E-3</v>
      </c>
      <c r="J19" s="27">
        <f>'raw data'!J19/'raw data'!J$274</f>
        <v>3.5368190785586314E-4</v>
      </c>
      <c r="K19" s="27">
        <f>'raw data'!K19/'raw data'!K$274</f>
        <v>5.4009497586361363E-4</v>
      </c>
      <c r="L19" s="27">
        <f>'raw data'!L19/'raw data'!L$274</f>
        <v>2.1016684575345078E-2</v>
      </c>
      <c r="M19" s="27">
        <f>'raw data'!M19/'raw data'!M$274</f>
        <v>1.3967275531657188E-2</v>
      </c>
      <c r="N19" s="27">
        <f>'raw data'!N19/'raw data'!N$274</f>
        <v>1.3466668543664791E-5</v>
      </c>
      <c r="O19" s="27">
        <f>'raw data'!O19/'raw data'!O$274</f>
        <v>0</v>
      </c>
      <c r="P19" s="28">
        <f>'raw data'!P19/'raw data'!P$274</f>
        <v>9.1724643857319602E-3</v>
      </c>
      <c r="Q19" s="28">
        <f>'raw data'!Q19/'raw data'!Q$274</f>
        <v>8.5808529219417954E-3</v>
      </c>
      <c r="R19" s="28">
        <f>'raw data'!R19/'raw data'!R$274</f>
        <v>1.0110491272023955E-3</v>
      </c>
      <c r="S19" s="28">
        <f>'raw data'!S19/'raw data'!S$274</f>
        <v>8.4257510725314726E-4</v>
      </c>
      <c r="T19" s="28">
        <f>'raw data'!T19/'raw data'!T$274</f>
        <v>1.2062574211591789E-2</v>
      </c>
      <c r="U19" s="28">
        <f>'raw data'!U19/'raw data'!U$274</f>
        <v>1.3044877077956435E-2</v>
      </c>
      <c r="V19" s="28">
        <f>'raw data'!V19/'raw data'!V$274</f>
        <v>2.7287997095950894E-4</v>
      </c>
      <c r="W19" s="28">
        <f>'raw data'!W19/'raw data'!W$274</f>
        <v>6.4828921865136213E-5</v>
      </c>
      <c r="X19" s="6">
        <v>168.673546117716</v>
      </c>
      <c r="Y19" s="7">
        <v>23.46</v>
      </c>
      <c r="Z19" s="8">
        <v>4</v>
      </c>
      <c r="AA19" s="8">
        <v>6</v>
      </c>
      <c r="AB19" s="9">
        <v>280.33197460824101</v>
      </c>
      <c r="AC19" s="10">
        <v>33.33</v>
      </c>
      <c r="AD19" s="11">
        <v>7</v>
      </c>
      <c r="AE19" s="11">
        <v>10</v>
      </c>
      <c r="AF19" s="12">
        <v>163.77324848824699</v>
      </c>
      <c r="AG19" s="13">
        <v>17.28</v>
      </c>
      <c r="AH19" s="14">
        <v>3</v>
      </c>
      <c r="AI19" s="14">
        <v>3</v>
      </c>
      <c r="AJ19" s="15"/>
      <c r="AK19" s="16">
        <v>0</v>
      </c>
      <c r="AL19" s="17"/>
      <c r="AM19" s="17"/>
      <c r="AN19" s="18">
        <v>582.75453554351702</v>
      </c>
      <c r="AO19" s="19">
        <v>56.17</v>
      </c>
      <c r="AP19" s="20">
        <v>13</v>
      </c>
      <c r="AQ19" s="20">
        <v>19</v>
      </c>
      <c r="AR19" s="21">
        <v>415.64633484475303</v>
      </c>
      <c r="AS19" s="22">
        <v>60.8</v>
      </c>
      <c r="AT19" s="23">
        <v>12</v>
      </c>
      <c r="AU19" s="23">
        <v>16</v>
      </c>
      <c r="AV19" s="6"/>
      <c r="AW19" s="7">
        <v>0</v>
      </c>
      <c r="AX19" s="8"/>
      <c r="AY19" s="8"/>
      <c r="AZ19" s="9"/>
      <c r="BA19" s="10"/>
      <c r="BB19" s="11"/>
      <c r="BC19" s="11"/>
      <c r="BD19" s="12">
        <v>401.75726219921398</v>
      </c>
      <c r="BE19" s="13">
        <v>50.31</v>
      </c>
      <c r="BF19" s="14">
        <v>10</v>
      </c>
      <c r="BG19" s="14">
        <v>12</v>
      </c>
      <c r="BH19" s="15">
        <v>501.89412507819901</v>
      </c>
      <c r="BI19" s="16">
        <v>66.98</v>
      </c>
      <c r="BJ19" s="17">
        <v>14</v>
      </c>
      <c r="BK19" s="17">
        <v>18</v>
      </c>
      <c r="BL19" s="18">
        <v>270.316898462263</v>
      </c>
      <c r="BM19" s="19">
        <v>35.19</v>
      </c>
      <c r="BN19" s="20">
        <v>5</v>
      </c>
      <c r="BO19" s="20">
        <v>8</v>
      </c>
      <c r="BP19" s="21">
        <v>220.41296874543499</v>
      </c>
      <c r="BQ19" s="22">
        <v>34.880000000000003</v>
      </c>
      <c r="BR19" s="23">
        <v>5</v>
      </c>
      <c r="BS19" s="23">
        <v>7</v>
      </c>
      <c r="BT19" s="6">
        <v>751.03241617206402</v>
      </c>
      <c r="BU19" s="7">
        <v>58.64</v>
      </c>
      <c r="BV19" s="8">
        <v>14</v>
      </c>
      <c r="BW19" s="8">
        <v>22</v>
      </c>
      <c r="BX19" s="9">
        <v>460.09282911551003</v>
      </c>
      <c r="BY19" s="10">
        <v>33.64</v>
      </c>
      <c r="BZ19" s="11">
        <v>12</v>
      </c>
      <c r="CA19" s="11">
        <v>17</v>
      </c>
      <c r="CB19" s="12"/>
      <c r="CC19" s="13">
        <v>0</v>
      </c>
      <c r="CD19" s="14"/>
      <c r="CE19" s="14"/>
      <c r="CF19" s="15">
        <v>162.94982085392201</v>
      </c>
      <c r="CG19" s="16">
        <v>11.11</v>
      </c>
      <c r="CH19" s="17">
        <v>3</v>
      </c>
      <c r="CI19" s="17">
        <v>3</v>
      </c>
      <c r="CJ19" s="4">
        <v>324</v>
      </c>
      <c r="CK19" s="24">
        <v>35.902677224660003</v>
      </c>
      <c r="CL19" s="25">
        <v>9.87646484375</v>
      </c>
    </row>
    <row r="20" spans="1:90">
      <c r="A20" s="2" t="s">
        <v>250</v>
      </c>
      <c r="B20" s="2" t="s">
        <v>459</v>
      </c>
      <c r="C20" s="3">
        <v>79.17</v>
      </c>
      <c r="D20" s="4">
        <v>1</v>
      </c>
      <c r="E20" s="4">
        <v>3</v>
      </c>
      <c r="F20" s="4">
        <v>18</v>
      </c>
      <c r="G20" s="4">
        <v>207</v>
      </c>
      <c r="H20" s="27">
        <f>'raw data'!H20/'raw data'!H$274</f>
        <v>1.1474806506811753E-2</v>
      </c>
      <c r="I20" s="27">
        <f>'raw data'!I20/'raw data'!I$274</f>
        <v>6.951010980573569E-3</v>
      </c>
      <c r="J20" s="27">
        <f>'raw data'!J20/'raw data'!J$274</f>
        <v>1.7660443288900522E-3</v>
      </c>
      <c r="K20" s="27">
        <f>'raw data'!K20/'raw data'!K$274</f>
        <v>1.7291280335814463E-3</v>
      </c>
      <c r="L20" s="27">
        <f>'raw data'!L20/'raw data'!L$274</f>
        <v>2.3158692418377368E-3</v>
      </c>
      <c r="M20" s="27">
        <f>'raw data'!M20/'raw data'!M$274</f>
        <v>2.2628631890739452E-3</v>
      </c>
      <c r="N20" s="27">
        <f>'raw data'!N20/'raw data'!N$274</f>
        <v>5.573858781089705E-4</v>
      </c>
      <c r="O20" s="27">
        <f>'raw data'!O20/'raw data'!O$274</f>
        <v>1.5973755864200799E-3</v>
      </c>
      <c r="P20" s="28">
        <f>'raw data'!P20/'raw data'!P$274</f>
        <v>2.8014037030733925E-3</v>
      </c>
      <c r="Q20" s="28">
        <f>'raw data'!Q20/'raw data'!Q$274</f>
        <v>3.6155167726657808E-3</v>
      </c>
      <c r="R20" s="28">
        <f>'raw data'!R20/'raw data'!R$274</f>
        <v>3.8670198757980313E-4</v>
      </c>
      <c r="S20" s="28">
        <f>'raw data'!S20/'raw data'!S$274</f>
        <v>7.4719700098143239E-4</v>
      </c>
      <c r="T20" s="28">
        <f>'raw data'!T20/'raw data'!T$274</f>
        <v>5.2024825553780149E-4</v>
      </c>
      <c r="U20" s="28">
        <f>'raw data'!U20/'raw data'!U$274</f>
        <v>7.2854734385825271E-4</v>
      </c>
      <c r="V20" s="28">
        <f>'raw data'!V20/'raw data'!V$274</f>
        <v>0</v>
      </c>
      <c r="W20" s="28">
        <f>'raw data'!W20/'raw data'!W$274</f>
        <v>1.7567378704113482E-4</v>
      </c>
      <c r="X20" s="6"/>
      <c r="Y20" s="7">
        <v>0</v>
      </c>
      <c r="Z20" s="8"/>
      <c r="AA20" s="8"/>
      <c r="AB20" s="9"/>
      <c r="AC20" s="10">
        <v>0</v>
      </c>
      <c r="AD20" s="11"/>
      <c r="AE20" s="11"/>
      <c r="AF20" s="12"/>
      <c r="AG20" s="13">
        <v>0</v>
      </c>
      <c r="AH20" s="14"/>
      <c r="AI20" s="14"/>
      <c r="AJ20" s="15"/>
      <c r="AK20" s="16">
        <v>0</v>
      </c>
      <c r="AL20" s="17"/>
      <c r="AM20" s="17"/>
      <c r="AN20" s="18"/>
      <c r="AO20" s="19">
        <v>0</v>
      </c>
      <c r="AP20" s="20"/>
      <c r="AQ20" s="20"/>
      <c r="AR20" s="21"/>
      <c r="AS20" s="22">
        <v>0</v>
      </c>
      <c r="AT20" s="23"/>
      <c r="AU20" s="23"/>
      <c r="AV20" s="6"/>
      <c r="AW20" s="7">
        <v>0</v>
      </c>
      <c r="AX20" s="8"/>
      <c r="AY20" s="8"/>
      <c r="AZ20" s="9"/>
      <c r="BA20" s="10">
        <v>0</v>
      </c>
      <c r="BB20" s="11"/>
      <c r="BC20" s="11"/>
      <c r="BD20" s="12"/>
      <c r="BE20" s="13">
        <v>0</v>
      </c>
      <c r="BF20" s="14"/>
      <c r="BG20" s="14"/>
      <c r="BH20" s="15"/>
      <c r="BI20" s="16">
        <v>0</v>
      </c>
      <c r="BJ20" s="17"/>
      <c r="BK20" s="17"/>
      <c r="BL20" s="18">
        <v>61.860662617306403</v>
      </c>
      <c r="BM20" s="19">
        <v>52.08</v>
      </c>
      <c r="BN20" s="20">
        <v>3</v>
      </c>
      <c r="BO20" s="20">
        <v>3</v>
      </c>
      <c r="BP20" s="21"/>
      <c r="BQ20" s="22">
        <v>0</v>
      </c>
      <c r="BR20" s="23"/>
      <c r="BS20" s="23"/>
      <c r="BT20" s="6"/>
      <c r="BU20" s="7">
        <v>0</v>
      </c>
      <c r="BV20" s="8"/>
      <c r="BW20" s="8"/>
      <c r="BX20" s="9"/>
      <c r="BY20" s="10">
        <v>0</v>
      </c>
      <c r="BZ20" s="11"/>
      <c r="CA20" s="11"/>
      <c r="CB20" s="12"/>
      <c r="CC20" s="13">
        <v>0</v>
      </c>
      <c r="CD20" s="14"/>
      <c r="CE20" s="14"/>
      <c r="CF20" s="15"/>
      <c r="CG20" s="16">
        <v>0</v>
      </c>
      <c r="CH20" s="17"/>
      <c r="CI20" s="17"/>
      <c r="CJ20" s="4">
        <v>96</v>
      </c>
      <c r="CK20" s="24">
        <v>10.67261866466</v>
      </c>
      <c r="CL20" s="25">
        <v>10.31591796875</v>
      </c>
    </row>
    <row r="21" spans="1:90">
      <c r="A21" s="2" t="s">
        <v>257</v>
      </c>
      <c r="B21" s="2" t="s">
        <v>451</v>
      </c>
      <c r="C21" s="3">
        <v>78.489999999999995</v>
      </c>
      <c r="D21" s="4">
        <v>2</v>
      </c>
      <c r="E21" s="4">
        <v>3</v>
      </c>
      <c r="F21" s="4">
        <v>51</v>
      </c>
      <c r="G21" s="4">
        <v>852</v>
      </c>
      <c r="H21" s="27">
        <f>'raw data'!H21/'raw data'!H$274</f>
        <v>9.8537070416145817E-2</v>
      </c>
      <c r="I21" s="27">
        <f>'raw data'!I21/'raw data'!I$274</f>
        <v>6.0327423492937654E-2</v>
      </c>
      <c r="J21" s="27">
        <f>'raw data'!J21/'raw data'!J$274</f>
        <v>0.14103207226241746</v>
      </c>
      <c r="K21" s="27">
        <f>'raw data'!K21/'raw data'!K$274</f>
        <v>0.13606652221173748</v>
      </c>
      <c r="L21" s="27">
        <f>'raw data'!L21/'raw data'!L$274</f>
        <v>8.3617600056044322E-2</v>
      </c>
      <c r="M21" s="27">
        <f>'raw data'!M21/'raw data'!M$274</f>
        <v>7.6474591689033325E-2</v>
      </c>
      <c r="N21" s="27">
        <f>'raw data'!N21/'raw data'!N$274</f>
        <v>0</v>
      </c>
      <c r="O21" s="27">
        <f>'raw data'!O21/'raw data'!O$274</f>
        <v>0</v>
      </c>
      <c r="P21" s="28">
        <f>'raw data'!P21/'raw data'!P$274</f>
        <v>0.10508783406500367</v>
      </c>
      <c r="Q21" s="28">
        <f>'raw data'!Q21/'raw data'!Q$274</f>
        <v>0.13201263486521539</v>
      </c>
      <c r="R21" s="28">
        <f>'raw data'!R21/'raw data'!R$274</f>
        <v>0.14113440849754119</v>
      </c>
      <c r="S21" s="28">
        <f>'raw data'!S21/'raw data'!S$274</f>
        <v>0.12210436093580498</v>
      </c>
      <c r="T21" s="28">
        <f>'raw data'!T21/'raw data'!T$274</f>
        <v>8.0765150973148334E-2</v>
      </c>
      <c r="U21" s="28">
        <f>'raw data'!U21/'raw data'!U$274</f>
        <v>8.4564774755417738E-2</v>
      </c>
      <c r="V21" s="28">
        <f>'raw data'!V21/'raw data'!V$274</f>
        <v>0</v>
      </c>
      <c r="W21" s="28">
        <f>'raw data'!W21/'raw data'!W$274</f>
        <v>0</v>
      </c>
      <c r="X21" s="6">
        <v>491.07359518626902</v>
      </c>
      <c r="Y21" s="7">
        <v>32.799999999999997</v>
      </c>
      <c r="Z21" s="8">
        <v>15</v>
      </c>
      <c r="AA21" s="8">
        <v>22</v>
      </c>
      <c r="AB21" s="9">
        <v>528.30144879135003</v>
      </c>
      <c r="AC21" s="10">
        <v>35.479999999999997</v>
      </c>
      <c r="AD21" s="11">
        <v>16</v>
      </c>
      <c r="AE21" s="11">
        <v>24</v>
      </c>
      <c r="AF21" s="12">
        <v>1569.0683270201901</v>
      </c>
      <c r="AG21" s="13">
        <v>67.47</v>
      </c>
      <c r="AH21" s="14">
        <v>37</v>
      </c>
      <c r="AI21" s="14">
        <v>77</v>
      </c>
      <c r="AJ21" s="15">
        <v>1395.20823874242</v>
      </c>
      <c r="AK21" s="16">
        <v>75.27</v>
      </c>
      <c r="AL21" s="17">
        <v>35</v>
      </c>
      <c r="AM21" s="17">
        <v>69</v>
      </c>
      <c r="AN21" s="18">
        <v>1508.9761711659501</v>
      </c>
      <c r="AO21" s="19">
        <v>67.47</v>
      </c>
      <c r="AP21" s="20">
        <v>36</v>
      </c>
      <c r="AQ21" s="20">
        <v>72</v>
      </c>
      <c r="AR21" s="21">
        <v>1043.99520137783</v>
      </c>
      <c r="AS21" s="22">
        <v>67.2</v>
      </c>
      <c r="AT21" s="23">
        <v>34</v>
      </c>
      <c r="AU21" s="23">
        <v>54</v>
      </c>
      <c r="AV21" s="6"/>
      <c r="AW21" s="7"/>
      <c r="AX21" s="8"/>
      <c r="AY21" s="8"/>
      <c r="AZ21" s="9"/>
      <c r="BA21" s="10"/>
      <c r="BB21" s="11"/>
      <c r="BC21" s="11"/>
      <c r="BD21" s="12">
        <v>751.52351933885905</v>
      </c>
      <c r="BE21" s="13">
        <v>47.04</v>
      </c>
      <c r="BF21" s="14">
        <v>23</v>
      </c>
      <c r="BG21" s="14">
        <v>32</v>
      </c>
      <c r="BH21" s="15">
        <v>765.50702432291996</v>
      </c>
      <c r="BI21" s="16">
        <v>55.65</v>
      </c>
      <c r="BJ21" s="17">
        <v>25</v>
      </c>
      <c r="BK21" s="17">
        <v>39</v>
      </c>
      <c r="BL21" s="18">
        <v>2151.9076926581702</v>
      </c>
      <c r="BM21" s="19">
        <v>76.61</v>
      </c>
      <c r="BN21" s="20">
        <v>43</v>
      </c>
      <c r="BO21" s="20">
        <v>100</v>
      </c>
      <c r="BP21" s="21">
        <v>1970.78974311095</v>
      </c>
      <c r="BQ21" s="22">
        <v>75</v>
      </c>
      <c r="BR21" s="23">
        <v>41</v>
      </c>
      <c r="BS21" s="23">
        <v>94</v>
      </c>
      <c r="BT21" s="6">
        <v>2231.46448799055</v>
      </c>
      <c r="BU21" s="7">
        <v>67.739999999999995</v>
      </c>
      <c r="BV21" s="8">
        <v>40</v>
      </c>
      <c r="BW21" s="8">
        <v>95</v>
      </c>
      <c r="BX21" s="9">
        <v>1634.1262626892999</v>
      </c>
      <c r="BY21" s="10">
        <v>75.81</v>
      </c>
      <c r="BZ21" s="11">
        <v>40</v>
      </c>
      <c r="CA21" s="11">
        <v>73</v>
      </c>
      <c r="CB21" s="12"/>
      <c r="CC21" s="13"/>
      <c r="CD21" s="14"/>
      <c r="CE21" s="14"/>
      <c r="CF21" s="15"/>
      <c r="CG21" s="16"/>
      <c r="CH21" s="17"/>
      <c r="CI21" s="17"/>
      <c r="CJ21" s="4">
        <v>372</v>
      </c>
      <c r="CK21" s="24">
        <v>38.822131194660003</v>
      </c>
      <c r="CL21" s="25">
        <v>9.23193359375</v>
      </c>
    </row>
    <row r="22" spans="1:90">
      <c r="A22" s="2" t="s">
        <v>395</v>
      </c>
      <c r="B22" s="2" t="s">
        <v>81</v>
      </c>
      <c r="C22" s="3">
        <v>78.3</v>
      </c>
      <c r="D22" s="4">
        <v>21</v>
      </c>
      <c r="E22" s="4">
        <v>37</v>
      </c>
      <c r="F22" s="4">
        <v>51</v>
      </c>
      <c r="G22" s="4">
        <v>571</v>
      </c>
      <c r="H22" s="27">
        <f>'raw data'!H22/'raw data'!H$274</f>
        <v>7.4296021201717835E-3</v>
      </c>
      <c r="I22" s="27">
        <f>'raw data'!I22/'raw data'!I$274</f>
        <v>1.602517085091304E-2</v>
      </c>
      <c r="J22" s="27">
        <f>'raw data'!J22/'raw data'!J$274</f>
        <v>1.0422385995246957E-2</v>
      </c>
      <c r="K22" s="27">
        <f>'raw data'!K22/'raw data'!K$274</f>
        <v>4.5347235086003112E-3</v>
      </c>
      <c r="L22" s="27">
        <f>'raw data'!L22/'raw data'!L$274</f>
        <v>1.5327924464700984E-2</v>
      </c>
      <c r="M22" s="27">
        <f>'raw data'!M22/'raw data'!M$274</f>
        <v>1.7138592297395772E-2</v>
      </c>
      <c r="N22" s="27">
        <f>'raw data'!N22/'raw data'!N$274</f>
        <v>5.2663000281931286E-4</v>
      </c>
      <c r="O22" s="27">
        <f>'raw data'!O22/'raw data'!O$274</f>
        <v>5.4337719964189118E-4</v>
      </c>
      <c r="P22" s="28">
        <f>'raw data'!P22/'raw data'!P$274</f>
        <v>2.1889883701029521E-2</v>
      </c>
      <c r="Q22" s="28">
        <f>'raw data'!Q22/'raw data'!Q$274</f>
        <v>2.5650234777764208E-2</v>
      </c>
      <c r="R22" s="28">
        <f>'raw data'!R22/'raw data'!R$274</f>
        <v>5.7694013728189645E-3</v>
      </c>
      <c r="S22" s="28">
        <f>'raw data'!S22/'raw data'!S$274</f>
        <v>7.5420823000711418E-3</v>
      </c>
      <c r="T22" s="28">
        <f>'raw data'!T22/'raw data'!T$274</f>
        <v>3.2396786815951463E-2</v>
      </c>
      <c r="U22" s="28">
        <f>'raw data'!U22/'raw data'!U$274</f>
        <v>1.6834089703788822E-2</v>
      </c>
      <c r="V22" s="28">
        <f>'raw data'!V22/'raw data'!V$274</f>
        <v>1.1025710463644065E-2</v>
      </c>
      <c r="W22" s="28">
        <f>'raw data'!W22/'raw data'!W$274</f>
        <v>2.4855978169609546E-3</v>
      </c>
      <c r="X22" s="6">
        <v>281.458186285789</v>
      </c>
      <c r="Y22" s="7">
        <v>24.21</v>
      </c>
      <c r="Z22" s="8">
        <v>7</v>
      </c>
      <c r="AA22" s="8">
        <v>8</v>
      </c>
      <c r="AB22" s="9">
        <v>298.21503202713001</v>
      </c>
      <c r="AC22" s="10">
        <v>32.08</v>
      </c>
      <c r="AD22" s="11">
        <v>10</v>
      </c>
      <c r="AE22" s="11">
        <v>11</v>
      </c>
      <c r="AF22" s="12">
        <v>408.71232775230999</v>
      </c>
      <c r="AG22" s="13">
        <v>43.71</v>
      </c>
      <c r="AH22" s="14">
        <v>18</v>
      </c>
      <c r="AI22" s="14">
        <v>27</v>
      </c>
      <c r="AJ22" s="15">
        <v>386.96755231788302</v>
      </c>
      <c r="AK22" s="16">
        <v>46.86</v>
      </c>
      <c r="AL22" s="17">
        <v>20</v>
      </c>
      <c r="AM22" s="17">
        <v>24</v>
      </c>
      <c r="AN22" s="18">
        <v>881.61336587860399</v>
      </c>
      <c r="AO22" s="19">
        <v>57.55</v>
      </c>
      <c r="AP22" s="20">
        <v>29</v>
      </c>
      <c r="AQ22" s="20">
        <v>52</v>
      </c>
      <c r="AR22" s="21">
        <v>739.76192715317404</v>
      </c>
      <c r="AS22" s="22">
        <v>60.06</v>
      </c>
      <c r="AT22" s="23">
        <v>31</v>
      </c>
      <c r="AU22" s="23">
        <v>45</v>
      </c>
      <c r="AV22" s="6"/>
      <c r="AW22" s="7">
        <v>0</v>
      </c>
      <c r="AX22" s="8"/>
      <c r="AY22" s="8"/>
      <c r="AZ22" s="9"/>
      <c r="BA22" s="10">
        <v>0</v>
      </c>
      <c r="BB22" s="11"/>
      <c r="BC22" s="11"/>
      <c r="BD22" s="12">
        <v>499.02727243808698</v>
      </c>
      <c r="BE22" s="13">
        <v>45.28</v>
      </c>
      <c r="BF22" s="14">
        <v>19</v>
      </c>
      <c r="BG22" s="14">
        <v>25</v>
      </c>
      <c r="BH22" s="15">
        <v>435.008968713461</v>
      </c>
      <c r="BI22" s="16">
        <v>33.020000000000003</v>
      </c>
      <c r="BJ22" s="17">
        <v>15</v>
      </c>
      <c r="BK22" s="17">
        <v>21</v>
      </c>
      <c r="BL22" s="18">
        <v>628.24016071046105</v>
      </c>
      <c r="BM22" s="19">
        <v>57.86</v>
      </c>
      <c r="BN22" s="20">
        <v>26</v>
      </c>
      <c r="BO22" s="20">
        <v>37</v>
      </c>
      <c r="BP22" s="21">
        <v>529.860701234629</v>
      </c>
      <c r="BQ22" s="22">
        <v>64.47</v>
      </c>
      <c r="BR22" s="23">
        <v>24</v>
      </c>
      <c r="BS22" s="23">
        <v>35</v>
      </c>
      <c r="BT22" s="6">
        <v>1190.2427849107</v>
      </c>
      <c r="BU22" s="7">
        <v>73.58</v>
      </c>
      <c r="BV22" s="8">
        <v>39</v>
      </c>
      <c r="BW22" s="8">
        <v>71</v>
      </c>
      <c r="BX22" s="9">
        <v>819.56147524830703</v>
      </c>
      <c r="BY22" s="10">
        <v>59.43</v>
      </c>
      <c r="BZ22" s="11">
        <v>28</v>
      </c>
      <c r="CA22" s="11">
        <v>52</v>
      </c>
      <c r="CB22" s="12">
        <v>741.37521190579901</v>
      </c>
      <c r="CC22" s="13">
        <v>53.46</v>
      </c>
      <c r="CD22" s="14">
        <v>20</v>
      </c>
      <c r="CE22" s="14">
        <v>25</v>
      </c>
      <c r="CF22" s="15">
        <v>774.13183576389304</v>
      </c>
      <c r="CG22" s="16">
        <v>58.49</v>
      </c>
      <c r="CH22" s="17">
        <v>23</v>
      </c>
      <c r="CI22" s="17">
        <v>29</v>
      </c>
      <c r="CJ22" s="4">
        <v>318</v>
      </c>
      <c r="CK22" s="24">
        <v>34.45453867466</v>
      </c>
      <c r="CL22" s="25">
        <v>9.10009765625</v>
      </c>
    </row>
    <row r="23" spans="1:90">
      <c r="A23" s="2" t="s">
        <v>193</v>
      </c>
      <c r="B23" s="2" t="s">
        <v>181</v>
      </c>
      <c r="C23" s="3">
        <v>77.98</v>
      </c>
      <c r="D23" s="4">
        <v>1</v>
      </c>
      <c r="E23" s="4">
        <v>10</v>
      </c>
      <c r="F23" s="4">
        <v>10</v>
      </c>
      <c r="G23" s="4">
        <v>46</v>
      </c>
      <c r="H23" s="27">
        <f>'raw data'!H23/'raw data'!H$274</f>
        <v>0</v>
      </c>
      <c r="I23" s="27">
        <f>'raw data'!I23/'raw data'!I$274</f>
        <v>0</v>
      </c>
      <c r="J23" s="27">
        <f>'raw data'!J23/'raw data'!J$274</f>
        <v>0</v>
      </c>
      <c r="K23" s="27">
        <f>'raw data'!K23/'raw data'!K$274</f>
        <v>0</v>
      </c>
      <c r="L23" s="27">
        <f>'raw data'!L23/'raw data'!L$274</f>
        <v>0</v>
      </c>
      <c r="M23" s="27">
        <f>'raw data'!M23/'raw data'!M$274</f>
        <v>0</v>
      </c>
      <c r="N23" s="27">
        <f>'raw data'!N23/'raw data'!N$274</f>
        <v>0</v>
      </c>
      <c r="O23" s="27">
        <f>'raw data'!O23/'raw data'!O$274</f>
        <v>0</v>
      </c>
      <c r="P23" s="28">
        <f>'raw data'!P23/'raw data'!P$274</f>
        <v>0</v>
      </c>
      <c r="Q23" s="28">
        <f>'raw data'!Q23/'raw data'!Q$274</f>
        <v>0</v>
      </c>
      <c r="R23" s="28">
        <f>'raw data'!R23/'raw data'!R$274</f>
        <v>0</v>
      </c>
      <c r="S23" s="28">
        <f>'raw data'!S23/'raw data'!S$274</f>
        <v>0</v>
      </c>
      <c r="T23" s="28">
        <f>'raw data'!T23/'raw data'!T$274</f>
        <v>0</v>
      </c>
      <c r="U23" s="28">
        <f>'raw data'!U23/'raw data'!U$274</f>
        <v>0</v>
      </c>
      <c r="V23" s="28">
        <f>'raw data'!V23/'raw data'!V$274</f>
        <v>0</v>
      </c>
      <c r="W23" s="28">
        <f>'raw data'!W23/'raw data'!W$274</f>
        <v>0</v>
      </c>
      <c r="X23" s="6"/>
      <c r="Y23" s="7"/>
      <c r="Z23" s="8"/>
      <c r="AA23" s="8"/>
      <c r="AB23" s="9"/>
      <c r="AC23" s="10"/>
      <c r="AD23" s="11"/>
      <c r="AE23" s="11"/>
      <c r="AF23" s="12"/>
      <c r="AG23" s="13"/>
      <c r="AH23" s="14"/>
      <c r="AI23" s="14"/>
      <c r="AJ23" s="15"/>
      <c r="AK23" s="16"/>
      <c r="AL23" s="17"/>
      <c r="AM23" s="17"/>
      <c r="AN23" s="18"/>
      <c r="AO23" s="19"/>
      <c r="AP23" s="20"/>
      <c r="AQ23" s="20"/>
      <c r="AR23" s="21"/>
      <c r="AS23" s="22"/>
      <c r="AT23" s="23"/>
      <c r="AU23" s="23"/>
      <c r="AV23" s="6"/>
      <c r="AW23" s="7"/>
      <c r="AX23" s="8"/>
      <c r="AY23" s="8"/>
      <c r="AZ23" s="9"/>
      <c r="BA23" s="10"/>
      <c r="BB23" s="11"/>
      <c r="BC23" s="11"/>
      <c r="BD23" s="12"/>
      <c r="BE23" s="13"/>
      <c r="BF23" s="14"/>
      <c r="BG23" s="14"/>
      <c r="BH23" s="15"/>
      <c r="BI23" s="16"/>
      <c r="BJ23" s="17"/>
      <c r="BK23" s="17"/>
      <c r="BL23" s="18"/>
      <c r="BM23" s="19"/>
      <c r="BN23" s="20"/>
      <c r="BO23" s="20"/>
      <c r="BP23" s="21"/>
      <c r="BQ23" s="22"/>
      <c r="BR23" s="23"/>
      <c r="BS23" s="23"/>
      <c r="BT23" s="6"/>
      <c r="BU23" s="7"/>
      <c r="BV23" s="8"/>
      <c r="BW23" s="8"/>
      <c r="BX23" s="9"/>
      <c r="BY23" s="10"/>
      <c r="BZ23" s="11"/>
      <c r="CA23" s="11"/>
      <c r="CB23" s="12"/>
      <c r="CC23" s="13"/>
      <c r="CD23" s="14"/>
      <c r="CE23" s="14"/>
      <c r="CF23" s="15"/>
      <c r="CG23" s="16"/>
      <c r="CH23" s="17"/>
      <c r="CI23" s="17"/>
      <c r="CJ23" s="4">
        <v>109</v>
      </c>
      <c r="CK23" s="24">
        <v>11.82508975466</v>
      </c>
      <c r="CL23" s="25">
        <v>10.62353515625</v>
      </c>
    </row>
    <row r="24" spans="1:90">
      <c r="A24" s="2" t="s">
        <v>280</v>
      </c>
      <c r="B24" s="2" t="s">
        <v>416</v>
      </c>
      <c r="C24" s="3">
        <v>76.97</v>
      </c>
      <c r="D24" s="4">
        <v>28</v>
      </c>
      <c r="E24" s="4">
        <v>15</v>
      </c>
      <c r="F24" s="4">
        <v>15</v>
      </c>
      <c r="G24" s="4">
        <v>78</v>
      </c>
      <c r="H24" s="27">
        <f>'raw data'!H24/'raw data'!H$274</f>
        <v>0</v>
      </c>
      <c r="I24" s="27">
        <f>'raw data'!I24/'raw data'!I$274</f>
        <v>0</v>
      </c>
      <c r="J24" s="27">
        <f>'raw data'!J24/'raw data'!J$274</f>
        <v>1.1488140575138782E-3</v>
      </c>
      <c r="K24" s="27">
        <f>'raw data'!K24/'raw data'!K$274</f>
        <v>1.2433043396413857E-3</v>
      </c>
      <c r="L24" s="27">
        <f>'raw data'!L24/'raw data'!L$274</f>
        <v>0</v>
      </c>
      <c r="M24" s="27">
        <f>'raw data'!M24/'raw data'!M$274</f>
        <v>1.6569337679457011E-4</v>
      </c>
      <c r="N24" s="27">
        <f>'raw data'!N24/'raw data'!N$274</f>
        <v>9.2779773944834051E-4</v>
      </c>
      <c r="O24" s="27">
        <f>'raw data'!O24/'raw data'!O$274</f>
        <v>7.1965730953193281E-4</v>
      </c>
      <c r="P24" s="28">
        <f>'raw data'!P24/'raw data'!P$274</f>
        <v>0</v>
      </c>
      <c r="Q24" s="28">
        <f>'raw data'!Q24/'raw data'!Q$274</f>
        <v>0</v>
      </c>
      <c r="R24" s="28">
        <f>'raw data'!R24/'raw data'!R$274</f>
        <v>9.1241032559329755E-4</v>
      </c>
      <c r="S24" s="28">
        <f>'raw data'!S24/'raw data'!S$274</f>
        <v>6.7567841463766023E-4</v>
      </c>
      <c r="T24" s="28">
        <f>'raw data'!T24/'raw data'!T$274</f>
        <v>0</v>
      </c>
      <c r="U24" s="28">
        <f>'raw data'!U24/'raw data'!U$274</f>
        <v>0</v>
      </c>
      <c r="V24" s="28">
        <f>'raw data'!V24/'raw data'!V$274</f>
        <v>4.4057389122877089E-4</v>
      </c>
      <c r="W24" s="28">
        <f>'raw data'!W24/'raw data'!W$274</f>
        <v>3.7190055036877327E-4</v>
      </c>
      <c r="X24" s="6"/>
      <c r="Y24" s="7"/>
      <c r="Z24" s="8"/>
      <c r="AA24" s="8"/>
      <c r="AB24" s="9"/>
      <c r="AC24" s="10"/>
      <c r="AD24" s="11"/>
      <c r="AE24" s="11"/>
      <c r="AF24" s="12">
        <v>266.40101551669102</v>
      </c>
      <c r="AG24" s="13">
        <v>53.37</v>
      </c>
      <c r="AH24" s="14">
        <v>9</v>
      </c>
      <c r="AI24" s="14">
        <v>12</v>
      </c>
      <c r="AJ24" s="15">
        <v>153.05026861091</v>
      </c>
      <c r="AK24" s="16">
        <v>60.11</v>
      </c>
      <c r="AL24" s="17">
        <v>10</v>
      </c>
      <c r="AM24" s="17">
        <v>11</v>
      </c>
      <c r="AN24" s="18"/>
      <c r="AO24" s="19"/>
      <c r="AP24" s="20"/>
      <c r="AQ24" s="20"/>
      <c r="AR24" s="21"/>
      <c r="AS24" s="22">
        <v>0</v>
      </c>
      <c r="AT24" s="23"/>
      <c r="AU24" s="23"/>
      <c r="AV24" s="6">
        <v>152.26300719391401</v>
      </c>
      <c r="AW24" s="7">
        <v>34.83</v>
      </c>
      <c r="AX24" s="8">
        <v>7</v>
      </c>
      <c r="AY24" s="8">
        <v>7</v>
      </c>
      <c r="AZ24" s="9">
        <v>94.956487520588993</v>
      </c>
      <c r="BA24" s="10">
        <v>24.72</v>
      </c>
      <c r="BB24" s="11">
        <v>3</v>
      </c>
      <c r="BC24" s="11">
        <v>3</v>
      </c>
      <c r="BD24" s="12"/>
      <c r="BE24" s="13"/>
      <c r="BF24" s="14"/>
      <c r="BG24" s="14"/>
      <c r="BH24" s="15"/>
      <c r="BI24" s="16"/>
      <c r="BJ24" s="17"/>
      <c r="BK24" s="17"/>
      <c r="BL24" s="18">
        <v>126.93285713009899</v>
      </c>
      <c r="BM24" s="19">
        <v>51.12</v>
      </c>
      <c r="BN24" s="20">
        <v>8</v>
      </c>
      <c r="BO24" s="20">
        <v>9</v>
      </c>
      <c r="BP24" s="21">
        <v>151.35049545478699</v>
      </c>
      <c r="BQ24" s="22">
        <v>31.46</v>
      </c>
      <c r="BR24" s="23">
        <v>5</v>
      </c>
      <c r="BS24" s="23">
        <v>6</v>
      </c>
      <c r="BT24" s="6"/>
      <c r="BU24" s="7"/>
      <c r="BV24" s="8"/>
      <c r="BW24" s="8"/>
      <c r="BX24" s="9"/>
      <c r="BY24" s="10"/>
      <c r="BZ24" s="11"/>
      <c r="CA24" s="11"/>
      <c r="CB24" s="12">
        <v>109.80219769099401</v>
      </c>
      <c r="CC24" s="13">
        <v>29.21</v>
      </c>
      <c r="CD24" s="14">
        <v>4</v>
      </c>
      <c r="CE24" s="14">
        <v>4</v>
      </c>
      <c r="CF24" s="15">
        <v>129.36219769099401</v>
      </c>
      <c r="CG24" s="16">
        <v>34.270000000000003</v>
      </c>
      <c r="CH24" s="17">
        <v>4</v>
      </c>
      <c r="CI24" s="17">
        <v>4</v>
      </c>
      <c r="CJ24" s="4">
        <v>178</v>
      </c>
      <c r="CK24" s="24">
        <v>18.91340080466</v>
      </c>
      <c r="CL24" s="25">
        <v>7.48876953125</v>
      </c>
    </row>
    <row r="25" spans="1:90">
      <c r="A25" s="2" t="s">
        <v>309</v>
      </c>
      <c r="B25" s="2" t="s">
        <v>522</v>
      </c>
      <c r="C25" s="3">
        <v>76.38</v>
      </c>
      <c r="D25" s="4">
        <v>1</v>
      </c>
      <c r="E25" s="4">
        <v>4</v>
      </c>
      <c r="F25" s="4">
        <v>26</v>
      </c>
      <c r="G25" s="4">
        <v>74</v>
      </c>
      <c r="H25" s="27">
        <f>'raw data'!H25/'raw data'!H$274</f>
        <v>1.4500630625785769E-2</v>
      </c>
      <c r="I25" s="27">
        <f>'raw data'!I25/'raw data'!I$274</f>
        <v>2.0891076357331808E-2</v>
      </c>
      <c r="J25" s="27">
        <f>'raw data'!J25/'raw data'!J$274</f>
        <v>1.9227201230385065E-2</v>
      </c>
      <c r="K25" s="27">
        <f>'raw data'!K25/'raw data'!K$274</f>
        <v>2.42556952111787E-2</v>
      </c>
      <c r="L25" s="27">
        <f>'raw data'!L25/'raw data'!L$274</f>
        <v>1.6427879451896523E-2</v>
      </c>
      <c r="M25" s="27">
        <f>'raw data'!M25/'raw data'!M$274</f>
        <v>1.453837316773765E-2</v>
      </c>
      <c r="N25" s="27">
        <f>'raw data'!N25/'raw data'!N$274</f>
        <v>0</v>
      </c>
      <c r="O25" s="27">
        <f>'raw data'!O25/'raw data'!O$274</f>
        <v>0</v>
      </c>
      <c r="P25" s="28">
        <f>'raw data'!P25/'raw data'!P$274</f>
        <v>1.6156016647477307E-2</v>
      </c>
      <c r="Q25" s="28">
        <f>'raw data'!Q25/'raw data'!Q$274</f>
        <v>1.5466996042459288E-2</v>
      </c>
      <c r="R25" s="28">
        <f>'raw data'!R25/'raw data'!R$274</f>
        <v>3.1608121135916482E-2</v>
      </c>
      <c r="S25" s="28">
        <f>'raw data'!S25/'raw data'!S$274</f>
        <v>1.7705749555669618E-2</v>
      </c>
      <c r="T25" s="28">
        <f>'raw data'!T25/'raw data'!T$274</f>
        <v>2.7617994796187033E-2</v>
      </c>
      <c r="U25" s="28">
        <f>'raw data'!U25/'raw data'!U$274</f>
        <v>1.5143791837054018E-2</v>
      </c>
      <c r="V25" s="28">
        <f>'raw data'!V25/'raw data'!V$274</f>
        <v>0</v>
      </c>
      <c r="W25" s="28">
        <f>'raw data'!W25/'raw data'!W$274</f>
        <v>0</v>
      </c>
      <c r="X25" s="6"/>
      <c r="Y25" s="7">
        <v>0</v>
      </c>
      <c r="Z25" s="8"/>
      <c r="AA25" s="8"/>
      <c r="AB25" s="9"/>
      <c r="AC25" s="10">
        <v>0</v>
      </c>
      <c r="AD25" s="11"/>
      <c r="AE25" s="11"/>
      <c r="AF25" s="12"/>
      <c r="AG25" s="13">
        <v>0</v>
      </c>
      <c r="AH25" s="14"/>
      <c r="AI25" s="14"/>
      <c r="AJ25" s="15"/>
      <c r="AK25" s="16">
        <v>0</v>
      </c>
      <c r="AL25" s="17"/>
      <c r="AM25" s="17"/>
      <c r="AN25" s="18"/>
      <c r="AO25" s="19">
        <v>0</v>
      </c>
      <c r="AP25" s="20"/>
      <c r="AQ25" s="20"/>
      <c r="AR25" s="21"/>
      <c r="AS25" s="22">
        <v>0</v>
      </c>
      <c r="AT25" s="23"/>
      <c r="AU25" s="23"/>
      <c r="AV25" s="6"/>
      <c r="AW25" s="7"/>
      <c r="AX25" s="8"/>
      <c r="AY25" s="8"/>
      <c r="AZ25" s="9"/>
      <c r="BA25" s="10"/>
      <c r="BB25" s="11"/>
      <c r="BC25" s="11"/>
      <c r="BD25" s="12"/>
      <c r="BE25" s="13">
        <v>0</v>
      </c>
      <c r="BF25" s="14"/>
      <c r="BG25" s="14"/>
      <c r="BH25" s="15"/>
      <c r="BI25" s="16">
        <v>0</v>
      </c>
      <c r="BJ25" s="17"/>
      <c r="BK25" s="17"/>
      <c r="BL25" s="18">
        <v>830.54991903825703</v>
      </c>
      <c r="BM25" s="19">
        <v>71.36</v>
      </c>
      <c r="BN25" s="20">
        <v>23</v>
      </c>
      <c r="BO25" s="20">
        <v>37</v>
      </c>
      <c r="BP25" s="21">
        <v>821.97091004334197</v>
      </c>
      <c r="BQ25" s="22">
        <v>68.84</v>
      </c>
      <c r="BR25" s="23">
        <v>21</v>
      </c>
      <c r="BS25" s="23">
        <v>37</v>
      </c>
      <c r="BT25" s="6"/>
      <c r="BU25" s="7">
        <v>0</v>
      </c>
      <c r="BV25" s="8"/>
      <c r="BW25" s="8"/>
      <c r="BX25" s="9"/>
      <c r="BY25" s="10">
        <v>0</v>
      </c>
      <c r="BZ25" s="11"/>
      <c r="CA25" s="11"/>
      <c r="CB25" s="12"/>
      <c r="CC25" s="13"/>
      <c r="CD25" s="14"/>
      <c r="CE25" s="14"/>
      <c r="CF25" s="15"/>
      <c r="CG25" s="16"/>
      <c r="CH25" s="17"/>
      <c r="CI25" s="17"/>
      <c r="CJ25" s="4">
        <v>199</v>
      </c>
      <c r="CK25" s="24">
        <v>21.522416554660001</v>
      </c>
      <c r="CL25" s="25">
        <v>9.55419921875</v>
      </c>
    </row>
    <row r="26" spans="1:90">
      <c r="A26" s="2" t="s">
        <v>296</v>
      </c>
      <c r="B26" s="2" t="s">
        <v>410</v>
      </c>
      <c r="C26" s="3">
        <v>75.62</v>
      </c>
      <c r="D26" s="4">
        <v>2</v>
      </c>
      <c r="E26" s="4">
        <v>6</v>
      </c>
      <c r="F26" s="4">
        <v>68</v>
      </c>
      <c r="G26" s="4">
        <v>986</v>
      </c>
      <c r="H26" s="27">
        <f>'raw data'!H26/'raw data'!H$274</f>
        <v>9.9441518489693757E-3</v>
      </c>
      <c r="I26" s="27">
        <f>'raw data'!I26/'raw data'!I$274</f>
        <v>9.3057402725945596E-3</v>
      </c>
      <c r="J26" s="27">
        <f>'raw data'!J26/'raw data'!J$274</f>
        <v>3.4355738037152188E-2</v>
      </c>
      <c r="K26" s="27">
        <f>'raw data'!K26/'raw data'!K$274</f>
        <v>3.9587604345375886E-2</v>
      </c>
      <c r="L26" s="27">
        <f>'raw data'!L26/'raw data'!L$274</f>
        <v>3.4872805980948302E-2</v>
      </c>
      <c r="M26" s="27">
        <f>'raw data'!M26/'raw data'!M$274</f>
        <v>3.7867912529920111E-2</v>
      </c>
      <c r="N26" s="27">
        <f>'raw data'!N26/'raw data'!N$274</f>
        <v>3.9876869002261429E-2</v>
      </c>
      <c r="O26" s="27">
        <f>'raw data'!O26/'raw data'!O$274</f>
        <v>4.3930320031258768E-2</v>
      </c>
      <c r="P26" s="28">
        <f>'raw data'!P26/'raw data'!P$274</f>
        <v>2.5141000794028548E-2</v>
      </c>
      <c r="Q26" s="28">
        <f>'raw data'!Q26/'raw data'!Q$274</f>
        <v>2.3604687738716171E-2</v>
      </c>
      <c r="R26" s="28">
        <f>'raw data'!R26/'raw data'!R$274</f>
        <v>4.4650836543794786E-2</v>
      </c>
      <c r="S26" s="28">
        <f>'raw data'!S26/'raw data'!S$274</f>
        <v>5.7502147364638573E-2</v>
      </c>
      <c r="T26" s="28">
        <f>'raw data'!T26/'raw data'!T$274</f>
        <v>4.2021562399626684E-2</v>
      </c>
      <c r="U26" s="28">
        <f>'raw data'!U26/'raw data'!U$274</f>
        <v>4.927039931362779E-2</v>
      </c>
      <c r="V26" s="28">
        <f>'raw data'!V26/'raw data'!V$274</f>
        <v>4.5300638164855592E-2</v>
      </c>
      <c r="W26" s="28">
        <f>'raw data'!W26/'raw data'!W$274</f>
        <v>4.4453965683791924E-2</v>
      </c>
      <c r="X26" s="6">
        <v>317.64176113165098</v>
      </c>
      <c r="Y26" s="7">
        <v>28.57</v>
      </c>
      <c r="Z26" s="8">
        <v>16</v>
      </c>
      <c r="AA26" s="8">
        <v>19</v>
      </c>
      <c r="AB26" s="9">
        <v>338.58686644171001</v>
      </c>
      <c r="AC26" s="10">
        <v>32.14</v>
      </c>
      <c r="AD26" s="11">
        <v>18</v>
      </c>
      <c r="AE26" s="11">
        <v>22</v>
      </c>
      <c r="AF26" s="12">
        <v>1598.2730786048501</v>
      </c>
      <c r="AG26" s="13">
        <v>62.58</v>
      </c>
      <c r="AH26" s="14">
        <v>40</v>
      </c>
      <c r="AI26" s="14">
        <v>81</v>
      </c>
      <c r="AJ26" s="15">
        <v>1290.22224114285</v>
      </c>
      <c r="AK26" s="16">
        <v>62.73</v>
      </c>
      <c r="AL26" s="17">
        <v>35</v>
      </c>
      <c r="AM26" s="17">
        <v>69</v>
      </c>
      <c r="AN26" s="18">
        <v>1955.33332674399</v>
      </c>
      <c r="AO26" s="19">
        <v>66.930000000000007</v>
      </c>
      <c r="AP26" s="20">
        <v>43</v>
      </c>
      <c r="AQ26" s="20">
        <v>76</v>
      </c>
      <c r="AR26" s="21">
        <v>1382.78894214606</v>
      </c>
      <c r="AS26" s="22">
        <v>60.71</v>
      </c>
      <c r="AT26" s="23">
        <v>37</v>
      </c>
      <c r="AU26" s="23">
        <v>68</v>
      </c>
      <c r="AV26" s="6"/>
      <c r="AW26" s="7">
        <v>0</v>
      </c>
      <c r="AX26" s="8"/>
      <c r="AY26" s="8"/>
      <c r="AZ26" s="9"/>
      <c r="BA26" s="10">
        <v>0</v>
      </c>
      <c r="BB26" s="11"/>
      <c r="BC26" s="11"/>
      <c r="BD26" s="12">
        <v>893.60466909736795</v>
      </c>
      <c r="BE26" s="13">
        <v>47.2</v>
      </c>
      <c r="BF26" s="14">
        <v>29</v>
      </c>
      <c r="BG26" s="14">
        <v>39</v>
      </c>
      <c r="BH26" s="15"/>
      <c r="BI26" s="16">
        <v>0</v>
      </c>
      <c r="BJ26" s="17"/>
      <c r="BK26" s="17"/>
      <c r="BL26" s="18">
        <v>2181.1886090892499</v>
      </c>
      <c r="BM26" s="19">
        <v>71.739999999999995</v>
      </c>
      <c r="BN26" s="20">
        <v>47</v>
      </c>
      <c r="BO26" s="20">
        <v>112</v>
      </c>
      <c r="BP26" s="21">
        <v>2070.1463372376702</v>
      </c>
      <c r="BQ26" s="22">
        <v>61.18</v>
      </c>
      <c r="BR26" s="23">
        <v>40</v>
      </c>
      <c r="BS26" s="23">
        <v>106</v>
      </c>
      <c r="BT26" s="6">
        <v>2512.9736776764698</v>
      </c>
      <c r="BU26" s="7">
        <v>66.61</v>
      </c>
      <c r="BV26" s="8">
        <v>43</v>
      </c>
      <c r="BW26" s="8">
        <v>94</v>
      </c>
      <c r="BX26" s="9">
        <v>1647.8498715716901</v>
      </c>
      <c r="BY26" s="10">
        <v>62.42</v>
      </c>
      <c r="BZ26" s="11">
        <v>43</v>
      </c>
      <c r="CA26" s="11">
        <v>79</v>
      </c>
      <c r="CB26" s="12"/>
      <c r="CC26" s="13">
        <v>0</v>
      </c>
      <c r="CD26" s="14"/>
      <c r="CE26" s="14"/>
      <c r="CF26" s="15"/>
      <c r="CG26" s="16">
        <v>0</v>
      </c>
      <c r="CH26" s="17"/>
      <c r="CI26" s="17"/>
      <c r="CJ26" s="4">
        <v>644</v>
      </c>
      <c r="CK26" s="24">
        <v>67.5184747846601</v>
      </c>
      <c r="CL26" s="25">
        <v>7.60595703125</v>
      </c>
    </row>
    <row r="27" spans="1:90">
      <c r="A27" s="2" t="s">
        <v>253</v>
      </c>
      <c r="B27" s="2" t="s">
        <v>125</v>
      </c>
      <c r="C27" s="3">
        <v>75</v>
      </c>
      <c r="D27" s="4">
        <v>6</v>
      </c>
      <c r="E27" s="4">
        <v>17</v>
      </c>
      <c r="F27" s="4">
        <v>17</v>
      </c>
      <c r="G27" s="4">
        <v>182</v>
      </c>
      <c r="H27" s="27">
        <f>'raw data'!H27/'raw data'!H$274</f>
        <v>1.1587151312483488E-3</v>
      </c>
      <c r="I27" s="27">
        <f>'raw data'!I27/'raw data'!I$274</f>
        <v>7.0474473657356396E-4</v>
      </c>
      <c r="J27" s="27">
        <f>'raw data'!J27/'raw data'!J$274</f>
        <v>8.4822252232450938E-3</v>
      </c>
      <c r="K27" s="27">
        <f>'raw data'!K27/'raw data'!K$274</f>
        <v>8.9701485167889561E-3</v>
      </c>
      <c r="L27" s="27">
        <f>'raw data'!L27/'raw data'!L$274</f>
        <v>1.4562748450183786E-3</v>
      </c>
      <c r="M27" s="27">
        <f>'raw data'!M27/'raw data'!M$274</f>
        <v>1.6525434886071767E-3</v>
      </c>
      <c r="N27" s="27">
        <f>'raw data'!N27/'raw data'!N$274</f>
        <v>5.4628719404563569E-4</v>
      </c>
      <c r="O27" s="27">
        <f>'raw data'!O27/'raw data'!O$274</f>
        <v>5.2210493109032649E-4</v>
      </c>
      <c r="P27" s="28">
        <f>'raw data'!P27/'raw data'!P$274</f>
        <v>2.8458304053880241E-3</v>
      </c>
      <c r="Q27" s="28">
        <f>'raw data'!Q27/'raw data'!Q$274</f>
        <v>2.6294027579645534E-3</v>
      </c>
      <c r="R27" s="28">
        <f>'raw data'!R27/'raw data'!R$274</f>
        <v>6.3211461830281462E-3</v>
      </c>
      <c r="S27" s="28">
        <f>'raw data'!S27/'raw data'!S$274</f>
        <v>6.3685748821074046E-3</v>
      </c>
      <c r="T27" s="28">
        <f>'raw data'!T27/'raw data'!T$274</f>
        <v>2.0596993333492674E-3</v>
      </c>
      <c r="U27" s="28">
        <f>'raw data'!U27/'raw data'!U$274</f>
        <v>2.2764226465740172E-3</v>
      </c>
      <c r="V27" s="28">
        <f>'raw data'!V27/'raw data'!V$274</f>
        <v>1.3936650984402586E-3</v>
      </c>
      <c r="W27" s="28">
        <f>'raw data'!W27/'raw data'!W$274</f>
        <v>1.3625258808389717E-3</v>
      </c>
      <c r="X27" s="6"/>
      <c r="Y27" s="7">
        <v>0</v>
      </c>
      <c r="Z27" s="8"/>
      <c r="AA27" s="8"/>
      <c r="AB27" s="9"/>
      <c r="AC27" s="10">
        <v>0</v>
      </c>
      <c r="AD27" s="11"/>
      <c r="AE27" s="11"/>
      <c r="AF27" s="12">
        <v>244.49182902346899</v>
      </c>
      <c r="AG27" s="13">
        <v>41.86</v>
      </c>
      <c r="AH27" s="14">
        <v>7</v>
      </c>
      <c r="AI27" s="14">
        <v>11</v>
      </c>
      <c r="AJ27" s="15">
        <v>260.23718627573299</v>
      </c>
      <c r="AK27" s="16">
        <v>36.630000000000003</v>
      </c>
      <c r="AL27" s="17">
        <v>7</v>
      </c>
      <c r="AM27" s="17">
        <v>11</v>
      </c>
      <c r="AN27" s="18">
        <v>165.882544555235</v>
      </c>
      <c r="AO27" s="19">
        <v>28.49</v>
      </c>
      <c r="AP27" s="20">
        <v>5</v>
      </c>
      <c r="AQ27" s="20">
        <v>8</v>
      </c>
      <c r="AR27" s="21">
        <v>119.001624995367</v>
      </c>
      <c r="AS27" s="22">
        <v>20.350000000000001</v>
      </c>
      <c r="AT27" s="23">
        <v>4</v>
      </c>
      <c r="AU27" s="23">
        <v>6</v>
      </c>
      <c r="AV27" s="6">
        <v>102.39567893202801</v>
      </c>
      <c r="AW27" s="7">
        <v>23.84</v>
      </c>
      <c r="AX27" s="8">
        <v>3</v>
      </c>
      <c r="AY27" s="8">
        <v>4</v>
      </c>
      <c r="AZ27" s="9"/>
      <c r="BA27" s="10">
        <v>0</v>
      </c>
      <c r="BB27" s="11"/>
      <c r="BC27" s="11"/>
      <c r="BD27" s="12">
        <v>174.30916033907599</v>
      </c>
      <c r="BE27" s="13">
        <v>28.49</v>
      </c>
      <c r="BF27" s="14">
        <v>5</v>
      </c>
      <c r="BG27" s="14">
        <v>8</v>
      </c>
      <c r="BH27" s="15">
        <v>158.11232285922799</v>
      </c>
      <c r="BI27" s="16">
        <v>28.49</v>
      </c>
      <c r="BJ27" s="17">
        <v>5</v>
      </c>
      <c r="BK27" s="17">
        <v>8</v>
      </c>
      <c r="BL27" s="18">
        <v>335.46534813828998</v>
      </c>
      <c r="BM27" s="19">
        <v>41.86</v>
      </c>
      <c r="BN27" s="20">
        <v>7</v>
      </c>
      <c r="BO27" s="20">
        <v>13</v>
      </c>
      <c r="BP27" s="21">
        <v>266.64704331836202</v>
      </c>
      <c r="BQ27" s="22">
        <v>37.79</v>
      </c>
      <c r="BR27" s="23">
        <v>7</v>
      </c>
      <c r="BS27" s="23">
        <v>13</v>
      </c>
      <c r="BT27" s="6">
        <v>154.010439060658</v>
      </c>
      <c r="BU27" s="7">
        <v>28.49</v>
      </c>
      <c r="BV27" s="8">
        <v>5</v>
      </c>
      <c r="BW27" s="8">
        <v>7</v>
      </c>
      <c r="BX27" s="9">
        <v>69.103334979062097</v>
      </c>
      <c r="BY27" s="10">
        <v>28.49</v>
      </c>
      <c r="BZ27" s="11">
        <v>5</v>
      </c>
      <c r="CA27" s="11">
        <v>5</v>
      </c>
      <c r="CB27" s="12">
        <v>606.95349493596905</v>
      </c>
      <c r="CC27" s="13">
        <v>51.16</v>
      </c>
      <c r="CD27" s="14">
        <v>11</v>
      </c>
      <c r="CE27" s="14">
        <v>18</v>
      </c>
      <c r="CF27" s="15">
        <v>414.23617401495301</v>
      </c>
      <c r="CG27" s="16">
        <v>58.14</v>
      </c>
      <c r="CH27" s="17">
        <v>9</v>
      </c>
      <c r="CI27" s="17">
        <v>13</v>
      </c>
      <c r="CJ27" s="4">
        <v>172</v>
      </c>
      <c r="CK27" s="24">
        <v>18.636729444659998</v>
      </c>
      <c r="CL27" s="25">
        <v>9.51025390625</v>
      </c>
    </row>
    <row r="28" spans="1:90">
      <c r="A28" s="2" t="s">
        <v>59</v>
      </c>
      <c r="B28" s="2" t="s">
        <v>618</v>
      </c>
      <c r="C28" s="3">
        <v>72.34</v>
      </c>
      <c r="D28" s="4">
        <v>2</v>
      </c>
      <c r="E28" s="4">
        <v>5</v>
      </c>
      <c r="F28" s="4">
        <v>54</v>
      </c>
      <c r="G28" s="4">
        <v>469</v>
      </c>
      <c r="H28" s="27">
        <f>'raw data'!H28/'raw data'!H$274</f>
        <v>0</v>
      </c>
      <c r="I28" s="27">
        <f>'raw data'!I28/'raw data'!I$274</f>
        <v>0</v>
      </c>
      <c r="J28" s="27">
        <f>'raw data'!J28/'raw data'!J$274</f>
        <v>0</v>
      </c>
      <c r="K28" s="27">
        <f>'raw data'!K28/'raw data'!K$274</f>
        <v>0</v>
      </c>
      <c r="L28" s="27">
        <f>'raw data'!L28/'raw data'!L$274</f>
        <v>0</v>
      </c>
      <c r="M28" s="27">
        <f>'raw data'!M28/'raw data'!M$274</f>
        <v>0</v>
      </c>
      <c r="N28" s="27">
        <f>'raw data'!N28/'raw data'!N$274</f>
        <v>3.9876869002261429E-2</v>
      </c>
      <c r="O28" s="27">
        <f>'raw data'!O28/'raw data'!O$274</f>
        <v>4.3930320031258768E-2</v>
      </c>
      <c r="P28" s="28">
        <f>'raw data'!P28/'raw data'!P$274</f>
        <v>0</v>
      </c>
      <c r="Q28" s="28">
        <f>'raw data'!Q28/'raw data'!Q$274</f>
        <v>0</v>
      </c>
      <c r="R28" s="28">
        <f>'raw data'!R28/'raw data'!R$274</f>
        <v>0</v>
      </c>
      <c r="S28" s="28">
        <f>'raw data'!S28/'raw data'!S$274</f>
        <v>0</v>
      </c>
      <c r="T28" s="28">
        <f>'raw data'!T28/'raw data'!T$274</f>
        <v>0</v>
      </c>
      <c r="U28" s="28">
        <f>'raw data'!U28/'raw data'!U$274</f>
        <v>0</v>
      </c>
      <c r="V28" s="28">
        <f>'raw data'!V28/'raw data'!V$274</f>
        <v>4.5300638164855592E-2</v>
      </c>
      <c r="W28" s="28">
        <f>'raw data'!W28/'raw data'!W$274</f>
        <v>4.4453965683791924E-2</v>
      </c>
      <c r="X28" s="6"/>
      <c r="Y28" s="7"/>
      <c r="Z28" s="8"/>
      <c r="AA28" s="8"/>
      <c r="AB28" s="9"/>
      <c r="AC28" s="10"/>
      <c r="AD28" s="11"/>
      <c r="AE28" s="11"/>
      <c r="AF28" s="12"/>
      <c r="AG28" s="13"/>
      <c r="AH28" s="14"/>
      <c r="AI28" s="14"/>
      <c r="AJ28" s="15"/>
      <c r="AK28" s="16"/>
      <c r="AL28" s="17"/>
      <c r="AM28" s="17"/>
      <c r="AN28" s="18"/>
      <c r="AO28" s="19"/>
      <c r="AP28" s="20"/>
      <c r="AQ28" s="20"/>
      <c r="AR28" s="21"/>
      <c r="AS28" s="22"/>
      <c r="AT28" s="23"/>
      <c r="AU28" s="23"/>
      <c r="AV28" s="6">
        <v>1498.5807607127599</v>
      </c>
      <c r="AW28" s="7">
        <v>54.05</v>
      </c>
      <c r="AX28" s="8">
        <v>27</v>
      </c>
      <c r="AY28" s="8">
        <v>45</v>
      </c>
      <c r="AZ28" s="9">
        <v>1669.7520981549601</v>
      </c>
      <c r="BA28" s="10">
        <v>53.74</v>
      </c>
      <c r="BB28" s="11">
        <v>28</v>
      </c>
      <c r="BC28" s="11">
        <v>48</v>
      </c>
      <c r="BD28" s="12"/>
      <c r="BE28" s="13"/>
      <c r="BF28" s="14"/>
      <c r="BG28" s="14"/>
      <c r="BH28" s="15"/>
      <c r="BI28" s="16"/>
      <c r="BJ28" s="17"/>
      <c r="BK28" s="17"/>
      <c r="BL28" s="18"/>
      <c r="BM28" s="19"/>
      <c r="BN28" s="20"/>
      <c r="BO28" s="20"/>
      <c r="BP28" s="21"/>
      <c r="BQ28" s="22"/>
      <c r="BR28" s="23"/>
      <c r="BS28" s="23"/>
      <c r="BT28" s="6"/>
      <c r="BU28" s="7"/>
      <c r="BV28" s="8"/>
      <c r="BW28" s="8"/>
      <c r="BX28" s="9"/>
      <c r="BY28" s="10"/>
      <c r="BZ28" s="11"/>
      <c r="CA28" s="11"/>
      <c r="CB28" s="12">
        <v>2557.2431343991302</v>
      </c>
      <c r="CC28" s="13">
        <v>62.96</v>
      </c>
      <c r="CD28" s="14">
        <v>41</v>
      </c>
      <c r="CE28" s="14">
        <v>80</v>
      </c>
      <c r="CF28" s="15">
        <v>2474.87073762518</v>
      </c>
      <c r="CG28" s="16">
        <v>65.180000000000007</v>
      </c>
      <c r="CH28" s="17">
        <v>40</v>
      </c>
      <c r="CI28" s="17">
        <v>75</v>
      </c>
      <c r="CJ28" s="4">
        <v>629</v>
      </c>
      <c r="CK28" s="24">
        <v>66.190832544660097</v>
      </c>
      <c r="CL28" s="25">
        <v>7.56201171875</v>
      </c>
    </row>
    <row r="29" spans="1:90">
      <c r="A29" s="2" t="s">
        <v>262</v>
      </c>
      <c r="B29" s="2" t="s">
        <v>180</v>
      </c>
      <c r="C29" s="3">
        <v>72</v>
      </c>
      <c r="D29" s="4">
        <v>4</v>
      </c>
      <c r="E29" s="4">
        <v>16</v>
      </c>
      <c r="F29" s="4">
        <v>16</v>
      </c>
      <c r="G29" s="4">
        <v>55</v>
      </c>
      <c r="H29" s="27">
        <f>'raw data'!H29/'raw data'!H$274</f>
        <v>8.359246057467731E-4</v>
      </c>
      <c r="I29" s="27">
        <f>'raw data'!I29/'raw data'!I$274</f>
        <v>2.3199112841894819E-3</v>
      </c>
      <c r="J29" s="27">
        <f>'raw data'!J29/'raw data'!J$274</f>
        <v>1.2096088928613502E-3</v>
      </c>
      <c r="K29" s="27">
        <f>'raw data'!K29/'raw data'!K$274</f>
        <v>7.9146925581743499E-4</v>
      </c>
      <c r="L29" s="27">
        <f>'raw data'!L29/'raw data'!L$274</f>
        <v>2.3984021880639884E-3</v>
      </c>
      <c r="M29" s="27">
        <f>'raw data'!M29/'raw data'!M$274</f>
        <v>1.8844815681986148E-3</v>
      </c>
      <c r="N29" s="27">
        <f>'raw data'!N29/'raw data'!N$274</f>
        <v>3.5781990805389488E-4</v>
      </c>
      <c r="O29" s="27">
        <f>'raw data'!O29/'raw data'!O$274</f>
        <v>4.3194015181807522E-4</v>
      </c>
      <c r="P29" s="28">
        <f>'raw data'!P29/'raw data'!P$274</f>
        <v>1.847285331157131E-3</v>
      </c>
      <c r="Q29" s="28">
        <f>'raw data'!Q29/'raw data'!Q$274</f>
        <v>1.5838549133841116E-3</v>
      </c>
      <c r="R29" s="28">
        <f>'raw data'!R29/'raw data'!R$274</f>
        <v>2.7967076079163909E-4</v>
      </c>
      <c r="S29" s="28">
        <f>'raw data'!S29/'raw data'!S$274</f>
        <v>1.7401184303637607E-4</v>
      </c>
      <c r="T29" s="28">
        <f>'raw data'!T29/'raw data'!T$274</f>
        <v>5.410542773918505E-4</v>
      </c>
      <c r="U29" s="28">
        <f>'raw data'!U29/'raw data'!U$274</f>
        <v>6.4170176473776731E-4</v>
      </c>
      <c r="V29" s="28">
        <f>'raw data'!V29/'raw data'!V$274</f>
        <v>0</v>
      </c>
      <c r="W29" s="28">
        <f>'raw data'!W29/'raw data'!W$274</f>
        <v>0</v>
      </c>
      <c r="X29" s="6"/>
      <c r="Y29" s="7">
        <v>0</v>
      </c>
      <c r="Z29" s="8"/>
      <c r="AA29" s="8"/>
      <c r="AB29" s="9"/>
      <c r="AC29" s="10">
        <v>0</v>
      </c>
      <c r="AD29" s="11"/>
      <c r="AE29" s="11"/>
      <c r="AF29" s="12">
        <v>215.07394633721901</v>
      </c>
      <c r="AG29" s="13">
        <v>53.5</v>
      </c>
      <c r="AH29" s="14">
        <v>8</v>
      </c>
      <c r="AI29" s="14">
        <v>8</v>
      </c>
      <c r="AJ29" s="15">
        <v>39.246383826433998</v>
      </c>
      <c r="AK29" s="16">
        <v>20.5</v>
      </c>
      <c r="AL29" s="17">
        <v>3</v>
      </c>
      <c r="AM29" s="17">
        <v>3</v>
      </c>
      <c r="AN29" s="18">
        <v>295.537735281133</v>
      </c>
      <c r="AO29" s="19">
        <v>46</v>
      </c>
      <c r="AP29" s="20">
        <v>10</v>
      </c>
      <c r="AQ29" s="20">
        <v>13</v>
      </c>
      <c r="AR29" s="21">
        <v>130.05138191039401</v>
      </c>
      <c r="AS29" s="22">
        <v>39</v>
      </c>
      <c r="AT29" s="23">
        <v>6</v>
      </c>
      <c r="AU29" s="23">
        <v>8</v>
      </c>
      <c r="AV29" s="6"/>
      <c r="AW29" s="7">
        <v>0</v>
      </c>
      <c r="AX29" s="8"/>
      <c r="AY29" s="8"/>
      <c r="AZ29" s="9"/>
      <c r="BA29" s="10">
        <v>0</v>
      </c>
      <c r="BB29" s="11"/>
      <c r="BC29" s="11"/>
      <c r="BD29" s="12"/>
      <c r="BE29" s="13">
        <v>0</v>
      </c>
      <c r="BF29" s="14"/>
      <c r="BG29" s="14"/>
      <c r="BH29" s="15">
        <v>65.911411927297294</v>
      </c>
      <c r="BI29" s="16">
        <v>19</v>
      </c>
      <c r="BJ29" s="17">
        <v>4</v>
      </c>
      <c r="BK29" s="17">
        <v>4</v>
      </c>
      <c r="BL29" s="18"/>
      <c r="BM29" s="19">
        <v>0</v>
      </c>
      <c r="BN29" s="20"/>
      <c r="BO29" s="20"/>
      <c r="BP29" s="21"/>
      <c r="BQ29" s="22">
        <v>0</v>
      </c>
      <c r="BR29" s="23"/>
      <c r="BS29" s="23"/>
      <c r="BT29" s="6">
        <v>130.09636996648899</v>
      </c>
      <c r="BU29" s="7">
        <v>38.5</v>
      </c>
      <c r="BV29" s="8">
        <v>6</v>
      </c>
      <c r="BW29" s="8">
        <v>6</v>
      </c>
      <c r="BX29" s="9">
        <v>139.456361227299</v>
      </c>
      <c r="BY29" s="10">
        <v>25.5</v>
      </c>
      <c r="BZ29" s="11">
        <v>3</v>
      </c>
      <c r="CA29" s="11">
        <v>3</v>
      </c>
      <c r="CB29" s="12"/>
      <c r="CC29" s="13"/>
      <c r="CD29" s="14"/>
      <c r="CE29" s="14"/>
      <c r="CF29" s="15"/>
      <c r="CG29" s="16"/>
      <c r="CH29" s="17"/>
      <c r="CI29" s="17"/>
      <c r="CJ29" s="4">
        <v>200</v>
      </c>
      <c r="CK29" s="24">
        <v>22.965442954659999</v>
      </c>
      <c r="CL29" s="25">
        <v>8.36767578125</v>
      </c>
    </row>
    <row r="30" spans="1:90">
      <c r="A30" s="2" t="s">
        <v>231</v>
      </c>
      <c r="B30" s="2" t="s">
        <v>518</v>
      </c>
      <c r="C30" s="3">
        <v>70.7</v>
      </c>
      <c r="D30" s="4">
        <v>3</v>
      </c>
      <c r="E30" s="4">
        <v>9</v>
      </c>
      <c r="F30" s="4">
        <v>9</v>
      </c>
      <c r="G30" s="4">
        <v>206</v>
      </c>
      <c r="H30" s="27">
        <f>'raw data'!H30/'raw data'!H$274</f>
        <v>7.9605966083256749E-3</v>
      </c>
      <c r="I30" s="27">
        <f>'raw data'!I30/'raw data'!I$274</f>
        <v>3.8370904654457878E-3</v>
      </c>
      <c r="J30" s="27">
        <f>'raw data'!J30/'raw data'!J$274</f>
        <v>2.10826229478824E-2</v>
      </c>
      <c r="K30" s="27">
        <f>'raw data'!K30/'raw data'!K$274</f>
        <v>2.1423761417558872E-2</v>
      </c>
      <c r="L30" s="27">
        <f>'raw data'!L30/'raw data'!L$274</f>
        <v>6.4601442044421951E-3</v>
      </c>
      <c r="M30" s="27">
        <f>'raw data'!M30/'raw data'!M$274</f>
        <v>3.6932916025926932E-3</v>
      </c>
      <c r="N30" s="27">
        <f>'raw data'!N30/'raw data'!N$274</f>
        <v>1.5845149866161069E-3</v>
      </c>
      <c r="O30" s="27">
        <f>'raw data'!O30/'raw data'!O$274</f>
        <v>8.6403516615276611E-4</v>
      </c>
      <c r="P30" s="28">
        <f>'raw data'!P30/'raw data'!P$274</f>
        <v>3.1396018536071495E-3</v>
      </c>
      <c r="Q30" s="28">
        <f>'raw data'!Q30/'raw data'!Q$274</f>
        <v>3.1535789017392052E-3</v>
      </c>
      <c r="R30" s="28">
        <f>'raw data'!R30/'raw data'!R$274</f>
        <v>2.2506028269657866E-2</v>
      </c>
      <c r="S30" s="28">
        <f>'raw data'!S30/'raw data'!S$274</f>
        <v>1.8973472132067588E-2</v>
      </c>
      <c r="T30" s="28">
        <f>'raw data'!T30/'raw data'!T$274</f>
        <v>9.5855140804316646E-3</v>
      </c>
      <c r="U30" s="28">
        <f>'raw data'!U30/'raw data'!U$274</f>
        <v>5.5643404822000612E-3</v>
      </c>
      <c r="V30" s="28">
        <f>'raw data'!V30/'raw data'!V$274</f>
        <v>2.6943024446276078E-2</v>
      </c>
      <c r="W30" s="28">
        <f>'raw data'!W30/'raw data'!W$274</f>
        <v>2.5765095630382307E-2</v>
      </c>
      <c r="X30" s="6"/>
      <c r="Y30" s="7">
        <v>0</v>
      </c>
      <c r="Z30" s="8"/>
      <c r="AA30" s="8"/>
      <c r="AB30" s="9"/>
      <c r="AC30" s="10">
        <v>0</v>
      </c>
      <c r="AD30" s="11"/>
      <c r="AE30" s="11"/>
      <c r="AF30" s="12">
        <v>420.012965642425</v>
      </c>
      <c r="AG30" s="13">
        <v>42.68</v>
      </c>
      <c r="AH30" s="14">
        <v>7</v>
      </c>
      <c r="AI30" s="14">
        <v>18</v>
      </c>
      <c r="AJ30" s="15">
        <v>354.88605999501101</v>
      </c>
      <c r="AK30" s="16">
        <v>42.68</v>
      </c>
      <c r="AL30" s="17">
        <v>7</v>
      </c>
      <c r="AM30" s="17">
        <v>18</v>
      </c>
      <c r="AN30" s="18">
        <v>292.21813249777199</v>
      </c>
      <c r="AO30" s="19">
        <v>22.29</v>
      </c>
      <c r="AP30" s="20">
        <v>3</v>
      </c>
      <c r="AQ30" s="20">
        <v>12</v>
      </c>
      <c r="AR30" s="21">
        <v>165.54270070847099</v>
      </c>
      <c r="AS30" s="22">
        <v>28.66</v>
      </c>
      <c r="AT30" s="23">
        <v>4</v>
      </c>
      <c r="AU30" s="23">
        <v>8</v>
      </c>
      <c r="AV30" s="6">
        <v>101.165646882446</v>
      </c>
      <c r="AW30" s="7">
        <v>28.03</v>
      </c>
      <c r="AX30" s="8">
        <v>3</v>
      </c>
      <c r="AY30" s="8">
        <v>4</v>
      </c>
      <c r="AZ30" s="9">
        <v>183.49790646020401</v>
      </c>
      <c r="BA30" s="10">
        <v>39.49</v>
      </c>
      <c r="BB30" s="11">
        <v>4</v>
      </c>
      <c r="BC30" s="11">
        <v>4</v>
      </c>
      <c r="BD30" s="12">
        <v>73.520255733810998</v>
      </c>
      <c r="BE30" s="13">
        <v>39.49</v>
      </c>
      <c r="BF30" s="14">
        <v>4</v>
      </c>
      <c r="BG30" s="14">
        <v>5</v>
      </c>
      <c r="BH30" s="15">
        <v>148.37979410058699</v>
      </c>
      <c r="BI30" s="16">
        <v>27.39</v>
      </c>
      <c r="BJ30" s="17">
        <v>3</v>
      </c>
      <c r="BK30" s="17">
        <v>7</v>
      </c>
      <c r="BL30" s="18">
        <v>341.01321044672602</v>
      </c>
      <c r="BM30" s="19">
        <v>40.76</v>
      </c>
      <c r="BN30" s="20">
        <v>6</v>
      </c>
      <c r="BO30" s="20">
        <v>18</v>
      </c>
      <c r="BP30" s="21">
        <v>326.03149661588998</v>
      </c>
      <c r="BQ30" s="22">
        <v>34.39</v>
      </c>
      <c r="BR30" s="23">
        <v>5</v>
      </c>
      <c r="BS30" s="23">
        <v>16</v>
      </c>
      <c r="BT30" s="6">
        <v>369.07186222299498</v>
      </c>
      <c r="BU30" s="7">
        <v>22.29</v>
      </c>
      <c r="BV30" s="8">
        <v>3</v>
      </c>
      <c r="BW30" s="8">
        <v>13</v>
      </c>
      <c r="BX30" s="9">
        <v>270.86099932872099</v>
      </c>
      <c r="BY30" s="10">
        <v>28.66</v>
      </c>
      <c r="BZ30" s="11">
        <v>4</v>
      </c>
      <c r="CA30" s="11">
        <v>11</v>
      </c>
      <c r="CB30" s="12">
        <v>433.79162506863003</v>
      </c>
      <c r="CC30" s="13">
        <v>22.29</v>
      </c>
      <c r="CD30" s="14">
        <v>3</v>
      </c>
      <c r="CE30" s="14">
        <v>9</v>
      </c>
      <c r="CF30" s="15">
        <v>380.53718062418602</v>
      </c>
      <c r="CG30" s="16">
        <v>22.29</v>
      </c>
      <c r="CH30" s="17">
        <v>3</v>
      </c>
      <c r="CI30" s="17">
        <v>9</v>
      </c>
      <c r="CJ30" s="4">
        <v>157</v>
      </c>
      <c r="CK30" s="24">
        <v>17.159987964660001</v>
      </c>
      <c r="CL30" s="25">
        <v>8.90966796875</v>
      </c>
    </row>
    <row r="31" spans="1:90">
      <c r="A31" s="2" t="s">
        <v>49</v>
      </c>
      <c r="B31" s="2" t="s">
        <v>601</v>
      </c>
      <c r="C31" s="3">
        <v>69.89</v>
      </c>
      <c r="D31" s="4">
        <v>3</v>
      </c>
      <c r="E31" s="4">
        <v>6</v>
      </c>
      <c r="F31" s="4">
        <v>34</v>
      </c>
      <c r="G31" s="4">
        <v>183</v>
      </c>
      <c r="H31" s="27">
        <f>'raw data'!H31/'raw data'!H$274</f>
        <v>0</v>
      </c>
      <c r="I31" s="27">
        <f>'raw data'!I31/'raw data'!I$274</f>
        <v>0</v>
      </c>
      <c r="J31" s="27">
        <f>'raw data'!J31/'raw data'!J$274</f>
        <v>0</v>
      </c>
      <c r="K31" s="27">
        <f>'raw data'!K31/'raw data'!K$274</f>
        <v>0</v>
      </c>
      <c r="L31" s="27">
        <f>'raw data'!L31/'raw data'!L$274</f>
        <v>0</v>
      </c>
      <c r="M31" s="27">
        <f>'raw data'!M31/'raw data'!M$274</f>
        <v>0</v>
      </c>
      <c r="N31" s="27">
        <f>'raw data'!N31/'raw data'!N$274</f>
        <v>0.17385659902218889</v>
      </c>
      <c r="O31" s="27">
        <f>'raw data'!O31/'raw data'!O$274</f>
        <v>0.15279433616471408</v>
      </c>
      <c r="P31" s="28">
        <f>'raw data'!P31/'raw data'!P$274</f>
        <v>0</v>
      </c>
      <c r="Q31" s="28">
        <f>'raw data'!Q31/'raw data'!Q$274</f>
        <v>0</v>
      </c>
      <c r="R31" s="28">
        <f>'raw data'!R31/'raw data'!R$274</f>
        <v>0</v>
      </c>
      <c r="S31" s="28">
        <f>'raw data'!S31/'raw data'!S$274</f>
        <v>0</v>
      </c>
      <c r="T31" s="28">
        <f>'raw data'!T31/'raw data'!T$274</f>
        <v>0</v>
      </c>
      <c r="U31" s="28">
        <f>'raw data'!U31/'raw data'!U$274</f>
        <v>0</v>
      </c>
      <c r="V31" s="28">
        <f>'raw data'!V31/'raw data'!V$274</f>
        <v>0.13470875045794015</v>
      </c>
      <c r="W31" s="28">
        <f>'raw data'!W31/'raw data'!W$274</f>
        <v>0.14335042872375894</v>
      </c>
      <c r="X31" s="6"/>
      <c r="Y31" s="7"/>
      <c r="Z31" s="8"/>
      <c r="AA31" s="8"/>
      <c r="AB31" s="9"/>
      <c r="AC31" s="10"/>
      <c r="AD31" s="11"/>
      <c r="AE31" s="11"/>
      <c r="AF31" s="12"/>
      <c r="AG31" s="13"/>
      <c r="AH31" s="14"/>
      <c r="AI31" s="14"/>
      <c r="AJ31" s="15"/>
      <c r="AK31" s="16"/>
      <c r="AL31" s="17"/>
      <c r="AM31" s="17"/>
      <c r="AN31" s="18"/>
      <c r="AO31" s="19"/>
      <c r="AP31" s="20"/>
      <c r="AQ31" s="20"/>
      <c r="AR31" s="21"/>
      <c r="AS31" s="22"/>
      <c r="AT31" s="23"/>
      <c r="AU31" s="23"/>
      <c r="AV31" s="6">
        <v>713.17291050505503</v>
      </c>
      <c r="AW31" s="7">
        <v>39.78</v>
      </c>
      <c r="AX31" s="8">
        <v>14</v>
      </c>
      <c r="AY31" s="8">
        <v>18</v>
      </c>
      <c r="AZ31" s="9">
        <v>672.07609320746303</v>
      </c>
      <c r="BA31" s="10">
        <v>40.590000000000003</v>
      </c>
      <c r="BB31" s="11">
        <v>12</v>
      </c>
      <c r="BC31" s="11">
        <v>16</v>
      </c>
      <c r="BD31" s="12"/>
      <c r="BE31" s="13"/>
      <c r="BF31" s="14"/>
      <c r="BG31" s="14"/>
      <c r="BH31" s="15"/>
      <c r="BI31" s="16"/>
      <c r="BJ31" s="17"/>
      <c r="BK31" s="17"/>
      <c r="BL31" s="18"/>
      <c r="BM31" s="19"/>
      <c r="BN31" s="20"/>
      <c r="BO31" s="20"/>
      <c r="BP31" s="21"/>
      <c r="BQ31" s="22"/>
      <c r="BR31" s="23"/>
      <c r="BS31" s="23"/>
      <c r="BT31" s="6"/>
      <c r="BU31" s="7"/>
      <c r="BV31" s="8"/>
      <c r="BW31" s="8"/>
      <c r="BX31" s="9"/>
      <c r="BY31" s="10"/>
      <c r="BZ31" s="11"/>
      <c r="CA31" s="11"/>
      <c r="CB31" s="12">
        <v>1364.5837491027501</v>
      </c>
      <c r="CC31" s="13">
        <v>65.319999999999993</v>
      </c>
      <c r="CD31" s="14">
        <v>27</v>
      </c>
      <c r="CE31" s="14">
        <v>43</v>
      </c>
      <c r="CF31" s="15"/>
      <c r="CG31" s="16">
        <v>0</v>
      </c>
      <c r="CH31" s="17"/>
      <c r="CI31" s="17"/>
      <c r="CJ31" s="4">
        <v>372</v>
      </c>
      <c r="CK31" s="24">
        <v>38.723051544660002</v>
      </c>
      <c r="CL31" s="25">
        <v>9.12939453125</v>
      </c>
    </row>
    <row r="32" spans="1:90">
      <c r="A32" s="2" t="s">
        <v>273</v>
      </c>
      <c r="B32" s="2" t="s">
        <v>443</v>
      </c>
      <c r="C32" s="3">
        <v>68.3</v>
      </c>
      <c r="D32" s="4">
        <v>31</v>
      </c>
      <c r="E32" s="4">
        <v>6</v>
      </c>
      <c r="F32" s="4">
        <v>48</v>
      </c>
      <c r="G32" s="4">
        <v>670</v>
      </c>
      <c r="H32" s="27">
        <f>'raw data'!H32/'raw data'!H$274</f>
        <v>1.9225725657132098E-2</v>
      </c>
      <c r="I32" s="27">
        <f>'raw data'!I32/'raw data'!I$274</f>
        <v>2.0977245251182268E-2</v>
      </c>
      <c r="J32" s="27">
        <f>'raw data'!J32/'raw data'!J$274</f>
        <v>6.9800793666115413E-2</v>
      </c>
      <c r="K32" s="27">
        <f>'raw data'!K32/'raw data'!K$274</f>
        <v>7.1350950395795448E-2</v>
      </c>
      <c r="L32" s="27">
        <f>'raw data'!L32/'raw data'!L$274</f>
        <v>9.2979737147988559E-2</v>
      </c>
      <c r="M32" s="27">
        <f>'raw data'!M32/'raw data'!M$274</f>
        <v>8.9244486582167645E-2</v>
      </c>
      <c r="N32" s="27">
        <f>'raw data'!N32/'raw data'!N$274</f>
        <v>1.4445887292113874E-2</v>
      </c>
      <c r="O32" s="27">
        <f>'raw data'!O32/'raw data'!O$274</f>
        <v>1.5821308270845158E-2</v>
      </c>
      <c r="P32" s="28">
        <f>'raw data'!P32/'raw data'!P$274</f>
        <v>4.9601061467608121E-2</v>
      </c>
      <c r="Q32" s="28">
        <f>'raw data'!Q32/'raw data'!Q$274</f>
        <v>4.6295534412046167E-2</v>
      </c>
      <c r="R32" s="28">
        <f>'raw data'!R32/'raw data'!R$274</f>
        <v>7.8714200340871204E-2</v>
      </c>
      <c r="S32" s="28">
        <f>'raw data'!S32/'raw data'!S$274</f>
        <v>9.2183831340415689E-2</v>
      </c>
      <c r="T32" s="28">
        <f>'raw data'!T32/'raw data'!T$274</f>
        <v>0.10067837732040381</v>
      </c>
      <c r="U32" s="28">
        <f>'raw data'!U32/'raw data'!U$274</f>
        <v>9.8953835295708323E-2</v>
      </c>
      <c r="V32" s="28">
        <f>'raw data'!V32/'raw data'!V$274</f>
        <v>1.2818754043537521E-2</v>
      </c>
      <c r="W32" s="28">
        <f>'raw data'!W32/'raw data'!W$274</f>
        <v>1.1313632024357834E-2</v>
      </c>
      <c r="X32" s="6">
        <v>181.39787191433399</v>
      </c>
      <c r="Y32" s="7">
        <v>31.05</v>
      </c>
      <c r="Z32" s="8">
        <v>12</v>
      </c>
      <c r="AA32" s="8">
        <v>14</v>
      </c>
      <c r="AB32" s="9">
        <v>268.80805234293098</v>
      </c>
      <c r="AC32" s="10">
        <v>27.78</v>
      </c>
      <c r="AD32" s="11">
        <v>12</v>
      </c>
      <c r="AE32" s="11">
        <v>14</v>
      </c>
      <c r="AF32" s="12">
        <v>1052.5424689749</v>
      </c>
      <c r="AG32" s="13">
        <v>62.09</v>
      </c>
      <c r="AH32" s="14">
        <v>33</v>
      </c>
      <c r="AI32" s="14">
        <v>54</v>
      </c>
      <c r="AJ32" s="15">
        <v>935.00587969176297</v>
      </c>
      <c r="AK32" s="16">
        <v>62.09</v>
      </c>
      <c r="AL32" s="17">
        <v>34</v>
      </c>
      <c r="AM32" s="17">
        <v>52</v>
      </c>
      <c r="AN32" s="18">
        <v>1158.3101060409299</v>
      </c>
      <c r="AO32" s="19">
        <v>65.03</v>
      </c>
      <c r="AP32" s="20">
        <v>32</v>
      </c>
      <c r="AQ32" s="20">
        <v>61</v>
      </c>
      <c r="AR32" s="21">
        <v>878.23667236454799</v>
      </c>
      <c r="AS32" s="22">
        <v>61.76</v>
      </c>
      <c r="AT32" s="23">
        <v>29</v>
      </c>
      <c r="AU32" s="23">
        <v>51</v>
      </c>
      <c r="AV32" s="6">
        <v>280.79208342358601</v>
      </c>
      <c r="AW32" s="7">
        <v>26.8</v>
      </c>
      <c r="AX32" s="8">
        <v>7</v>
      </c>
      <c r="AY32" s="8">
        <v>11</v>
      </c>
      <c r="AZ32" s="9">
        <v>213.36551345558399</v>
      </c>
      <c r="BA32" s="10">
        <v>14.05</v>
      </c>
      <c r="BB32" s="11">
        <v>4</v>
      </c>
      <c r="BC32" s="11">
        <v>7</v>
      </c>
      <c r="BD32" s="12">
        <v>604.50901163910305</v>
      </c>
      <c r="BE32" s="13">
        <v>50.33</v>
      </c>
      <c r="BF32" s="14">
        <v>21</v>
      </c>
      <c r="BG32" s="14">
        <v>30</v>
      </c>
      <c r="BH32" s="15">
        <v>559.30990618283101</v>
      </c>
      <c r="BI32" s="16">
        <v>52.29</v>
      </c>
      <c r="BJ32" s="17">
        <v>23</v>
      </c>
      <c r="BK32" s="17">
        <v>31</v>
      </c>
      <c r="BL32" s="18">
        <v>1429.4333401839699</v>
      </c>
      <c r="BM32" s="19">
        <v>62.09</v>
      </c>
      <c r="BN32" s="20">
        <v>35</v>
      </c>
      <c r="BO32" s="20">
        <v>68</v>
      </c>
      <c r="BP32" s="21"/>
      <c r="BQ32" s="22">
        <v>0</v>
      </c>
      <c r="BR32" s="23"/>
      <c r="BS32" s="23"/>
      <c r="BT32" s="6">
        <v>1512.1793176630799</v>
      </c>
      <c r="BU32" s="7">
        <v>65.03</v>
      </c>
      <c r="BV32" s="8">
        <v>42</v>
      </c>
      <c r="BW32" s="8">
        <v>72</v>
      </c>
      <c r="BX32" s="9">
        <v>1004.13346668897</v>
      </c>
      <c r="BY32" s="10">
        <v>62.09</v>
      </c>
      <c r="BZ32" s="11">
        <v>33</v>
      </c>
      <c r="CA32" s="11">
        <v>56</v>
      </c>
      <c r="CB32" s="12"/>
      <c r="CC32" s="13">
        <v>0</v>
      </c>
      <c r="CD32" s="14"/>
      <c r="CE32" s="14"/>
      <c r="CF32" s="15">
        <v>671.68705925075005</v>
      </c>
      <c r="CG32" s="16">
        <v>46.73</v>
      </c>
      <c r="CH32" s="17">
        <v>21</v>
      </c>
      <c r="CI32" s="17">
        <v>26</v>
      </c>
      <c r="CJ32" s="4">
        <v>306</v>
      </c>
      <c r="CK32" s="24">
        <v>32.814103844659897</v>
      </c>
      <c r="CL32" s="25">
        <v>8.16259765625</v>
      </c>
    </row>
    <row r="33" spans="1:90">
      <c r="A33" s="2" t="s">
        <v>295</v>
      </c>
      <c r="B33" s="2" t="s">
        <v>441</v>
      </c>
      <c r="C33" s="3">
        <v>68.069999999999993</v>
      </c>
      <c r="D33" s="4">
        <v>17</v>
      </c>
      <c r="E33" s="4">
        <v>46</v>
      </c>
      <c r="F33" s="4">
        <v>48</v>
      </c>
      <c r="G33" s="4">
        <v>752</v>
      </c>
      <c r="H33" s="27">
        <f>'raw data'!H33/'raw data'!H$274</f>
        <v>1.1469946818648115E-2</v>
      </c>
      <c r="I33" s="27">
        <f>'raw data'!I33/'raw data'!I$274</f>
        <v>9.917488089975451E-3</v>
      </c>
      <c r="J33" s="27">
        <f>'raw data'!J33/'raw data'!J$274</f>
        <v>3.2194011904228596E-2</v>
      </c>
      <c r="K33" s="27">
        <f>'raw data'!K33/'raw data'!K$274</f>
        <v>3.7884364716764096E-2</v>
      </c>
      <c r="L33" s="27">
        <f>'raw data'!L33/'raw data'!L$274</f>
        <v>2.099220991593571E-2</v>
      </c>
      <c r="M33" s="27">
        <f>'raw data'!M33/'raw data'!M$274</f>
        <v>2.4527644351167534E-2</v>
      </c>
      <c r="N33" s="27">
        <f>'raw data'!N33/'raw data'!N$274</f>
        <v>6.4790736317505713E-3</v>
      </c>
      <c r="O33" s="27">
        <f>'raw data'!O33/'raw data'!O$274</f>
        <v>7.7851570059742211E-3</v>
      </c>
      <c r="P33" s="28">
        <f>'raw data'!P33/'raw data'!P$274</f>
        <v>1.4840851306256748E-2</v>
      </c>
      <c r="Q33" s="28">
        <f>'raw data'!Q33/'raw data'!Q$274</f>
        <v>1.5596604003714151E-2</v>
      </c>
      <c r="R33" s="28">
        <f>'raw data'!R33/'raw data'!R$274</f>
        <v>5.4309587189553657E-2</v>
      </c>
      <c r="S33" s="28">
        <f>'raw data'!S33/'raw data'!S$274</f>
        <v>6.3732403409859903E-2</v>
      </c>
      <c r="T33" s="28">
        <f>'raw data'!T33/'raw data'!T$274</f>
        <v>2.7391344885076666E-2</v>
      </c>
      <c r="U33" s="28">
        <f>'raw data'!U33/'raw data'!U$274</f>
        <v>3.498575094842879E-2</v>
      </c>
      <c r="V33" s="28">
        <f>'raw data'!V33/'raw data'!V$274</f>
        <v>7.5792871522849335E-3</v>
      </c>
      <c r="W33" s="28">
        <f>'raw data'!W33/'raw data'!W$274</f>
        <v>6.263249391407961E-3</v>
      </c>
      <c r="X33" s="6">
        <v>168.58228184645699</v>
      </c>
      <c r="Y33" s="7">
        <v>15.44</v>
      </c>
      <c r="Z33" s="8">
        <v>7</v>
      </c>
      <c r="AA33" s="8">
        <v>9</v>
      </c>
      <c r="AB33" s="9">
        <v>189.88613937448599</v>
      </c>
      <c r="AC33" s="10">
        <v>20</v>
      </c>
      <c r="AD33" s="11">
        <v>6</v>
      </c>
      <c r="AE33" s="11">
        <v>6</v>
      </c>
      <c r="AF33" s="12">
        <v>1169.4647517982601</v>
      </c>
      <c r="AG33" s="13">
        <v>52.98</v>
      </c>
      <c r="AH33" s="14">
        <v>30</v>
      </c>
      <c r="AI33" s="14">
        <v>66</v>
      </c>
      <c r="AJ33" s="15">
        <v>836.63447764625198</v>
      </c>
      <c r="AK33" s="16">
        <v>52.98</v>
      </c>
      <c r="AL33" s="17">
        <v>29</v>
      </c>
      <c r="AM33" s="17">
        <v>53</v>
      </c>
      <c r="AN33" s="18">
        <v>957.94585496146999</v>
      </c>
      <c r="AO33" s="19">
        <v>51.93</v>
      </c>
      <c r="AP33" s="20">
        <v>24</v>
      </c>
      <c r="AQ33" s="20">
        <v>49</v>
      </c>
      <c r="AR33" s="21">
        <v>679.85204156761301</v>
      </c>
      <c r="AS33" s="22">
        <v>52.28</v>
      </c>
      <c r="AT33" s="23">
        <v>24</v>
      </c>
      <c r="AU33" s="23">
        <v>42</v>
      </c>
      <c r="AV33" s="6">
        <v>347.62208342358599</v>
      </c>
      <c r="AW33" s="7">
        <v>26.32</v>
      </c>
      <c r="AX33" s="8">
        <v>8</v>
      </c>
      <c r="AY33" s="8">
        <v>11</v>
      </c>
      <c r="AZ33" s="9">
        <v>320.92614520778699</v>
      </c>
      <c r="BA33" s="10">
        <v>27.72</v>
      </c>
      <c r="BB33" s="11">
        <v>9</v>
      </c>
      <c r="BC33" s="11">
        <v>12</v>
      </c>
      <c r="BD33" s="12">
        <v>410.926654904364</v>
      </c>
      <c r="BE33" s="13">
        <v>49.12</v>
      </c>
      <c r="BF33" s="14">
        <v>18</v>
      </c>
      <c r="BG33" s="14">
        <v>25</v>
      </c>
      <c r="BH33" s="15">
        <v>479.36446266215398</v>
      </c>
      <c r="BI33" s="16">
        <v>45.61</v>
      </c>
      <c r="BJ33" s="17">
        <v>17</v>
      </c>
      <c r="BK33" s="17">
        <v>25</v>
      </c>
      <c r="BL33" s="18">
        <v>1305.25693330425</v>
      </c>
      <c r="BM33" s="19">
        <v>58.95</v>
      </c>
      <c r="BN33" s="20">
        <v>36</v>
      </c>
      <c r="BO33" s="20">
        <v>76</v>
      </c>
      <c r="BP33" s="21">
        <v>1346.3964211637499</v>
      </c>
      <c r="BQ33" s="22">
        <v>55.44</v>
      </c>
      <c r="BR33" s="23">
        <v>32</v>
      </c>
      <c r="BS33" s="23">
        <v>73</v>
      </c>
      <c r="BT33" s="6">
        <v>1316.3417044129601</v>
      </c>
      <c r="BU33" s="7">
        <v>49.12</v>
      </c>
      <c r="BV33" s="8">
        <v>31</v>
      </c>
      <c r="BW33" s="8">
        <v>65</v>
      </c>
      <c r="BX33" s="9">
        <v>891.507672249292</v>
      </c>
      <c r="BY33" s="10">
        <v>52.98</v>
      </c>
      <c r="BZ33" s="11">
        <v>25</v>
      </c>
      <c r="CA33" s="11">
        <v>48</v>
      </c>
      <c r="CB33" s="12">
        <v>1072.68160625988</v>
      </c>
      <c r="CC33" s="13">
        <v>56.84</v>
      </c>
      <c r="CD33" s="14">
        <v>28</v>
      </c>
      <c r="CE33" s="14">
        <v>38</v>
      </c>
      <c r="CF33" s="15">
        <v>830.67974082888895</v>
      </c>
      <c r="CG33" s="16">
        <v>49.12</v>
      </c>
      <c r="CH33" s="17">
        <v>22</v>
      </c>
      <c r="CI33" s="17">
        <v>30</v>
      </c>
      <c r="CJ33" s="4">
        <v>285</v>
      </c>
      <c r="CK33" s="24">
        <v>30.56908938466</v>
      </c>
      <c r="CL33" s="25">
        <v>7.91357421875</v>
      </c>
    </row>
    <row r="34" spans="1:90">
      <c r="A34" s="2" t="s">
        <v>366</v>
      </c>
      <c r="B34" s="2" t="s">
        <v>431</v>
      </c>
      <c r="C34" s="3">
        <v>68.040000000000006</v>
      </c>
      <c r="D34" s="4">
        <v>1</v>
      </c>
      <c r="E34" s="4">
        <v>1</v>
      </c>
      <c r="F34" s="4">
        <v>55</v>
      </c>
      <c r="G34" s="4">
        <v>711</v>
      </c>
      <c r="H34" s="27">
        <f>'raw data'!H34/'raw data'!H$274</f>
        <v>9.9441518489693757E-3</v>
      </c>
      <c r="I34" s="27">
        <f>'raw data'!I34/'raw data'!I$274</f>
        <v>9.3057402725945596E-3</v>
      </c>
      <c r="J34" s="27">
        <f>'raw data'!J34/'raw data'!J$274</f>
        <v>3.49481408089986E-2</v>
      </c>
      <c r="K34" s="27">
        <f>'raw data'!K34/'raw data'!K$274</f>
        <v>3.8748627411561917E-2</v>
      </c>
      <c r="L34" s="27">
        <f>'raw data'!L34/'raw data'!L$274</f>
        <v>3.5596487345718068E-2</v>
      </c>
      <c r="M34" s="27">
        <f>'raw data'!M34/'raw data'!M$274</f>
        <v>3.9570584576486302E-2</v>
      </c>
      <c r="N34" s="27">
        <f>'raw data'!N34/'raw data'!N$274</f>
        <v>0</v>
      </c>
      <c r="O34" s="27">
        <f>'raw data'!O34/'raw data'!O$274</f>
        <v>0</v>
      </c>
      <c r="P34" s="28">
        <f>'raw data'!P34/'raw data'!P$274</f>
        <v>2.7250689079763295E-2</v>
      </c>
      <c r="Q34" s="28">
        <f>'raw data'!Q34/'raw data'!Q$274</f>
        <v>2.489023164554164E-2</v>
      </c>
      <c r="R34" s="28">
        <f>'raw data'!R34/'raw data'!R$274</f>
        <v>4.3269662628617367E-2</v>
      </c>
      <c r="S34" s="28">
        <f>'raw data'!S34/'raw data'!S$274</f>
        <v>5.7213295125254228E-2</v>
      </c>
      <c r="T34" s="28">
        <f>'raw data'!T34/'raw data'!T$274</f>
        <v>4.2021562399626684E-2</v>
      </c>
      <c r="U34" s="28">
        <f>'raw data'!U34/'raw data'!U$274</f>
        <v>4.9291174635319721E-2</v>
      </c>
      <c r="V34" s="28">
        <f>'raw data'!V34/'raw data'!V$274</f>
        <v>0</v>
      </c>
      <c r="W34" s="28">
        <f>'raw data'!W34/'raw data'!W$274</f>
        <v>0</v>
      </c>
      <c r="X34" s="6"/>
      <c r="Y34" s="7">
        <v>0</v>
      </c>
      <c r="Z34" s="8"/>
      <c r="AA34" s="8"/>
      <c r="AB34" s="9"/>
      <c r="AC34" s="10">
        <v>0</v>
      </c>
      <c r="AD34" s="11"/>
      <c r="AE34" s="11"/>
      <c r="AF34" s="12">
        <v>1559.4444824923501</v>
      </c>
      <c r="AG34" s="13">
        <v>57.8</v>
      </c>
      <c r="AH34" s="14">
        <v>40</v>
      </c>
      <c r="AI34" s="14">
        <v>77</v>
      </c>
      <c r="AJ34" s="15">
        <v>1276.6878660079699</v>
      </c>
      <c r="AK34" s="16">
        <v>57.95</v>
      </c>
      <c r="AL34" s="17">
        <v>35</v>
      </c>
      <c r="AM34" s="17">
        <v>68</v>
      </c>
      <c r="AN34" s="18">
        <v>1939.7699934106599</v>
      </c>
      <c r="AO34" s="19">
        <v>62.08</v>
      </c>
      <c r="AP34" s="20">
        <v>43</v>
      </c>
      <c r="AQ34" s="20">
        <v>76</v>
      </c>
      <c r="AR34" s="21">
        <v>1323.47296491764</v>
      </c>
      <c r="AS34" s="22">
        <v>55.96</v>
      </c>
      <c r="AT34" s="23">
        <v>38</v>
      </c>
      <c r="AU34" s="23">
        <v>65</v>
      </c>
      <c r="AV34" s="6"/>
      <c r="AW34" s="7"/>
      <c r="AX34" s="8"/>
      <c r="AY34" s="8"/>
      <c r="AZ34" s="9"/>
      <c r="BA34" s="10"/>
      <c r="BB34" s="11"/>
      <c r="BC34" s="11"/>
      <c r="BD34" s="12">
        <v>944.85424099014995</v>
      </c>
      <c r="BE34" s="13">
        <v>42.66</v>
      </c>
      <c r="BF34" s="14">
        <v>29</v>
      </c>
      <c r="BG34" s="14">
        <v>42</v>
      </c>
      <c r="BH34" s="15">
        <v>909.30135321604405</v>
      </c>
      <c r="BI34" s="16">
        <v>43.12</v>
      </c>
      <c r="BJ34" s="17">
        <v>31</v>
      </c>
      <c r="BK34" s="17">
        <v>42</v>
      </c>
      <c r="BL34" s="18">
        <v>2121.34316628943</v>
      </c>
      <c r="BM34" s="19">
        <v>66.819999999999993</v>
      </c>
      <c r="BN34" s="20">
        <v>47</v>
      </c>
      <c r="BO34" s="20">
        <v>110</v>
      </c>
      <c r="BP34" s="21">
        <v>2078.8792360002899</v>
      </c>
      <c r="BQ34" s="22">
        <v>56.42</v>
      </c>
      <c r="BR34" s="23">
        <v>39</v>
      </c>
      <c r="BS34" s="23">
        <v>102</v>
      </c>
      <c r="BT34" s="6">
        <v>2324.9318923661999</v>
      </c>
      <c r="BU34" s="7">
        <v>61.77</v>
      </c>
      <c r="BV34" s="8">
        <v>43</v>
      </c>
      <c r="BW34" s="8">
        <v>89</v>
      </c>
      <c r="BX34" s="9"/>
      <c r="BY34" s="10">
        <v>0</v>
      </c>
      <c r="BZ34" s="11"/>
      <c r="CA34" s="11"/>
      <c r="CB34" s="12"/>
      <c r="CC34" s="13"/>
      <c r="CD34" s="14"/>
      <c r="CE34" s="14"/>
      <c r="CF34" s="15"/>
      <c r="CG34" s="16"/>
      <c r="CH34" s="17"/>
      <c r="CI34" s="17"/>
      <c r="CJ34" s="4">
        <v>654</v>
      </c>
      <c r="CK34" s="24">
        <v>68.691064834660096</v>
      </c>
      <c r="CL34" s="25">
        <v>7.09326171875</v>
      </c>
    </row>
    <row r="35" spans="1:90">
      <c r="A35" s="2" t="s">
        <v>314</v>
      </c>
      <c r="B35" s="2" t="s">
        <v>178</v>
      </c>
      <c r="C35" s="3">
        <v>67.91</v>
      </c>
      <c r="D35" s="4">
        <v>3</v>
      </c>
      <c r="E35" s="4">
        <v>20</v>
      </c>
      <c r="F35" s="4">
        <v>28</v>
      </c>
      <c r="G35" s="4">
        <v>295</v>
      </c>
      <c r="H35" s="27">
        <f>'raw data'!H35/'raw data'!H$274</f>
        <v>3.553682745846453E-3</v>
      </c>
      <c r="I35" s="27">
        <f>'raw data'!I35/'raw data'!I$274</f>
        <v>2.2035302195949945E-3</v>
      </c>
      <c r="J35" s="27">
        <f>'raw data'!J35/'raw data'!J$274</f>
        <v>4.5732865054338321E-3</v>
      </c>
      <c r="K35" s="27">
        <f>'raw data'!K35/'raw data'!K$274</f>
        <v>4.9360148526900105E-3</v>
      </c>
      <c r="L35" s="27">
        <f>'raw data'!L35/'raw data'!L$274</f>
        <v>1.5814543698193632E-2</v>
      </c>
      <c r="M35" s="27">
        <f>'raw data'!M35/'raw data'!M$274</f>
        <v>1.951037506341646E-2</v>
      </c>
      <c r="N35" s="27">
        <f>'raw data'!N35/'raw data'!N$274</f>
        <v>2.1398782583187086E-4</v>
      </c>
      <c r="O35" s="27">
        <f>'raw data'!O35/'raw data'!O$274</f>
        <v>0</v>
      </c>
      <c r="P35" s="28">
        <f>'raw data'!P35/'raw data'!P$274</f>
        <v>3.8876254430634757E-3</v>
      </c>
      <c r="Q35" s="28">
        <f>'raw data'!Q35/'raw data'!Q$274</f>
        <v>3.5949214678915667E-3</v>
      </c>
      <c r="R35" s="28">
        <f>'raw data'!R35/'raw data'!R$274</f>
        <v>8.8216227044883859E-4</v>
      </c>
      <c r="S35" s="28">
        <f>'raw data'!S35/'raw data'!S$274</f>
        <v>8.7326394602810177E-4</v>
      </c>
      <c r="T35" s="28">
        <f>'raw data'!T35/'raw data'!T$274</f>
        <v>6.4768513773146756E-3</v>
      </c>
      <c r="U35" s="28">
        <f>'raw data'!U35/'raw data'!U$274</f>
        <v>4.4062525459346693E-3</v>
      </c>
      <c r="V35" s="28">
        <f>'raw data'!V35/'raw data'!V$274</f>
        <v>5.646019201638877E-5</v>
      </c>
      <c r="W35" s="28">
        <f>'raw data'!W35/'raw data'!W$274</f>
        <v>3.0463312978881648E-4</v>
      </c>
      <c r="X35" s="6">
        <v>97.672050094375294</v>
      </c>
      <c r="Y35" s="7">
        <v>20.93</v>
      </c>
      <c r="Z35" s="8">
        <v>4</v>
      </c>
      <c r="AA35" s="8">
        <v>5</v>
      </c>
      <c r="AB35" s="9">
        <v>112.34649659593499</v>
      </c>
      <c r="AC35" s="10">
        <v>25.12</v>
      </c>
      <c r="AD35" s="11">
        <v>6</v>
      </c>
      <c r="AE35" s="11">
        <v>9</v>
      </c>
      <c r="AF35" s="12">
        <v>447.072537561677</v>
      </c>
      <c r="AG35" s="13">
        <v>57.67</v>
      </c>
      <c r="AH35" s="14">
        <v>16</v>
      </c>
      <c r="AI35" s="14">
        <v>27</v>
      </c>
      <c r="AJ35" s="15">
        <v>459.60406820663098</v>
      </c>
      <c r="AK35" s="16">
        <v>53.49</v>
      </c>
      <c r="AL35" s="17">
        <v>17</v>
      </c>
      <c r="AM35" s="17">
        <v>25</v>
      </c>
      <c r="AN35" s="18">
        <v>919.56254784765201</v>
      </c>
      <c r="AO35" s="19">
        <v>64.19</v>
      </c>
      <c r="AP35" s="20">
        <v>22</v>
      </c>
      <c r="AQ35" s="20">
        <v>39</v>
      </c>
      <c r="AR35" s="21">
        <v>786.90981470382098</v>
      </c>
      <c r="AS35" s="22">
        <v>64.19</v>
      </c>
      <c r="AT35" s="23">
        <v>25</v>
      </c>
      <c r="AU35" s="23">
        <v>45</v>
      </c>
      <c r="AV35" s="6"/>
      <c r="AW35" s="7">
        <v>0</v>
      </c>
      <c r="AX35" s="8"/>
      <c r="AY35" s="8"/>
      <c r="AZ35" s="9"/>
      <c r="BA35" s="10"/>
      <c r="BB35" s="11"/>
      <c r="BC35" s="11"/>
      <c r="BD35" s="12">
        <v>297.55019992406699</v>
      </c>
      <c r="BE35" s="13">
        <v>52.09</v>
      </c>
      <c r="BF35" s="14">
        <v>12</v>
      </c>
      <c r="BG35" s="14">
        <v>17</v>
      </c>
      <c r="BH35" s="15">
        <v>295.66167923706797</v>
      </c>
      <c r="BI35" s="16">
        <v>52.09</v>
      </c>
      <c r="BJ35" s="17">
        <v>11</v>
      </c>
      <c r="BK35" s="17">
        <v>15</v>
      </c>
      <c r="BL35" s="18">
        <v>197.59998630600799</v>
      </c>
      <c r="BM35" s="19">
        <v>45.58</v>
      </c>
      <c r="BN35" s="20">
        <v>10</v>
      </c>
      <c r="BO35" s="20">
        <v>15</v>
      </c>
      <c r="BP35" s="21">
        <v>126.882348935868</v>
      </c>
      <c r="BQ35" s="22">
        <v>34.42</v>
      </c>
      <c r="BR35" s="23">
        <v>7</v>
      </c>
      <c r="BS35" s="23">
        <v>10</v>
      </c>
      <c r="BT35" s="6">
        <v>457.68813372993202</v>
      </c>
      <c r="BU35" s="7">
        <v>62.33</v>
      </c>
      <c r="BV35" s="8">
        <v>17</v>
      </c>
      <c r="BW35" s="8">
        <v>25</v>
      </c>
      <c r="BX35" s="9">
        <v>410.61897549952897</v>
      </c>
      <c r="BY35" s="10">
        <v>63.72</v>
      </c>
      <c r="BZ35" s="11">
        <v>16</v>
      </c>
      <c r="CA35" s="11">
        <v>23</v>
      </c>
      <c r="CB35" s="12"/>
      <c r="CC35" s="13">
        <v>0</v>
      </c>
      <c r="CD35" s="14"/>
      <c r="CE35" s="14"/>
      <c r="CF35" s="15"/>
      <c r="CG35" s="16">
        <v>0</v>
      </c>
      <c r="CH35" s="17"/>
      <c r="CI35" s="17"/>
      <c r="CJ35" s="4">
        <v>215</v>
      </c>
      <c r="CK35" s="24">
        <v>24.878162524659999</v>
      </c>
      <c r="CL35" s="25">
        <v>5.74462890625</v>
      </c>
    </row>
    <row r="36" spans="1:90">
      <c r="A36" s="2" t="s">
        <v>33</v>
      </c>
      <c r="B36" s="2" t="s">
        <v>114</v>
      </c>
      <c r="C36" s="3">
        <v>66.67</v>
      </c>
      <c r="D36" s="4">
        <v>1</v>
      </c>
      <c r="E36" s="4">
        <v>1</v>
      </c>
      <c r="F36" s="4">
        <v>3</v>
      </c>
      <c r="G36" s="4">
        <v>6</v>
      </c>
      <c r="H36" s="27">
        <f>'raw data'!H36/'raw data'!H$274</f>
        <v>0</v>
      </c>
      <c r="I36" s="27">
        <f>'raw data'!I36/'raw data'!I$274</f>
        <v>0</v>
      </c>
      <c r="J36" s="27">
        <f>'raw data'!J36/'raw data'!J$274</f>
        <v>0</v>
      </c>
      <c r="K36" s="27">
        <f>'raw data'!K36/'raw data'!K$274</f>
        <v>0</v>
      </c>
      <c r="L36" s="27">
        <f>'raw data'!L36/'raw data'!L$274</f>
        <v>0</v>
      </c>
      <c r="M36" s="27">
        <f>'raw data'!M36/'raw data'!M$274</f>
        <v>0</v>
      </c>
      <c r="N36" s="27">
        <f>'raw data'!N36/'raw data'!N$274</f>
        <v>1.1563039283016082E-2</v>
      </c>
      <c r="O36" s="27">
        <f>'raw data'!O36/'raw data'!O$274</f>
        <v>9.6684199822035938E-3</v>
      </c>
      <c r="P36" s="28">
        <f>'raw data'!P36/'raw data'!P$274</f>
        <v>0</v>
      </c>
      <c r="Q36" s="28">
        <f>'raw data'!Q36/'raw data'!Q$274</f>
        <v>0</v>
      </c>
      <c r="R36" s="28">
        <f>'raw data'!R36/'raw data'!R$274</f>
        <v>0</v>
      </c>
      <c r="S36" s="28">
        <f>'raw data'!S36/'raw data'!S$274</f>
        <v>0</v>
      </c>
      <c r="T36" s="28">
        <f>'raw data'!T36/'raw data'!T$274</f>
        <v>0</v>
      </c>
      <c r="U36" s="28">
        <f>'raw data'!U36/'raw data'!U$274</f>
        <v>0</v>
      </c>
      <c r="V36" s="28">
        <f>'raw data'!V36/'raw data'!V$274</f>
        <v>5.4532695189534837E-3</v>
      </c>
      <c r="W36" s="28">
        <f>'raw data'!W36/'raw data'!W$274</f>
        <v>6.4868581190212615E-3</v>
      </c>
      <c r="X36" s="6"/>
      <c r="Y36" s="7"/>
      <c r="Z36" s="8"/>
      <c r="AA36" s="8"/>
      <c r="AB36" s="9"/>
      <c r="AC36" s="10"/>
      <c r="AD36" s="11"/>
      <c r="AE36" s="11"/>
      <c r="AF36" s="12"/>
      <c r="AG36" s="13"/>
      <c r="AH36" s="14"/>
      <c r="AI36" s="14"/>
      <c r="AJ36" s="15"/>
      <c r="AK36" s="16"/>
      <c r="AL36" s="17"/>
      <c r="AM36" s="17"/>
      <c r="AN36" s="18"/>
      <c r="AO36" s="19"/>
      <c r="AP36" s="20"/>
      <c r="AQ36" s="20"/>
      <c r="AR36" s="21"/>
      <c r="AS36" s="22"/>
      <c r="AT36" s="23"/>
      <c r="AU36" s="23"/>
      <c r="AV36" s="6"/>
      <c r="AW36" s="7">
        <v>0</v>
      </c>
      <c r="AX36" s="8"/>
      <c r="AY36" s="8"/>
      <c r="AZ36" s="9">
        <v>145.22704467754099</v>
      </c>
      <c r="BA36" s="10">
        <v>66.67</v>
      </c>
      <c r="BB36" s="11">
        <v>3</v>
      </c>
      <c r="BC36" s="11">
        <v>6</v>
      </c>
      <c r="BD36" s="12"/>
      <c r="BE36" s="13"/>
      <c r="BF36" s="14"/>
      <c r="BG36" s="14"/>
      <c r="BH36" s="15"/>
      <c r="BI36" s="16"/>
      <c r="BJ36" s="17"/>
      <c r="BK36" s="17"/>
      <c r="BL36" s="18"/>
      <c r="BM36" s="19"/>
      <c r="BN36" s="20"/>
      <c r="BO36" s="20"/>
      <c r="BP36" s="21"/>
      <c r="BQ36" s="22"/>
      <c r="BR36" s="23"/>
      <c r="BS36" s="23"/>
      <c r="BT36" s="6"/>
      <c r="BU36" s="7"/>
      <c r="BV36" s="8"/>
      <c r="BW36" s="8"/>
      <c r="BX36" s="9"/>
      <c r="BY36" s="10"/>
      <c r="BZ36" s="11"/>
      <c r="CA36" s="11"/>
      <c r="CB36" s="12"/>
      <c r="CC36" s="13">
        <v>0</v>
      </c>
      <c r="CD36" s="14"/>
      <c r="CE36" s="14"/>
      <c r="CF36" s="15"/>
      <c r="CG36" s="16">
        <v>0</v>
      </c>
      <c r="CH36" s="17"/>
      <c r="CI36" s="17"/>
      <c r="CJ36" s="4">
        <v>15</v>
      </c>
      <c r="CK36" s="24">
        <v>1.7688377046599999</v>
      </c>
      <c r="CL36" s="25">
        <v>7.25439453125</v>
      </c>
    </row>
    <row r="37" spans="1:90">
      <c r="A37" s="2" t="s">
        <v>88</v>
      </c>
      <c r="B37" s="2" t="s">
        <v>609</v>
      </c>
      <c r="C37" s="3">
        <v>66.430000000000007</v>
      </c>
      <c r="D37" s="4">
        <v>33</v>
      </c>
      <c r="E37" s="4">
        <v>4</v>
      </c>
      <c r="F37" s="4">
        <v>46</v>
      </c>
      <c r="G37" s="4">
        <v>144</v>
      </c>
      <c r="H37" s="27">
        <f>'raw data'!H37/'raw data'!H$274</f>
        <v>1.8996791298461005E-2</v>
      </c>
      <c r="I37" s="27">
        <f>'raw data'!I37/'raw data'!I$274</f>
        <v>2.0977245251182268E-2</v>
      </c>
      <c r="J37" s="27">
        <f>'raw data'!J37/'raw data'!J$274</f>
        <v>6.9800793666115413E-2</v>
      </c>
      <c r="K37" s="27">
        <f>'raw data'!K37/'raw data'!K$274</f>
        <v>7.1350950395795448E-2</v>
      </c>
      <c r="L37" s="27">
        <f>'raw data'!L37/'raw data'!L$274</f>
        <v>9.2979737147988559E-2</v>
      </c>
      <c r="M37" s="27">
        <f>'raw data'!M37/'raw data'!M$274</f>
        <v>8.9244486582167645E-2</v>
      </c>
      <c r="N37" s="27">
        <f>'raw data'!N37/'raw data'!N$274</f>
        <v>1.4445887292113874E-2</v>
      </c>
      <c r="O37" s="27">
        <f>'raw data'!O37/'raw data'!O$274</f>
        <v>1.5821308270845158E-2</v>
      </c>
      <c r="P37" s="28">
        <f>'raw data'!P37/'raw data'!P$274</f>
        <v>4.9601061467608121E-2</v>
      </c>
      <c r="Q37" s="28">
        <f>'raw data'!Q37/'raw data'!Q$274</f>
        <v>4.6295534412046167E-2</v>
      </c>
      <c r="R37" s="28">
        <f>'raw data'!R37/'raw data'!R$274</f>
        <v>7.8714200340871204E-2</v>
      </c>
      <c r="S37" s="28">
        <f>'raw data'!S37/'raw data'!S$274</f>
        <v>9.2183831340415689E-2</v>
      </c>
      <c r="T37" s="28">
        <f>'raw data'!T37/'raw data'!T$274</f>
        <v>0.10067837732040381</v>
      </c>
      <c r="U37" s="28">
        <f>'raw data'!U37/'raw data'!U$274</f>
        <v>9.8953835295708323E-2</v>
      </c>
      <c r="V37" s="28">
        <f>'raw data'!V37/'raw data'!V$274</f>
        <v>1.2818754043537521E-2</v>
      </c>
      <c r="W37" s="28">
        <f>'raw data'!W37/'raw data'!W$274</f>
        <v>1.1313632024357834E-2</v>
      </c>
      <c r="X37" s="6"/>
      <c r="Y37" s="7">
        <v>0</v>
      </c>
      <c r="Z37" s="8"/>
      <c r="AA37" s="8"/>
      <c r="AB37" s="9"/>
      <c r="AC37" s="10">
        <v>0</v>
      </c>
      <c r="AD37" s="11"/>
      <c r="AE37" s="11"/>
      <c r="AF37" s="12"/>
      <c r="AG37" s="13">
        <v>0</v>
      </c>
      <c r="AH37" s="14"/>
      <c r="AI37" s="14"/>
      <c r="AJ37" s="15"/>
      <c r="AK37" s="16">
        <v>0</v>
      </c>
      <c r="AL37" s="17"/>
      <c r="AM37" s="17"/>
      <c r="AN37" s="18"/>
      <c r="AO37" s="19">
        <v>0</v>
      </c>
      <c r="AP37" s="20"/>
      <c r="AQ37" s="20"/>
      <c r="AR37" s="21"/>
      <c r="AS37" s="22">
        <v>0</v>
      </c>
      <c r="AT37" s="23"/>
      <c r="AU37" s="23"/>
      <c r="AV37" s="6">
        <v>280.79208342358601</v>
      </c>
      <c r="AW37" s="7">
        <v>28.67</v>
      </c>
      <c r="AX37" s="8">
        <v>7</v>
      </c>
      <c r="AY37" s="8">
        <v>11</v>
      </c>
      <c r="AZ37" s="9">
        <v>213.36551345558399</v>
      </c>
      <c r="BA37" s="10">
        <v>15.03</v>
      </c>
      <c r="BB37" s="11">
        <v>4</v>
      </c>
      <c r="BC37" s="11">
        <v>7</v>
      </c>
      <c r="BD37" s="12"/>
      <c r="BE37" s="13">
        <v>0</v>
      </c>
      <c r="BF37" s="14"/>
      <c r="BG37" s="14"/>
      <c r="BH37" s="15"/>
      <c r="BI37" s="16">
        <v>0</v>
      </c>
      <c r="BJ37" s="17"/>
      <c r="BK37" s="17"/>
      <c r="BL37" s="18"/>
      <c r="BM37" s="19">
        <v>0</v>
      </c>
      <c r="BN37" s="20"/>
      <c r="BO37" s="20"/>
      <c r="BP37" s="21">
        <v>1396.7806318415001</v>
      </c>
      <c r="BQ37" s="22">
        <v>59.79</v>
      </c>
      <c r="BR37" s="23">
        <v>40</v>
      </c>
      <c r="BS37" s="23">
        <v>73</v>
      </c>
      <c r="BT37" s="6"/>
      <c r="BU37" s="7">
        <v>0</v>
      </c>
      <c r="BV37" s="8"/>
      <c r="BW37" s="8"/>
      <c r="BX37" s="9"/>
      <c r="BY37" s="10">
        <v>0</v>
      </c>
      <c r="BZ37" s="11"/>
      <c r="CA37" s="11"/>
      <c r="CB37" s="12"/>
      <c r="CC37" s="13">
        <v>0</v>
      </c>
      <c r="CD37" s="14"/>
      <c r="CE37" s="14"/>
      <c r="CF37" s="15">
        <v>671.68705925075005</v>
      </c>
      <c r="CG37" s="16">
        <v>50</v>
      </c>
      <c r="CH37" s="17">
        <v>21</v>
      </c>
      <c r="CI37" s="17">
        <v>26</v>
      </c>
      <c r="CJ37" s="4">
        <v>286</v>
      </c>
      <c r="CK37" s="24">
        <v>31.461661094659998</v>
      </c>
      <c r="CL37" s="25">
        <v>7.35693359375</v>
      </c>
    </row>
    <row r="38" spans="1:90">
      <c r="A38" s="2" t="s">
        <v>52</v>
      </c>
      <c r="B38" s="2" t="s">
        <v>571</v>
      </c>
      <c r="C38" s="3">
        <v>64.38</v>
      </c>
      <c r="D38" s="4">
        <v>26</v>
      </c>
      <c r="E38" s="4">
        <v>4</v>
      </c>
      <c r="F38" s="4">
        <v>4</v>
      </c>
      <c r="G38" s="4">
        <v>10</v>
      </c>
      <c r="H38" s="27">
        <f>'raw data'!H38/'raw data'!H$274</f>
        <v>0</v>
      </c>
      <c r="I38" s="27">
        <f>'raw data'!I38/'raw data'!I$274</f>
        <v>0</v>
      </c>
      <c r="J38" s="27">
        <f>'raw data'!J38/'raw data'!J$274</f>
        <v>0</v>
      </c>
      <c r="K38" s="27">
        <f>'raw data'!K38/'raw data'!K$274</f>
        <v>0</v>
      </c>
      <c r="L38" s="27">
        <f>'raw data'!L38/'raw data'!L$274</f>
        <v>0</v>
      </c>
      <c r="M38" s="27">
        <f>'raw data'!M38/'raw data'!M$274</f>
        <v>0</v>
      </c>
      <c r="N38" s="27">
        <f>'raw data'!N38/'raw data'!N$274</f>
        <v>2.0457269219896097E-4</v>
      </c>
      <c r="O38" s="27">
        <f>'raw data'!O38/'raw data'!O$274</f>
        <v>2.4781082949626871E-4</v>
      </c>
      <c r="P38" s="28">
        <f>'raw data'!P38/'raw data'!P$274</f>
        <v>0</v>
      </c>
      <c r="Q38" s="28">
        <f>'raw data'!Q38/'raw data'!Q$274</f>
        <v>0</v>
      </c>
      <c r="R38" s="28">
        <f>'raw data'!R38/'raw data'!R$274</f>
        <v>0</v>
      </c>
      <c r="S38" s="28">
        <f>'raw data'!S38/'raw data'!S$274</f>
        <v>0</v>
      </c>
      <c r="T38" s="28">
        <f>'raw data'!T38/'raw data'!T$274</f>
        <v>0</v>
      </c>
      <c r="U38" s="28">
        <f>'raw data'!U38/'raw data'!U$274</f>
        <v>0</v>
      </c>
      <c r="V38" s="28">
        <f>'raw data'!V38/'raw data'!V$274</f>
        <v>1.0241819581323879E-4</v>
      </c>
      <c r="W38" s="28">
        <f>'raw data'!W38/'raw data'!W$274</f>
        <v>6.4456689693000676E-5</v>
      </c>
      <c r="X38" s="6"/>
      <c r="Y38" s="7"/>
      <c r="Z38" s="8"/>
      <c r="AA38" s="8"/>
      <c r="AB38" s="9"/>
      <c r="AC38" s="10"/>
      <c r="AD38" s="11"/>
      <c r="AE38" s="11"/>
      <c r="AF38" s="12"/>
      <c r="AG38" s="13"/>
      <c r="AH38" s="14"/>
      <c r="AI38" s="14"/>
      <c r="AJ38" s="15"/>
      <c r="AK38" s="16"/>
      <c r="AL38" s="17"/>
      <c r="AM38" s="17"/>
      <c r="AN38" s="18"/>
      <c r="AO38" s="19"/>
      <c r="AP38" s="20"/>
      <c r="AQ38" s="20"/>
      <c r="AR38" s="21"/>
      <c r="AS38" s="22"/>
      <c r="AT38" s="23"/>
      <c r="AU38" s="23"/>
      <c r="AV38" s="6"/>
      <c r="AW38" s="7">
        <v>0</v>
      </c>
      <c r="AX38" s="8"/>
      <c r="AY38" s="8"/>
      <c r="AZ38" s="9"/>
      <c r="BA38" s="10">
        <v>0</v>
      </c>
      <c r="BB38" s="11"/>
      <c r="BC38" s="11"/>
      <c r="BD38" s="12"/>
      <c r="BE38" s="13"/>
      <c r="BF38" s="14"/>
      <c r="BG38" s="14"/>
      <c r="BH38" s="15"/>
      <c r="BI38" s="16"/>
      <c r="BJ38" s="17"/>
      <c r="BK38" s="17"/>
      <c r="BL38" s="18"/>
      <c r="BM38" s="19"/>
      <c r="BN38" s="20"/>
      <c r="BO38" s="20"/>
      <c r="BP38" s="21"/>
      <c r="BQ38" s="22"/>
      <c r="BR38" s="23"/>
      <c r="BS38" s="23"/>
      <c r="BT38" s="6"/>
      <c r="BU38" s="7"/>
      <c r="BV38" s="8"/>
      <c r="BW38" s="8"/>
      <c r="BX38" s="9"/>
      <c r="BY38" s="10"/>
      <c r="BZ38" s="11"/>
      <c r="CA38" s="11"/>
      <c r="CB38" s="12"/>
      <c r="CC38" s="13">
        <v>0</v>
      </c>
      <c r="CD38" s="14"/>
      <c r="CE38" s="14"/>
      <c r="CF38" s="15">
        <v>94.349820853922296</v>
      </c>
      <c r="CG38" s="16">
        <v>64.38</v>
      </c>
      <c r="CH38" s="17">
        <v>3</v>
      </c>
      <c r="CI38" s="17">
        <v>3</v>
      </c>
      <c r="CJ38" s="4">
        <v>73</v>
      </c>
      <c r="CK38" s="24">
        <v>8.25298473466</v>
      </c>
      <c r="CL38" s="25">
        <v>4.70361328125</v>
      </c>
    </row>
    <row r="39" spans="1:90">
      <c r="A39" s="2" t="s">
        <v>363</v>
      </c>
      <c r="B39" s="2" t="s">
        <v>554</v>
      </c>
      <c r="C39" s="3">
        <v>63.71</v>
      </c>
      <c r="D39" s="4">
        <v>14</v>
      </c>
      <c r="E39" s="4">
        <v>9</v>
      </c>
      <c r="F39" s="4">
        <v>9</v>
      </c>
      <c r="G39" s="4">
        <v>62</v>
      </c>
      <c r="H39" s="27">
        <f>'raw data'!H39/'raw data'!H$274</f>
        <v>7.515964620697581E-3</v>
      </c>
      <c r="I39" s="27">
        <f>'raw data'!I39/'raw data'!I$274</f>
        <v>6.1092034835369324E-3</v>
      </c>
      <c r="J39" s="27">
        <f>'raw data'!J39/'raw data'!J$274</f>
        <v>7.2485474698421909E-4</v>
      </c>
      <c r="K39" s="27">
        <f>'raw data'!K39/'raw data'!K$274</f>
        <v>8.9378540475743755E-4</v>
      </c>
      <c r="L39" s="27">
        <f>'raw data'!L39/'raw data'!L$274</f>
        <v>4.9450311877446305E-3</v>
      </c>
      <c r="M39" s="27">
        <f>'raw data'!M39/'raw data'!M$274</f>
        <v>5.5574786974296256E-3</v>
      </c>
      <c r="N39" s="27">
        <f>'raw data'!N39/'raw data'!N$274</f>
        <v>0</v>
      </c>
      <c r="O39" s="27">
        <f>'raw data'!O39/'raw data'!O$274</f>
        <v>0</v>
      </c>
      <c r="P39" s="28">
        <f>'raw data'!P39/'raw data'!P$274</f>
        <v>2.6001918636253856E-3</v>
      </c>
      <c r="Q39" s="28">
        <f>'raw data'!Q39/'raw data'!Q$274</f>
        <v>3.7241185919503076E-3</v>
      </c>
      <c r="R39" s="28">
        <f>'raw data'!R39/'raw data'!R$274</f>
        <v>5.974765543786323E-4</v>
      </c>
      <c r="S39" s="28">
        <f>'raw data'!S39/'raw data'!S$274</f>
        <v>6.9856038933989971E-4</v>
      </c>
      <c r="T39" s="28">
        <f>'raw data'!T39/'raw data'!T$274</f>
        <v>2.2632166942794939E-3</v>
      </c>
      <c r="U39" s="28">
        <f>'raw data'!U39/'raw data'!U$274</f>
        <v>2.6003004813313622E-3</v>
      </c>
      <c r="V39" s="28">
        <f>'raw data'!V39/'raw data'!V$274</f>
        <v>8.8927482184275228E-4</v>
      </c>
      <c r="W39" s="28">
        <f>'raw data'!W39/'raw data'!W$274</f>
        <v>1.011302740210471E-3</v>
      </c>
      <c r="X39" s="6"/>
      <c r="Y39" s="7">
        <v>0</v>
      </c>
      <c r="Z39" s="8"/>
      <c r="AA39" s="8"/>
      <c r="AB39" s="9"/>
      <c r="AC39" s="10">
        <v>0</v>
      </c>
      <c r="AD39" s="11"/>
      <c r="AE39" s="11"/>
      <c r="AF39" s="12">
        <v>45.378893604132202</v>
      </c>
      <c r="AG39" s="13">
        <v>24.19</v>
      </c>
      <c r="AH39" s="14">
        <v>3</v>
      </c>
      <c r="AI39" s="14">
        <v>4</v>
      </c>
      <c r="AJ39" s="15">
        <v>41.170788119888002</v>
      </c>
      <c r="AK39" s="16">
        <v>24.19</v>
      </c>
      <c r="AL39" s="17">
        <v>3</v>
      </c>
      <c r="AM39" s="17">
        <v>3</v>
      </c>
      <c r="AN39" s="18">
        <v>261.86494856593902</v>
      </c>
      <c r="AO39" s="19">
        <v>63.71</v>
      </c>
      <c r="AP39" s="20">
        <v>8</v>
      </c>
      <c r="AQ39" s="20">
        <v>15</v>
      </c>
      <c r="AR39" s="21">
        <v>159.80737301184001</v>
      </c>
      <c r="AS39" s="22">
        <v>40.32</v>
      </c>
      <c r="AT39" s="23">
        <v>5</v>
      </c>
      <c r="AU39" s="23">
        <v>12</v>
      </c>
      <c r="AV39" s="6"/>
      <c r="AW39" s="7"/>
      <c r="AX39" s="8"/>
      <c r="AY39" s="8"/>
      <c r="AZ39" s="9"/>
      <c r="BA39" s="10"/>
      <c r="BB39" s="11"/>
      <c r="BC39" s="11"/>
      <c r="BD39" s="12">
        <v>56.505513556969298</v>
      </c>
      <c r="BE39" s="13">
        <v>23.39</v>
      </c>
      <c r="BF39" s="14">
        <v>3</v>
      </c>
      <c r="BG39" s="14">
        <v>3</v>
      </c>
      <c r="BH39" s="15"/>
      <c r="BI39" s="16">
        <v>0</v>
      </c>
      <c r="BJ39" s="17"/>
      <c r="BK39" s="17"/>
      <c r="BL39" s="18">
        <v>70.000018716625704</v>
      </c>
      <c r="BM39" s="19">
        <v>32.26</v>
      </c>
      <c r="BN39" s="20">
        <v>3</v>
      </c>
      <c r="BO39" s="20">
        <v>4</v>
      </c>
      <c r="BP39" s="21"/>
      <c r="BQ39" s="22">
        <v>0</v>
      </c>
      <c r="BR39" s="23"/>
      <c r="BS39" s="23"/>
      <c r="BT39" s="6">
        <v>184.02677145613501</v>
      </c>
      <c r="BU39" s="7">
        <v>63.71</v>
      </c>
      <c r="BV39" s="8">
        <v>7</v>
      </c>
      <c r="BW39" s="8">
        <v>11</v>
      </c>
      <c r="BX39" s="9">
        <v>109.02520398952799</v>
      </c>
      <c r="BY39" s="10">
        <v>49.19</v>
      </c>
      <c r="BZ39" s="11">
        <v>5</v>
      </c>
      <c r="CA39" s="11">
        <v>7</v>
      </c>
      <c r="CB39" s="12"/>
      <c r="CC39" s="13">
        <v>0</v>
      </c>
      <c r="CD39" s="14"/>
      <c r="CE39" s="14"/>
      <c r="CF39" s="15"/>
      <c r="CG39" s="16">
        <v>0</v>
      </c>
      <c r="CH39" s="17"/>
      <c r="CI39" s="17"/>
      <c r="CJ39" s="4">
        <v>124</v>
      </c>
      <c r="CK39" s="24">
        <v>14.194190864659999</v>
      </c>
      <c r="CL39" s="25">
        <v>10.08154296875</v>
      </c>
    </row>
    <row r="40" spans="1:90">
      <c r="A40" s="2" t="s">
        <v>355</v>
      </c>
      <c r="B40" s="2" t="s">
        <v>434</v>
      </c>
      <c r="C40" s="3">
        <v>63.55</v>
      </c>
      <c r="D40" s="4">
        <v>5</v>
      </c>
      <c r="E40" s="4">
        <v>2</v>
      </c>
      <c r="F40" s="4">
        <v>14</v>
      </c>
      <c r="G40" s="4">
        <v>116</v>
      </c>
      <c r="H40" s="27">
        <f>'raw data'!H40/'raw data'!H$274</f>
        <v>1.4796872867425235E-3</v>
      </c>
      <c r="I40" s="27">
        <f>'raw data'!I40/'raw data'!I$274</f>
        <v>1.4729329139221391E-3</v>
      </c>
      <c r="J40" s="27">
        <f>'raw data'!J40/'raw data'!J$274</f>
        <v>5.1002634737497428E-4</v>
      </c>
      <c r="K40" s="27">
        <f>'raw data'!K40/'raw data'!K$274</f>
        <v>4.05724332730596E-4</v>
      </c>
      <c r="L40" s="27">
        <f>'raw data'!L40/'raw data'!L$274</f>
        <v>5.6855780158146475E-4</v>
      </c>
      <c r="M40" s="27">
        <f>'raw data'!M40/'raw data'!M$274</f>
        <v>4.7032341720399344E-4</v>
      </c>
      <c r="N40" s="27">
        <f>'raw data'!N40/'raw data'!N$274</f>
        <v>3.1083460764439917E-4</v>
      </c>
      <c r="O40" s="27">
        <f>'raw data'!O40/'raw data'!O$274</f>
        <v>3.3322248019271024E-4</v>
      </c>
      <c r="P40" s="28">
        <f>'raw data'!P40/'raw data'!P$274</f>
        <v>1.5583255939347548E-3</v>
      </c>
      <c r="Q40" s="28">
        <f>'raw data'!Q40/'raw data'!Q$274</f>
        <v>2.5174669342109273E-3</v>
      </c>
      <c r="R40" s="28">
        <f>'raw data'!R40/'raw data'!R$274</f>
        <v>2.2178072897337741E-4</v>
      </c>
      <c r="S40" s="28">
        <f>'raw data'!S40/'raw data'!S$274</f>
        <v>2.3614000822647281E-4</v>
      </c>
      <c r="T40" s="28">
        <f>'raw data'!T40/'raw data'!T$274</f>
        <v>3.3159715905920926E-4</v>
      </c>
      <c r="U40" s="28">
        <f>'raw data'!U40/'raw data'!U$274</f>
        <v>2.7890411306936779E-4</v>
      </c>
      <c r="V40" s="28">
        <f>'raw data'!V40/'raw data'!V$274</f>
        <v>1.9635357467788301E-5</v>
      </c>
      <c r="W40" s="28">
        <f>'raw data'!W40/'raw data'!W$274</f>
        <v>1.6768216318499926E-4</v>
      </c>
      <c r="X40" s="6">
        <v>176.452846684436</v>
      </c>
      <c r="Y40" s="7">
        <v>28.57</v>
      </c>
      <c r="Z40" s="8">
        <v>5</v>
      </c>
      <c r="AA40" s="8">
        <v>5</v>
      </c>
      <c r="AB40" s="9">
        <v>204.03392849416099</v>
      </c>
      <c r="AC40" s="10">
        <v>28.57</v>
      </c>
      <c r="AD40" s="11">
        <v>6</v>
      </c>
      <c r="AE40" s="11">
        <v>7</v>
      </c>
      <c r="AF40" s="12">
        <v>181.37413818242501</v>
      </c>
      <c r="AG40" s="13">
        <v>35.96</v>
      </c>
      <c r="AH40" s="14">
        <v>6</v>
      </c>
      <c r="AI40" s="14">
        <v>6</v>
      </c>
      <c r="AJ40" s="15">
        <v>100.87510225653701</v>
      </c>
      <c r="AK40" s="16">
        <v>33.99</v>
      </c>
      <c r="AL40" s="17">
        <v>4</v>
      </c>
      <c r="AM40" s="17">
        <v>4</v>
      </c>
      <c r="AN40" s="18">
        <v>153.322029205593</v>
      </c>
      <c r="AO40" s="19">
        <v>21.67</v>
      </c>
      <c r="AP40" s="20">
        <v>3</v>
      </c>
      <c r="AQ40" s="20">
        <v>4</v>
      </c>
      <c r="AR40" s="21">
        <v>155.54692845621901</v>
      </c>
      <c r="AS40" s="22">
        <v>21.67</v>
      </c>
      <c r="AT40" s="23">
        <v>3</v>
      </c>
      <c r="AU40" s="23">
        <v>4</v>
      </c>
      <c r="AV40" s="6">
        <v>179.81618332900001</v>
      </c>
      <c r="AW40" s="7">
        <v>30.05</v>
      </c>
      <c r="AX40" s="8">
        <v>4</v>
      </c>
      <c r="AY40" s="8">
        <v>5</v>
      </c>
      <c r="AZ40" s="9">
        <v>255.962281316179</v>
      </c>
      <c r="BA40" s="10">
        <v>41.38</v>
      </c>
      <c r="BB40" s="11">
        <v>7</v>
      </c>
      <c r="BC40" s="11">
        <v>7</v>
      </c>
      <c r="BD40" s="12">
        <v>224.11954227478401</v>
      </c>
      <c r="BE40" s="13">
        <v>46.31</v>
      </c>
      <c r="BF40" s="14">
        <v>7</v>
      </c>
      <c r="BG40" s="14">
        <v>8</v>
      </c>
      <c r="BH40" s="15">
        <v>238.75577502639399</v>
      </c>
      <c r="BI40" s="16">
        <v>39.9</v>
      </c>
      <c r="BJ40" s="17">
        <v>7</v>
      </c>
      <c r="BK40" s="17">
        <v>10</v>
      </c>
      <c r="BL40" s="18"/>
      <c r="BM40" s="19">
        <v>0</v>
      </c>
      <c r="BN40" s="20"/>
      <c r="BO40" s="20"/>
      <c r="BP40" s="21">
        <v>59.274777230055797</v>
      </c>
      <c r="BQ40" s="22">
        <v>21.18</v>
      </c>
      <c r="BR40" s="23">
        <v>3</v>
      </c>
      <c r="BS40" s="23">
        <v>4</v>
      </c>
      <c r="BT40" s="6">
        <v>140.23078704581599</v>
      </c>
      <c r="BU40" s="7">
        <v>21.67</v>
      </c>
      <c r="BV40" s="8">
        <v>3</v>
      </c>
      <c r="BW40" s="8">
        <v>3</v>
      </c>
      <c r="BX40" s="9">
        <v>127.80422406246799</v>
      </c>
      <c r="BY40" s="10">
        <v>21.67</v>
      </c>
      <c r="BZ40" s="11">
        <v>3</v>
      </c>
      <c r="CA40" s="11">
        <v>4</v>
      </c>
      <c r="CB40" s="12"/>
      <c r="CC40" s="13">
        <v>0</v>
      </c>
      <c r="CD40" s="14"/>
      <c r="CE40" s="14"/>
      <c r="CF40" s="15"/>
      <c r="CG40" s="16">
        <v>0</v>
      </c>
      <c r="CH40" s="17"/>
      <c r="CI40" s="17"/>
      <c r="CJ40" s="4">
        <v>203</v>
      </c>
      <c r="CK40" s="24">
        <v>22.69100875466</v>
      </c>
      <c r="CL40" s="25">
        <v>9.43701171875</v>
      </c>
    </row>
    <row r="41" spans="1:90">
      <c r="A41" s="2" t="s">
        <v>282</v>
      </c>
      <c r="B41" s="2" t="s">
        <v>552</v>
      </c>
      <c r="C41" s="3">
        <v>63.24</v>
      </c>
      <c r="D41" s="4">
        <v>1</v>
      </c>
      <c r="E41" s="4">
        <v>11</v>
      </c>
      <c r="F41" s="4">
        <v>11</v>
      </c>
      <c r="G41" s="4">
        <v>61</v>
      </c>
      <c r="H41" s="27">
        <f>'raw data'!H41/'raw data'!H$274</f>
        <v>6.5054592783913559E-3</v>
      </c>
      <c r="I41" s="27">
        <f>'raw data'!I41/'raw data'!I$274</f>
        <v>5.5661265902646959E-3</v>
      </c>
      <c r="J41" s="27">
        <f>'raw data'!J41/'raw data'!J$274</f>
        <v>1.8240989247429393E-3</v>
      </c>
      <c r="K41" s="27">
        <f>'raw data'!K41/'raw data'!K$274</f>
        <v>1.0855584663203945E-3</v>
      </c>
      <c r="L41" s="27">
        <f>'raw data'!L41/'raw data'!L$274</f>
        <v>3.6110674991294907E-3</v>
      </c>
      <c r="M41" s="27">
        <f>'raw data'!M41/'raw data'!M$274</f>
        <v>1.4288583173971243E-3</v>
      </c>
      <c r="N41" s="27">
        <f>'raw data'!N41/'raw data'!N$274</f>
        <v>6.9736951751399984E-4</v>
      </c>
      <c r="O41" s="27">
        <f>'raw data'!O41/'raw data'!O$274</f>
        <v>1.2821589205264437E-3</v>
      </c>
      <c r="P41" s="28">
        <f>'raw data'!P41/'raw data'!P$274</f>
        <v>1.1862407749973832E-3</v>
      </c>
      <c r="Q41" s="28">
        <f>'raw data'!Q41/'raw data'!Q$274</f>
        <v>3.8184471150264744E-3</v>
      </c>
      <c r="R41" s="28">
        <f>'raw data'!R41/'raw data'!R$274</f>
        <v>1.1314099373520828E-3</v>
      </c>
      <c r="S41" s="28">
        <f>'raw data'!S41/'raw data'!S$274</f>
        <v>4.2541419398328196E-4</v>
      </c>
      <c r="T41" s="28">
        <f>'raw data'!T41/'raw data'!T$274</f>
        <v>1.5118045345678987E-3</v>
      </c>
      <c r="U41" s="28">
        <f>'raw data'!U41/'raw data'!U$274</f>
        <v>1.7252388620480322E-3</v>
      </c>
      <c r="V41" s="28">
        <f>'raw data'!V41/'raw data'!V$274</f>
        <v>1.494333575997625E-4</v>
      </c>
      <c r="W41" s="28">
        <f>'raw data'!W41/'raw data'!W$274</f>
        <v>1.4264189430321811E-4</v>
      </c>
      <c r="X41" s="6">
        <v>69.067875639184805</v>
      </c>
      <c r="Y41" s="7">
        <v>37.5</v>
      </c>
      <c r="Z41" s="8">
        <v>3</v>
      </c>
      <c r="AA41" s="8">
        <v>4</v>
      </c>
      <c r="AB41" s="9">
        <v>52.810485343157502</v>
      </c>
      <c r="AC41" s="10">
        <v>40.44</v>
      </c>
      <c r="AD41" s="11">
        <v>4</v>
      </c>
      <c r="AE41" s="11">
        <v>5</v>
      </c>
      <c r="AF41" s="12"/>
      <c r="AG41" s="13">
        <v>0</v>
      </c>
      <c r="AH41" s="14"/>
      <c r="AI41" s="14"/>
      <c r="AJ41" s="15"/>
      <c r="AK41" s="16">
        <v>0</v>
      </c>
      <c r="AL41" s="17"/>
      <c r="AM41" s="17"/>
      <c r="AN41" s="18">
        <v>104.388739836713</v>
      </c>
      <c r="AO41" s="19">
        <v>44.12</v>
      </c>
      <c r="AP41" s="20">
        <v>3</v>
      </c>
      <c r="AQ41" s="20">
        <v>5</v>
      </c>
      <c r="AR41" s="21"/>
      <c r="AS41" s="22">
        <v>0</v>
      </c>
      <c r="AT41" s="23"/>
      <c r="AU41" s="23"/>
      <c r="AV41" s="6"/>
      <c r="AW41" s="7">
        <v>0</v>
      </c>
      <c r="AX41" s="8"/>
      <c r="AY41" s="8"/>
      <c r="AZ41" s="9"/>
      <c r="BA41" s="10">
        <v>0</v>
      </c>
      <c r="BB41" s="11"/>
      <c r="BC41" s="11"/>
      <c r="BD41" s="12">
        <v>117.07681501297201</v>
      </c>
      <c r="BE41" s="13">
        <v>36.03</v>
      </c>
      <c r="BF41" s="14">
        <v>4</v>
      </c>
      <c r="BG41" s="14">
        <v>5</v>
      </c>
      <c r="BH41" s="15">
        <v>117.72965503804799</v>
      </c>
      <c r="BI41" s="16">
        <v>36.03</v>
      </c>
      <c r="BJ41" s="17">
        <v>3</v>
      </c>
      <c r="BK41" s="17">
        <v>6</v>
      </c>
      <c r="BL41" s="18"/>
      <c r="BM41" s="19">
        <v>0</v>
      </c>
      <c r="BN41" s="20"/>
      <c r="BO41" s="20"/>
      <c r="BP41" s="21">
        <v>53.107759524526202</v>
      </c>
      <c r="BQ41" s="22">
        <v>41.18</v>
      </c>
      <c r="BR41" s="23">
        <v>3</v>
      </c>
      <c r="BS41" s="23">
        <v>4</v>
      </c>
      <c r="BT41" s="6">
        <v>125.813103618594</v>
      </c>
      <c r="BU41" s="7">
        <v>44.12</v>
      </c>
      <c r="BV41" s="8">
        <v>3</v>
      </c>
      <c r="BW41" s="8">
        <v>4</v>
      </c>
      <c r="BX41" s="9">
        <v>96.253437399670503</v>
      </c>
      <c r="BY41" s="10">
        <v>44.12</v>
      </c>
      <c r="BZ41" s="11">
        <v>4</v>
      </c>
      <c r="CA41" s="11">
        <v>5</v>
      </c>
      <c r="CB41" s="12"/>
      <c r="CC41" s="13">
        <v>0</v>
      </c>
      <c r="CD41" s="14"/>
      <c r="CE41" s="14"/>
      <c r="CF41" s="15"/>
      <c r="CG41" s="16">
        <v>0</v>
      </c>
      <c r="CH41" s="17"/>
      <c r="CI41" s="17"/>
      <c r="CJ41" s="4">
        <v>136</v>
      </c>
      <c r="CK41" s="24">
        <v>14.56081766466</v>
      </c>
      <c r="CL41" s="25">
        <v>10.03759765625</v>
      </c>
    </row>
    <row r="42" spans="1:90">
      <c r="A42" s="2" t="s">
        <v>45</v>
      </c>
      <c r="B42" s="2" t="s">
        <v>531</v>
      </c>
      <c r="C42" s="3">
        <v>61.29</v>
      </c>
      <c r="D42" s="4">
        <v>2</v>
      </c>
      <c r="E42" s="4">
        <v>2</v>
      </c>
      <c r="F42" s="4">
        <v>7</v>
      </c>
      <c r="G42" s="4">
        <v>25</v>
      </c>
      <c r="H42" s="27">
        <f>'raw data'!H42/'raw data'!H$274</f>
        <v>0</v>
      </c>
      <c r="I42" s="27">
        <f>'raw data'!I42/'raw data'!I$274</f>
        <v>0</v>
      </c>
      <c r="J42" s="27">
        <f>'raw data'!J42/'raw data'!J$274</f>
        <v>0</v>
      </c>
      <c r="K42" s="27">
        <f>'raw data'!K42/'raw data'!K$274</f>
        <v>0</v>
      </c>
      <c r="L42" s="27">
        <f>'raw data'!L42/'raw data'!L$274</f>
        <v>0</v>
      </c>
      <c r="M42" s="27">
        <f>'raw data'!M42/'raw data'!M$274</f>
        <v>0</v>
      </c>
      <c r="N42" s="27">
        <f>'raw data'!N42/'raw data'!N$274</f>
        <v>6.3468841682895955E-3</v>
      </c>
      <c r="O42" s="27">
        <f>'raw data'!O42/'raw data'!O$274</f>
        <v>4.1202469537392145E-3</v>
      </c>
      <c r="P42" s="28">
        <f>'raw data'!P42/'raw data'!P$274</f>
        <v>0</v>
      </c>
      <c r="Q42" s="28">
        <f>'raw data'!Q42/'raw data'!Q$274</f>
        <v>0</v>
      </c>
      <c r="R42" s="28">
        <f>'raw data'!R42/'raw data'!R$274</f>
        <v>0</v>
      </c>
      <c r="S42" s="28">
        <f>'raw data'!S42/'raw data'!S$274</f>
        <v>0</v>
      </c>
      <c r="T42" s="28">
        <f>'raw data'!T42/'raw data'!T$274</f>
        <v>0</v>
      </c>
      <c r="U42" s="28">
        <f>'raw data'!U42/'raw data'!U$274</f>
        <v>0</v>
      </c>
      <c r="V42" s="28">
        <f>'raw data'!V42/'raw data'!V$274</f>
        <v>1.2513005006865772E-2</v>
      </c>
      <c r="W42" s="28">
        <f>'raw data'!W42/'raw data'!W$274</f>
        <v>1.2961326727297964E-2</v>
      </c>
      <c r="X42" s="6"/>
      <c r="Y42" s="7"/>
      <c r="Z42" s="8"/>
      <c r="AA42" s="8"/>
      <c r="AB42" s="9"/>
      <c r="AC42" s="10"/>
      <c r="AD42" s="11"/>
      <c r="AE42" s="11"/>
      <c r="AF42" s="12"/>
      <c r="AG42" s="13"/>
      <c r="AH42" s="14"/>
      <c r="AI42" s="14"/>
      <c r="AJ42" s="15"/>
      <c r="AK42" s="16"/>
      <c r="AL42" s="17"/>
      <c r="AM42" s="17"/>
      <c r="AN42" s="18"/>
      <c r="AO42" s="19"/>
      <c r="AP42" s="20"/>
      <c r="AQ42" s="20"/>
      <c r="AR42" s="21"/>
      <c r="AS42" s="22"/>
      <c r="AT42" s="23"/>
      <c r="AU42" s="23"/>
      <c r="AV42" s="6"/>
      <c r="AW42" s="7">
        <v>0</v>
      </c>
      <c r="AX42" s="8"/>
      <c r="AY42" s="8"/>
      <c r="AZ42" s="9"/>
      <c r="BA42" s="10">
        <v>0</v>
      </c>
      <c r="BB42" s="11"/>
      <c r="BC42" s="11"/>
      <c r="BD42" s="12"/>
      <c r="BE42" s="13"/>
      <c r="BF42" s="14"/>
      <c r="BG42" s="14"/>
      <c r="BH42" s="15"/>
      <c r="BI42" s="16"/>
      <c r="BJ42" s="17"/>
      <c r="BK42" s="17"/>
      <c r="BL42" s="18"/>
      <c r="BM42" s="19"/>
      <c r="BN42" s="20"/>
      <c r="BO42" s="20"/>
      <c r="BP42" s="21"/>
      <c r="BQ42" s="22"/>
      <c r="BR42" s="23"/>
      <c r="BS42" s="23"/>
      <c r="BT42" s="6"/>
      <c r="BU42" s="7"/>
      <c r="BV42" s="8"/>
      <c r="BW42" s="8"/>
      <c r="BX42" s="9"/>
      <c r="BY42" s="10"/>
      <c r="BZ42" s="11"/>
      <c r="CA42" s="11"/>
      <c r="CB42" s="12"/>
      <c r="CC42" s="13">
        <v>0</v>
      </c>
      <c r="CD42" s="14"/>
      <c r="CE42" s="14"/>
      <c r="CF42" s="15">
        <v>271.73780754269302</v>
      </c>
      <c r="CG42" s="16">
        <v>61.29</v>
      </c>
      <c r="CH42" s="17">
        <v>6</v>
      </c>
      <c r="CI42" s="17">
        <v>13</v>
      </c>
      <c r="CJ42" s="4">
        <v>124</v>
      </c>
      <c r="CK42" s="24">
        <v>13.676215324659999</v>
      </c>
      <c r="CL42" s="25">
        <v>9.24658203125</v>
      </c>
    </row>
    <row r="43" spans="1:90">
      <c r="A43" s="2" t="s">
        <v>368</v>
      </c>
      <c r="B43" s="2" t="s">
        <v>575</v>
      </c>
      <c r="C43" s="3">
        <v>61.11</v>
      </c>
      <c r="D43" s="4">
        <v>1</v>
      </c>
      <c r="E43" s="4">
        <v>3</v>
      </c>
      <c r="F43" s="4">
        <v>4</v>
      </c>
      <c r="G43" s="4">
        <v>4</v>
      </c>
      <c r="H43" s="27">
        <f>'raw data'!H43/'raw data'!H$274</f>
        <v>0</v>
      </c>
      <c r="I43" s="27">
        <f>'raw data'!I43/'raw data'!I$274</f>
        <v>0</v>
      </c>
      <c r="J43" s="27">
        <f>'raw data'!J43/'raw data'!J$274</f>
        <v>0</v>
      </c>
      <c r="K43" s="27">
        <f>'raw data'!K43/'raw data'!K$274</f>
        <v>0</v>
      </c>
      <c r="L43" s="27">
        <f>'raw data'!L43/'raw data'!L$274</f>
        <v>5.4122866287838569E-4</v>
      </c>
      <c r="M43" s="27">
        <f>'raw data'!M43/'raw data'!M$274</f>
        <v>0</v>
      </c>
      <c r="N43" s="27">
        <f>'raw data'!N43/'raw data'!N$274</f>
        <v>0</v>
      </c>
      <c r="O43" s="27">
        <f>'raw data'!O43/'raw data'!O$274</f>
        <v>0</v>
      </c>
      <c r="P43" s="28">
        <f>'raw data'!P43/'raw data'!P$274</f>
        <v>5.0805427016413141E-5</v>
      </c>
      <c r="Q43" s="28">
        <f>'raw data'!Q43/'raw data'!Q$274</f>
        <v>4.9154279525297647E-5</v>
      </c>
      <c r="R43" s="28">
        <f>'raw data'!R43/'raw data'!R$274</f>
        <v>2.6324427398774524E-4</v>
      </c>
      <c r="S43" s="28">
        <f>'raw data'!S43/'raw data'!S$274</f>
        <v>0</v>
      </c>
      <c r="T43" s="28">
        <f>'raw data'!T43/'raw data'!T$274</f>
        <v>1.6776871765412953E-4</v>
      </c>
      <c r="U43" s="28">
        <f>'raw data'!U43/'raw data'!U$274</f>
        <v>0</v>
      </c>
      <c r="V43" s="28">
        <f>'raw data'!V43/'raw data'!V$274</f>
        <v>0</v>
      </c>
      <c r="W43" s="28">
        <f>'raw data'!W43/'raw data'!W$274</f>
        <v>0</v>
      </c>
      <c r="X43" s="6"/>
      <c r="Y43" s="7"/>
      <c r="Z43" s="8"/>
      <c r="AA43" s="8"/>
      <c r="AB43" s="9"/>
      <c r="AC43" s="10"/>
      <c r="AD43" s="11"/>
      <c r="AE43" s="11"/>
      <c r="AF43" s="12"/>
      <c r="AG43" s="13"/>
      <c r="AH43" s="14"/>
      <c r="AI43" s="14"/>
      <c r="AJ43" s="15"/>
      <c r="AK43" s="16"/>
      <c r="AL43" s="17"/>
      <c r="AM43" s="17"/>
      <c r="AN43" s="18">
        <v>82.814420260065603</v>
      </c>
      <c r="AO43" s="19">
        <v>61.11</v>
      </c>
      <c r="AP43" s="20">
        <v>4</v>
      </c>
      <c r="AQ43" s="20">
        <v>4</v>
      </c>
      <c r="AR43" s="21"/>
      <c r="AS43" s="22"/>
      <c r="AT43" s="23"/>
      <c r="AU43" s="23"/>
      <c r="AV43" s="6"/>
      <c r="AW43" s="7"/>
      <c r="AX43" s="8"/>
      <c r="AY43" s="8"/>
      <c r="AZ43" s="9"/>
      <c r="BA43" s="10"/>
      <c r="BB43" s="11"/>
      <c r="BC43" s="11"/>
      <c r="BD43" s="12"/>
      <c r="BE43" s="13">
        <v>0</v>
      </c>
      <c r="BF43" s="14"/>
      <c r="BG43" s="14"/>
      <c r="BH43" s="15"/>
      <c r="BI43" s="16">
        <v>0</v>
      </c>
      <c r="BJ43" s="17"/>
      <c r="BK43" s="17"/>
      <c r="BL43" s="18"/>
      <c r="BM43" s="19">
        <v>0</v>
      </c>
      <c r="BN43" s="20"/>
      <c r="BO43" s="20"/>
      <c r="BP43" s="21"/>
      <c r="BQ43" s="22"/>
      <c r="BR43" s="23"/>
      <c r="BS43" s="23"/>
      <c r="BT43" s="6"/>
      <c r="BU43" s="7">
        <v>0</v>
      </c>
      <c r="BV43" s="8"/>
      <c r="BW43" s="8"/>
      <c r="BX43" s="9"/>
      <c r="BY43" s="10"/>
      <c r="BZ43" s="11"/>
      <c r="CA43" s="11"/>
      <c r="CB43" s="12"/>
      <c r="CC43" s="13"/>
      <c r="CD43" s="14"/>
      <c r="CE43" s="14"/>
      <c r="CF43" s="15"/>
      <c r="CG43" s="16"/>
      <c r="CH43" s="17"/>
      <c r="CI43" s="17"/>
      <c r="CJ43" s="4">
        <v>108</v>
      </c>
      <c r="CK43" s="24">
        <v>12.116279824659999</v>
      </c>
      <c r="CL43" s="25">
        <v>8.90966796875</v>
      </c>
    </row>
    <row r="44" spans="1:90">
      <c r="A44" s="2" t="s">
        <v>345</v>
      </c>
      <c r="B44" s="2" t="s">
        <v>509</v>
      </c>
      <c r="C44" s="3">
        <v>60.19</v>
      </c>
      <c r="D44" s="4">
        <v>2</v>
      </c>
      <c r="E44" s="4">
        <v>13</v>
      </c>
      <c r="F44" s="4">
        <v>13</v>
      </c>
      <c r="G44" s="4">
        <v>67</v>
      </c>
      <c r="H44" s="27">
        <f>'raw data'!H44/'raw data'!H$274</f>
        <v>0</v>
      </c>
      <c r="I44" s="27">
        <f>'raw data'!I44/'raw data'!I$274</f>
        <v>6.240919663377055E-4</v>
      </c>
      <c r="J44" s="27">
        <f>'raw data'!J44/'raw data'!J$274</f>
        <v>8.8414759360522287E-4</v>
      </c>
      <c r="K44" s="27">
        <f>'raw data'!K44/'raw data'!K$274</f>
        <v>1.275246550487368E-3</v>
      </c>
      <c r="L44" s="27">
        <f>'raw data'!L44/'raw data'!L$274</f>
        <v>7.7260890752079629E-4</v>
      </c>
      <c r="M44" s="27">
        <f>'raw data'!M44/'raw data'!M$274</f>
        <v>9.7203414804262502E-4</v>
      </c>
      <c r="N44" s="27">
        <f>'raw data'!N44/'raw data'!N$274</f>
        <v>7.3149066536414204E-4</v>
      </c>
      <c r="O44" s="27">
        <f>'raw data'!O44/'raw data'!O$274</f>
        <v>7.7533403950719865E-4</v>
      </c>
      <c r="P44" s="28">
        <f>'raw data'!P44/'raw data'!P$274</f>
        <v>6.8952025117643252E-4</v>
      </c>
      <c r="Q44" s="28">
        <f>'raw data'!Q44/'raw data'!Q$274</f>
        <v>9.2915534349409046E-4</v>
      </c>
      <c r="R44" s="28">
        <f>'raw data'!R44/'raw data'!R$274</f>
        <v>4.33329321617065E-4</v>
      </c>
      <c r="S44" s="28">
        <f>'raw data'!S44/'raw data'!S$274</f>
        <v>5.1357157430286556E-4</v>
      </c>
      <c r="T44" s="28">
        <f>'raw data'!T44/'raw data'!T$274</f>
        <v>7.0840902186529344E-4</v>
      </c>
      <c r="U44" s="28">
        <f>'raw data'!U44/'raw data'!U$274</f>
        <v>7.1075089155367259E-4</v>
      </c>
      <c r="V44" s="28">
        <f>'raw data'!V44/'raw data'!V$274</f>
        <v>0</v>
      </c>
      <c r="W44" s="28">
        <f>'raw data'!W44/'raw data'!W$274</f>
        <v>0</v>
      </c>
      <c r="X44" s="6"/>
      <c r="Y44" s="7"/>
      <c r="Z44" s="8"/>
      <c r="AA44" s="8"/>
      <c r="AB44" s="9"/>
      <c r="AC44" s="10">
        <v>0</v>
      </c>
      <c r="AD44" s="11"/>
      <c r="AE44" s="11"/>
      <c r="AF44" s="12">
        <v>202.65984094135001</v>
      </c>
      <c r="AG44" s="13">
        <v>41.67</v>
      </c>
      <c r="AH44" s="14">
        <v>7</v>
      </c>
      <c r="AI44" s="14">
        <v>7</v>
      </c>
      <c r="AJ44" s="15">
        <v>202.921906093709</v>
      </c>
      <c r="AK44" s="16">
        <v>47.22</v>
      </c>
      <c r="AL44" s="17">
        <v>8</v>
      </c>
      <c r="AM44" s="17">
        <v>9</v>
      </c>
      <c r="AN44" s="18">
        <v>45.878507043494601</v>
      </c>
      <c r="AO44" s="19">
        <v>22.22</v>
      </c>
      <c r="AP44" s="20">
        <v>4</v>
      </c>
      <c r="AQ44" s="20">
        <v>4</v>
      </c>
      <c r="AR44" s="21">
        <v>123.669496935868</v>
      </c>
      <c r="AS44" s="22">
        <v>31.48</v>
      </c>
      <c r="AT44" s="23">
        <v>6</v>
      </c>
      <c r="AU44" s="23">
        <v>6</v>
      </c>
      <c r="AV44" s="6"/>
      <c r="AW44" s="7">
        <v>0</v>
      </c>
      <c r="AX44" s="8"/>
      <c r="AY44" s="8"/>
      <c r="AZ44" s="9"/>
      <c r="BA44" s="10">
        <v>0</v>
      </c>
      <c r="BB44" s="11"/>
      <c r="BC44" s="11"/>
      <c r="BD44" s="12">
        <v>68.6921125839756</v>
      </c>
      <c r="BE44" s="13">
        <v>15.74</v>
      </c>
      <c r="BF44" s="14">
        <v>3</v>
      </c>
      <c r="BG44" s="14">
        <v>3</v>
      </c>
      <c r="BH44" s="15">
        <v>87.847054553138904</v>
      </c>
      <c r="BI44" s="16">
        <v>15.74</v>
      </c>
      <c r="BJ44" s="17">
        <v>3</v>
      </c>
      <c r="BK44" s="17">
        <v>4</v>
      </c>
      <c r="BL44" s="18">
        <v>161.16353861922499</v>
      </c>
      <c r="BM44" s="19">
        <v>38.43</v>
      </c>
      <c r="BN44" s="20">
        <v>7</v>
      </c>
      <c r="BO44" s="20">
        <v>8</v>
      </c>
      <c r="BP44" s="21">
        <v>204.68207191820301</v>
      </c>
      <c r="BQ44" s="22">
        <v>44.44</v>
      </c>
      <c r="BR44" s="23">
        <v>9</v>
      </c>
      <c r="BS44" s="23">
        <v>10</v>
      </c>
      <c r="BT44" s="6">
        <v>150.21513929660301</v>
      </c>
      <c r="BU44" s="7">
        <v>37.5</v>
      </c>
      <c r="BV44" s="8">
        <v>7</v>
      </c>
      <c r="BW44" s="8">
        <v>7</v>
      </c>
      <c r="BX44" s="9">
        <v>73.828057935639606</v>
      </c>
      <c r="BY44" s="10">
        <v>28.24</v>
      </c>
      <c r="BZ44" s="11">
        <v>6</v>
      </c>
      <c r="CA44" s="11">
        <v>6</v>
      </c>
      <c r="CB44" s="12"/>
      <c r="CC44" s="13"/>
      <c r="CD44" s="14"/>
      <c r="CE44" s="14"/>
      <c r="CF44" s="15"/>
      <c r="CG44" s="16"/>
      <c r="CH44" s="17"/>
      <c r="CI44" s="17"/>
      <c r="CJ44" s="4">
        <v>216</v>
      </c>
      <c r="CK44" s="24">
        <v>23.727536774659999</v>
      </c>
      <c r="CL44" s="25">
        <v>9.40771484375</v>
      </c>
    </row>
    <row r="45" spans="1:90">
      <c r="A45" s="2" t="s">
        <v>264</v>
      </c>
      <c r="B45" s="2" t="s">
        <v>489</v>
      </c>
      <c r="C45" s="3">
        <v>60</v>
      </c>
      <c r="D45" s="4">
        <v>1</v>
      </c>
      <c r="E45" s="4">
        <v>3</v>
      </c>
      <c r="F45" s="4">
        <v>4</v>
      </c>
      <c r="G45" s="4">
        <v>6</v>
      </c>
      <c r="H45" s="27">
        <f>'raw data'!H45/'raw data'!H$274</f>
        <v>3.6909547391761069E-2</v>
      </c>
      <c r="I45" s="27">
        <f>'raw data'!I45/'raw data'!I$274</f>
        <v>0.12677688919415978</v>
      </c>
      <c r="J45" s="27">
        <f>'raw data'!J45/'raw data'!J$274</f>
        <v>1.6919049175238326E-2</v>
      </c>
      <c r="K45" s="27">
        <f>'raw data'!K45/'raw data'!K$274</f>
        <v>9.2674393440664981E-3</v>
      </c>
      <c r="L45" s="27">
        <f>'raw data'!L45/'raw data'!L$274</f>
        <v>2.4913414084723291E-3</v>
      </c>
      <c r="M45" s="27">
        <f>'raw data'!M45/'raw data'!M$274</f>
        <v>2.4194756182794844E-3</v>
      </c>
      <c r="N45" s="27">
        <f>'raw data'!N45/'raw data'!N$274</f>
        <v>1.2926848505208333E-2</v>
      </c>
      <c r="O45" s="27">
        <f>'raw data'!O45/'raw data'!O$274</f>
        <v>0</v>
      </c>
      <c r="P45" s="28">
        <f>'raw data'!P45/'raw data'!P$274</f>
        <v>1.2652602804835104E-2</v>
      </c>
      <c r="Q45" s="28">
        <f>'raw data'!Q45/'raw data'!Q$274</f>
        <v>7.0373751456700795E-3</v>
      </c>
      <c r="R45" s="28">
        <f>'raw data'!R45/'raw data'!R$274</f>
        <v>1.969349622439903E-3</v>
      </c>
      <c r="S45" s="28">
        <f>'raw data'!S45/'raw data'!S$274</f>
        <v>2.2689372139556249E-3</v>
      </c>
      <c r="T45" s="28">
        <f>'raw data'!T45/'raw data'!T$274</f>
        <v>1.6649652113020052E-3</v>
      </c>
      <c r="U45" s="28">
        <f>'raw data'!U45/'raw data'!U$274</f>
        <v>0</v>
      </c>
      <c r="V45" s="28">
        <f>'raw data'!V45/'raw data'!V$274</f>
        <v>4.5495742321133238E-4</v>
      </c>
      <c r="W45" s="28">
        <f>'raw data'!W45/'raw data'!W$274</f>
        <v>5.0701421614000864E-4</v>
      </c>
      <c r="X45" s="6"/>
      <c r="Y45" s="7">
        <v>0</v>
      </c>
      <c r="Z45" s="8"/>
      <c r="AA45" s="8"/>
      <c r="AB45" s="9"/>
      <c r="AC45" s="10">
        <v>0</v>
      </c>
      <c r="AD45" s="11"/>
      <c r="AE45" s="11"/>
      <c r="AF45" s="12"/>
      <c r="AG45" s="13">
        <v>0</v>
      </c>
      <c r="AH45" s="14"/>
      <c r="AI45" s="14"/>
      <c r="AJ45" s="15"/>
      <c r="AK45" s="16">
        <v>0</v>
      </c>
      <c r="AL45" s="17"/>
      <c r="AM45" s="17"/>
      <c r="AN45" s="18"/>
      <c r="AO45" s="19">
        <v>0</v>
      </c>
      <c r="AP45" s="20"/>
      <c r="AQ45" s="20"/>
      <c r="AR45" s="21"/>
      <c r="AS45" s="22">
        <v>0</v>
      </c>
      <c r="AT45" s="23"/>
      <c r="AU45" s="23"/>
      <c r="AV45" s="6"/>
      <c r="AW45" s="7">
        <v>0</v>
      </c>
      <c r="AX45" s="8"/>
      <c r="AY45" s="8"/>
      <c r="AZ45" s="9"/>
      <c r="BA45" s="10"/>
      <c r="BB45" s="11"/>
      <c r="BC45" s="11"/>
      <c r="BD45" s="12"/>
      <c r="BE45" s="13">
        <v>0</v>
      </c>
      <c r="BF45" s="14"/>
      <c r="BG45" s="14"/>
      <c r="BH45" s="15"/>
      <c r="BI45" s="16">
        <v>0</v>
      </c>
      <c r="BJ45" s="17"/>
      <c r="BK45" s="17"/>
      <c r="BL45" s="18"/>
      <c r="BM45" s="19">
        <v>0</v>
      </c>
      <c r="BN45" s="20"/>
      <c r="BO45" s="20"/>
      <c r="BP45" s="21"/>
      <c r="BQ45" s="22">
        <v>0</v>
      </c>
      <c r="BR45" s="23"/>
      <c r="BS45" s="23"/>
      <c r="BT45" s="6"/>
      <c r="BU45" s="7">
        <v>0</v>
      </c>
      <c r="BV45" s="8"/>
      <c r="BW45" s="8"/>
      <c r="BX45" s="9"/>
      <c r="BY45" s="10"/>
      <c r="BZ45" s="11"/>
      <c r="CA45" s="11"/>
      <c r="CB45" s="12"/>
      <c r="CC45" s="13">
        <v>0</v>
      </c>
      <c r="CD45" s="14"/>
      <c r="CE45" s="14"/>
      <c r="CF45" s="15"/>
      <c r="CG45" s="16">
        <v>0</v>
      </c>
      <c r="CH45" s="17"/>
      <c r="CI45" s="17"/>
      <c r="CJ45" s="4">
        <v>90</v>
      </c>
      <c r="CK45" s="24">
        <v>9.3870580046600001</v>
      </c>
      <c r="CL45" s="25">
        <v>9.99365234375</v>
      </c>
    </row>
    <row r="46" spans="1:90">
      <c r="A46" s="2" t="s">
        <v>271</v>
      </c>
      <c r="B46" s="2" t="s">
        <v>475</v>
      </c>
      <c r="C46" s="3">
        <v>59.32</v>
      </c>
      <c r="D46" s="4">
        <v>5</v>
      </c>
      <c r="E46" s="4">
        <v>39</v>
      </c>
      <c r="F46" s="4">
        <v>43</v>
      </c>
      <c r="G46" s="4">
        <v>457</v>
      </c>
      <c r="H46" s="27">
        <f>'raw data'!H46/'raw data'!H$274</f>
        <v>8.7128836559314405E-3</v>
      </c>
      <c r="I46" s="27">
        <f>'raw data'!I46/'raw data'!I$274</f>
        <v>2.9977164899146589E-3</v>
      </c>
      <c r="J46" s="27">
        <f>'raw data'!J46/'raw data'!J$274</f>
        <v>5.6335548859320246E-3</v>
      </c>
      <c r="K46" s="27">
        <f>'raw data'!K46/'raw data'!K$274</f>
        <v>5.5579713643522585E-3</v>
      </c>
      <c r="L46" s="27">
        <f>'raw data'!L46/'raw data'!L$274</f>
        <v>1.7847391981310873E-2</v>
      </c>
      <c r="M46" s="27">
        <f>'raw data'!M46/'raw data'!M$274</f>
        <v>2.0529113464698864E-2</v>
      </c>
      <c r="N46" s="27">
        <f>'raw data'!N46/'raw data'!N$274</f>
        <v>5.1126832342963616E-3</v>
      </c>
      <c r="O46" s="27">
        <f>'raw data'!O46/'raw data'!O$274</f>
        <v>4.0426239761901578E-3</v>
      </c>
      <c r="P46" s="28">
        <f>'raw data'!P46/'raw data'!P$274</f>
        <v>2.3533180060392019E-2</v>
      </c>
      <c r="Q46" s="28">
        <f>'raw data'!Q46/'raw data'!Q$274</f>
        <v>2.2495320957438534E-2</v>
      </c>
      <c r="R46" s="28">
        <f>'raw data'!R46/'raw data'!R$274</f>
        <v>8.068773345296926E-3</v>
      </c>
      <c r="S46" s="28">
        <f>'raw data'!S46/'raw data'!S$274</f>
        <v>7.6893736064299768E-3</v>
      </c>
      <c r="T46" s="28">
        <f>'raw data'!T46/'raw data'!T$274</f>
        <v>8.718960439652269E-3</v>
      </c>
      <c r="U46" s="28">
        <f>'raw data'!U46/'raw data'!U$274</f>
        <v>8.9601400523611503E-3</v>
      </c>
      <c r="V46" s="28">
        <f>'raw data'!V46/'raw data'!V$274</f>
        <v>1.9862836396268577E-3</v>
      </c>
      <c r="W46" s="28">
        <f>'raw data'!W46/'raw data'!W$274</f>
        <v>1.884744589598038E-3</v>
      </c>
      <c r="X46" s="6">
        <v>188.56281378377599</v>
      </c>
      <c r="Y46" s="7">
        <v>13.82</v>
      </c>
      <c r="Z46" s="8">
        <v>9</v>
      </c>
      <c r="AA46" s="8">
        <v>9</v>
      </c>
      <c r="AB46" s="9">
        <v>242.059720322533</v>
      </c>
      <c r="AC46" s="10">
        <v>12.58</v>
      </c>
      <c r="AD46" s="11">
        <v>8</v>
      </c>
      <c r="AE46" s="11">
        <v>8</v>
      </c>
      <c r="AF46" s="12">
        <v>452.62773417384301</v>
      </c>
      <c r="AG46" s="13">
        <v>20.03</v>
      </c>
      <c r="AH46" s="14">
        <v>14</v>
      </c>
      <c r="AI46" s="14">
        <v>18</v>
      </c>
      <c r="AJ46" s="15">
        <v>458.551628848353</v>
      </c>
      <c r="AK46" s="16">
        <v>19.100000000000001</v>
      </c>
      <c r="AL46" s="17">
        <v>15</v>
      </c>
      <c r="AM46" s="17">
        <v>16</v>
      </c>
      <c r="AN46" s="18">
        <v>824.10015854066796</v>
      </c>
      <c r="AO46" s="19">
        <v>30.12</v>
      </c>
      <c r="AP46" s="20">
        <v>22</v>
      </c>
      <c r="AQ46" s="20">
        <v>29</v>
      </c>
      <c r="AR46" s="21">
        <v>611.02666154200699</v>
      </c>
      <c r="AS46" s="22">
        <v>23.91</v>
      </c>
      <c r="AT46" s="23">
        <v>19</v>
      </c>
      <c r="AU46" s="23">
        <v>23</v>
      </c>
      <c r="AV46" s="6">
        <v>491.21935400934598</v>
      </c>
      <c r="AW46" s="7">
        <v>21.27</v>
      </c>
      <c r="AX46" s="8">
        <v>12</v>
      </c>
      <c r="AY46" s="8">
        <v>15</v>
      </c>
      <c r="AZ46" s="9">
        <v>568.21135645359902</v>
      </c>
      <c r="BA46" s="10">
        <v>24.07</v>
      </c>
      <c r="BB46" s="11">
        <v>14</v>
      </c>
      <c r="BC46" s="11">
        <v>18</v>
      </c>
      <c r="BD46" s="12">
        <v>489.35681449474799</v>
      </c>
      <c r="BE46" s="13">
        <v>27.33</v>
      </c>
      <c r="BF46" s="14">
        <v>19</v>
      </c>
      <c r="BG46" s="14">
        <v>22</v>
      </c>
      <c r="BH46" s="15">
        <v>510.65195771013498</v>
      </c>
      <c r="BI46" s="16">
        <v>23.91</v>
      </c>
      <c r="BJ46" s="17">
        <v>17</v>
      </c>
      <c r="BK46" s="17">
        <v>20</v>
      </c>
      <c r="BL46" s="18">
        <v>1218.43028932538</v>
      </c>
      <c r="BM46" s="19">
        <v>50</v>
      </c>
      <c r="BN46" s="20">
        <v>33</v>
      </c>
      <c r="BO46" s="20">
        <v>50</v>
      </c>
      <c r="BP46" s="21">
        <v>1080.35303364076</v>
      </c>
      <c r="BQ46" s="22">
        <v>43.63</v>
      </c>
      <c r="BR46" s="23">
        <v>30</v>
      </c>
      <c r="BS46" s="23">
        <v>40</v>
      </c>
      <c r="BT46" s="6">
        <v>843.11675061918504</v>
      </c>
      <c r="BU46" s="7">
        <v>31.52</v>
      </c>
      <c r="BV46" s="8">
        <v>23</v>
      </c>
      <c r="BW46" s="8">
        <v>28</v>
      </c>
      <c r="BX46" s="9">
        <v>597.89437826140397</v>
      </c>
      <c r="BY46" s="10">
        <v>25.78</v>
      </c>
      <c r="BZ46" s="11">
        <v>17</v>
      </c>
      <c r="CA46" s="11">
        <v>22</v>
      </c>
      <c r="CB46" s="12">
        <v>523.09403755537301</v>
      </c>
      <c r="CC46" s="13">
        <v>24.22</v>
      </c>
      <c r="CD46" s="14">
        <v>13</v>
      </c>
      <c r="CE46" s="14">
        <v>15</v>
      </c>
      <c r="CF46" s="15">
        <v>708.13141480086006</v>
      </c>
      <c r="CG46" s="16">
        <v>27.64</v>
      </c>
      <c r="CH46" s="17">
        <v>16</v>
      </c>
      <c r="CI46" s="17">
        <v>19</v>
      </c>
      <c r="CJ46" s="4">
        <v>644</v>
      </c>
      <c r="CK46" s="24">
        <v>65.999003954660097</v>
      </c>
      <c r="CL46" s="25">
        <v>8.11865234375</v>
      </c>
    </row>
    <row r="47" spans="1:90">
      <c r="A47" s="2" t="s">
        <v>318</v>
      </c>
      <c r="B47" s="2" t="s">
        <v>144</v>
      </c>
      <c r="C47" s="3">
        <v>58.55</v>
      </c>
      <c r="D47" s="4">
        <v>1</v>
      </c>
      <c r="E47" s="4">
        <v>9</v>
      </c>
      <c r="F47" s="4">
        <v>9</v>
      </c>
      <c r="G47" s="4">
        <v>25</v>
      </c>
      <c r="H47" s="27">
        <f>'raw data'!H47/'raw data'!H$274</f>
        <v>0</v>
      </c>
      <c r="I47" s="27">
        <f>'raw data'!I47/'raw data'!I$274</f>
        <v>0</v>
      </c>
      <c r="J47" s="27">
        <f>'raw data'!J47/'raw data'!J$274</f>
        <v>2.4002157318908212E-3</v>
      </c>
      <c r="K47" s="27">
        <f>'raw data'!K47/'raw data'!K$274</f>
        <v>2.6316998499100173E-3</v>
      </c>
      <c r="L47" s="27">
        <f>'raw data'!L47/'raw data'!L$274</f>
        <v>3.8932406087845432E-4</v>
      </c>
      <c r="M47" s="27">
        <f>'raw data'!M47/'raw data'!M$274</f>
        <v>2.7862442841875223E-3</v>
      </c>
      <c r="N47" s="27">
        <f>'raw data'!N47/'raw data'!N$274</f>
        <v>1.8315008869595995E-3</v>
      </c>
      <c r="O47" s="27">
        <f>'raw data'!O47/'raw data'!O$274</f>
        <v>1.8815767057072871E-3</v>
      </c>
      <c r="P47" s="28">
        <f>'raw data'!P47/'raw data'!P$274</f>
        <v>0</v>
      </c>
      <c r="Q47" s="28">
        <f>'raw data'!Q47/'raw data'!Q$274</f>
        <v>0</v>
      </c>
      <c r="R47" s="28">
        <f>'raw data'!R47/'raw data'!R$274</f>
        <v>6.4392178174971031E-4</v>
      </c>
      <c r="S47" s="28">
        <f>'raw data'!S47/'raw data'!S$274</f>
        <v>1.0807523312837048E-3</v>
      </c>
      <c r="T47" s="28">
        <f>'raw data'!T47/'raw data'!T$274</f>
        <v>1.8939426174361689E-4</v>
      </c>
      <c r="U47" s="28">
        <f>'raw data'!U47/'raw data'!U$274</f>
        <v>2.1961508396403065E-4</v>
      </c>
      <c r="V47" s="28">
        <f>'raw data'!V47/'raw data'!V$274</f>
        <v>5.4966745777728135E-4</v>
      </c>
      <c r="W47" s="28">
        <f>'raw data'!W47/'raw data'!W$274</f>
        <v>5.6516050415775275E-4</v>
      </c>
      <c r="X47" s="6"/>
      <c r="Y47" s="7"/>
      <c r="Z47" s="8"/>
      <c r="AA47" s="8"/>
      <c r="AB47" s="9"/>
      <c r="AC47" s="10"/>
      <c r="AD47" s="11"/>
      <c r="AE47" s="11"/>
      <c r="AF47" s="12">
        <v>254.87041791278801</v>
      </c>
      <c r="AG47" s="13">
        <v>48.19</v>
      </c>
      <c r="AH47" s="14">
        <v>7</v>
      </c>
      <c r="AI47" s="14">
        <v>9</v>
      </c>
      <c r="AJ47" s="15">
        <v>168.170017830386</v>
      </c>
      <c r="AK47" s="16">
        <v>44.56</v>
      </c>
      <c r="AL47" s="17">
        <v>6</v>
      </c>
      <c r="AM47" s="17">
        <v>7</v>
      </c>
      <c r="AN47" s="18">
        <v>174.278928796298</v>
      </c>
      <c r="AO47" s="19">
        <v>26.42</v>
      </c>
      <c r="AP47" s="20">
        <v>3</v>
      </c>
      <c r="AQ47" s="20">
        <v>5</v>
      </c>
      <c r="AR47" s="21"/>
      <c r="AS47" s="22">
        <v>0</v>
      </c>
      <c r="AT47" s="23"/>
      <c r="AU47" s="23"/>
      <c r="AV47" s="6"/>
      <c r="AW47" s="7">
        <v>0</v>
      </c>
      <c r="AX47" s="8"/>
      <c r="AY47" s="8"/>
      <c r="AZ47" s="9"/>
      <c r="BA47" s="10">
        <v>0</v>
      </c>
      <c r="BB47" s="11"/>
      <c r="BC47" s="11"/>
      <c r="BD47" s="12"/>
      <c r="BE47" s="13">
        <v>0</v>
      </c>
      <c r="BF47" s="14"/>
      <c r="BG47" s="14"/>
      <c r="BH47" s="15"/>
      <c r="BI47" s="16">
        <v>0</v>
      </c>
      <c r="BJ47" s="17"/>
      <c r="BK47" s="17"/>
      <c r="BL47" s="18">
        <v>93.0836362309783</v>
      </c>
      <c r="BM47" s="19">
        <v>25.39</v>
      </c>
      <c r="BN47" s="20">
        <v>3</v>
      </c>
      <c r="BO47" s="20">
        <v>4</v>
      </c>
      <c r="BP47" s="21"/>
      <c r="BQ47" s="22">
        <v>0</v>
      </c>
      <c r="BR47" s="23"/>
      <c r="BS47" s="23"/>
      <c r="BT47" s="6"/>
      <c r="BU47" s="7">
        <v>0</v>
      </c>
      <c r="BV47" s="8"/>
      <c r="BW47" s="8"/>
      <c r="BX47" s="9"/>
      <c r="BY47" s="10">
        <v>0</v>
      </c>
      <c r="BZ47" s="11"/>
      <c r="CA47" s="11"/>
      <c r="CB47" s="12"/>
      <c r="CC47" s="13">
        <v>0</v>
      </c>
      <c r="CD47" s="14"/>
      <c r="CE47" s="14"/>
      <c r="CF47" s="15"/>
      <c r="CG47" s="16">
        <v>0</v>
      </c>
      <c r="CH47" s="17"/>
      <c r="CI47" s="17"/>
      <c r="CJ47" s="4">
        <v>193</v>
      </c>
      <c r="CK47" s="24">
        <v>20.553763714660001</v>
      </c>
      <c r="CL47" s="25">
        <v>8.57275390625</v>
      </c>
    </row>
    <row r="48" spans="1:90">
      <c r="A48" s="2" t="s">
        <v>208</v>
      </c>
      <c r="B48" s="2" t="s">
        <v>555</v>
      </c>
      <c r="C48" s="3">
        <v>58.37</v>
      </c>
      <c r="D48" s="4">
        <v>1</v>
      </c>
      <c r="E48" s="4">
        <v>14</v>
      </c>
      <c r="F48" s="4">
        <v>15</v>
      </c>
      <c r="G48" s="4">
        <v>72</v>
      </c>
      <c r="H48" s="27">
        <f>'raw data'!H48/'raw data'!H$274</f>
        <v>0</v>
      </c>
      <c r="I48" s="27">
        <f>'raw data'!I48/'raw data'!I$274</f>
        <v>0</v>
      </c>
      <c r="J48" s="27">
        <f>'raw data'!J48/'raw data'!J$274</f>
        <v>1.6472351438512358E-4</v>
      </c>
      <c r="K48" s="27">
        <f>'raw data'!K48/'raw data'!K$274</f>
        <v>0</v>
      </c>
      <c r="L48" s="27">
        <f>'raw data'!L48/'raw data'!L$274</f>
        <v>3.9483679838446685E-4</v>
      </c>
      <c r="M48" s="27">
        <f>'raw data'!M48/'raw data'!M$274</f>
        <v>5.0295250526385959E-4</v>
      </c>
      <c r="N48" s="27">
        <f>'raw data'!N48/'raw data'!N$274</f>
        <v>0</v>
      </c>
      <c r="O48" s="27">
        <f>'raw data'!O48/'raw data'!O$274</f>
        <v>0</v>
      </c>
      <c r="P48" s="28">
        <f>'raw data'!P48/'raw data'!P$274</f>
        <v>4.9810308761688311E-4</v>
      </c>
      <c r="Q48" s="28">
        <f>'raw data'!Q48/'raw data'!Q$274</f>
        <v>4.5499008148961075E-4</v>
      </c>
      <c r="R48" s="28">
        <f>'raw data'!R48/'raw data'!R$274</f>
        <v>5.6999798972088016E-4</v>
      </c>
      <c r="S48" s="28">
        <f>'raw data'!S48/'raw data'!S$274</f>
        <v>6.5277285599160499E-4</v>
      </c>
      <c r="T48" s="28">
        <f>'raw data'!T48/'raw data'!T$274</f>
        <v>8.1106647085636978E-4</v>
      </c>
      <c r="U48" s="28">
        <f>'raw data'!U48/'raw data'!U$274</f>
        <v>7.5169476112981934E-4</v>
      </c>
      <c r="V48" s="28">
        <f>'raw data'!V48/'raw data'!V$274</f>
        <v>0</v>
      </c>
      <c r="W48" s="28">
        <f>'raw data'!W48/'raw data'!W$274</f>
        <v>0</v>
      </c>
      <c r="X48" s="6"/>
      <c r="Y48" s="7"/>
      <c r="Z48" s="8"/>
      <c r="AA48" s="8"/>
      <c r="AB48" s="9"/>
      <c r="AC48" s="10"/>
      <c r="AD48" s="11"/>
      <c r="AE48" s="11"/>
      <c r="AF48" s="12"/>
      <c r="AG48" s="13">
        <v>0</v>
      </c>
      <c r="AH48" s="14"/>
      <c r="AI48" s="14"/>
      <c r="AJ48" s="15"/>
      <c r="AK48" s="16"/>
      <c r="AL48" s="17"/>
      <c r="AM48" s="17"/>
      <c r="AN48" s="18">
        <v>97.746098183680999</v>
      </c>
      <c r="AO48" s="19">
        <v>48.42</v>
      </c>
      <c r="AP48" s="20">
        <v>11</v>
      </c>
      <c r="AQ48" s="20">
        <v>11</v>
      </c>
      <c r="AR48" s="21">
        <v>67.741156558619096</v>
      </c>
      <c r="AS48" s="22">
        <v>22.62</v>
      </c>
      <c r="AT48" s="23">
        <v>5</v>
      </c>
      <c r="AU48" s="23">
        <v>6</v>
      </c>
      <c r="AV48" s="6"/>
      <c r="AW48" s="7"/>
      <c r="AX48" s="8"/>
      <c r="AY48" s="8"/>
      <c r="AZ48" s="9"/>
      <c r="BA48" s="10"/>
      <c r="BB48" s="11"/>
      <c r="BC48" s="11"/>
      <c r="BD48" s="12">
        <v>65.422337274639901</v>
      </c>
      <c r="BE48" s="13">
        <v>13.57</v>
      </c>
      <c r="BF48" s="14">
        <v>4</v>
      </c>
      <c r="BG48" s="14">
        <v>5</v>
      </c>
      <c r="BH48" s="15">
        <v>60.634235416520198</v>
      </c>
      <c r="BI48" s="16">
        <v>33.479999999999997</v>
      </c>
      <c r="BJ48" s="17">
        <v>7</v>
      </c>
      <c r="BK48" s="17">
        <v>7</v>
      </c>
      <c r="BL48" s="18">
        <v>126.603880002051</v>
      </c>
      <c r="BM48" s="19">
        <v>53.85</v>
      </c>
      <c r="BN48" s="20">
        <v>11</v>
      </c>
      <c r="BO48" s="20">
        <v>11</v>
      </c>
      <c r="BP48" s="21">
        <v>91.854285102495993</v>
      </c>
      <c r="BQ48" s="22">
        <v>33.94</v>
      </c>
      <c r="BR48" s="23">
        <v>7</v>
      </c>
      <c r="BS48" s="23">
        <v>7</v>
      </c>
      <c r="BT48" s="6">
        <v>219.41687654475601</v>
      </c>
      <c r="BU48" s="7">
        <v>53.85</v>
      </c>
      <c r="BV48" s="8">
        <v>13</v>
      </c>
      <c r="BW48" s="8">
        <v>15</v>
      </c>
      <c r="BX48" s="9">
        <v>143.36664911784601</v>
      </c>
      <c r="BY48" s="10">
        <v>39.369999999999997</v>
      </c>
      <c r="BZ48" s="11">
        <v>9</v>
      </c>
      <c r="CA48" s="11">
        <v>10</v>
      </c>
      <c r="CB48" s="12"/>
      <c r="CC48" s="13"/>
      <c r="CD48" s="14"/>
      <c r="CE48" s="14"/>
      <c r="CF48" s="15"/>
      <c r="CG48" s="16"/>
      <c r="CH48" s="17"/>
      <c r="CI48" s="17"/>
      <c r="CJ48" s="4">
        <v>221</v>
      </c>
      <c r="CK48" s="24">
        <v>25.526430414659998</v>
      </c>
      <c r="CL48" s="25">
        <v>8.64599609375</v>
      </c>
    </row>
    <row r="49" spans="1:90">
      <c r="A49" s="2" t="s">
        <v>290</v>
      </c>
      <c r="B49" s="2" t="s">
        <v>417</v>
      </c>
      <c r="C49" s="3">
        <v>57.84</v>
      </c>
      <c r="D49" s="4">
        <v>5</v>
      </c>
      <c r="E49" s="4">
        <v>1</v>
      </c>
      <c r="F49" s="4">
        <v>13</v>
      </c>
      <c r="G49" s="4">
        <v>106</v>
      </c>
      <c r="H49" s="27">
        <f>'raw data'!H49/'raw data'!H$274</f>
        <v>1.4796872867425235E-3</v>
      </c>
      <c r="I49" s="27">
        <f>'raw data'!I49/'raw data'!I$274</f>
        <v>1.4729329139221391E-3</v>
      </c>
      <c r="J49" s="27">
        <f>'raw data'!J49/'raw data'!J$274</f>
        <v>5.1002634737497428E-4</v>
      </c>
      <c r="K49" s="27">
        <f>'raw data'!K49/'raw data'!K$274</f>
        <v>4.0028237385071093E-4</v>
      </c>
      <c r="L49" s="27">
        <f>'raw data'!L49/'raw data'!L$274</f>
        <v>5.6855780158146475E-4</v>
      </c>
      <c r="M49" s="27">
        <f>'raw data'!M49/'raw data'!M$274</f>
        <v>4.7032341720399344E-4</v>
      </c>
      <c r="N49" s="27">
        <f>'raw data'!N49/'raw data'!N$274</f>
        <v>3.1083460764439917E-4</v>
      </c>
      <c r="O49" s="27">
        <f>'raw data'!O49/'raw data'!O$274</f>
        <v>3.3322248019271024E-4</v>
      </c>
      <c r="P49" s="28">
        <f>'raw data'!P49/'raw data'!P$274</f>
        <v>1.5583255939347548E-3</v>
      </c>
      <c r="Q49" s="28">
        <f>'raw data'!Q49/'raw data'!Q$274</f>
        <v>2.5174669342109273E-3</v>
      </c>
      <c r="R49" s="28">
        <f>'raw data'!R49/'raw data'!R$274</f>
        <v>2.2178072897337741E-4</v>
      </c>
      <c r="S49" s="28">
        <f>'raw data'!S49/'raw data'!S$274</f>
        <v>2.3614000822647281E-4</v>
      </c>
      <c r="T49" s="28">
        <f>'raw data'!T49/'raw data'!T$274</f>
        <v>3.3159715905920926E-4</v>
      </c>
      <c r="U49" s="28">
        <f>'raw data'!U49/'raw data'!U$274</f>
        <v>2.7890411306936779E-4</v>
      </c>
      <c r="V49" s="28">
        <f>'raw data'!V49/'raw data'!V$274</f>
        <v>1.9635357467788301E-5</v>
      </c>
      <c r="W49" s="28">
        <f>'raw data'!W49/'raw data'!W$274</f>
        <v>4.0038960857810769E-5</v>
      </c>
      <c r="X49" s="6">
        <v>176.452846684436</v>
      </c>
      <c r="Y49" s="7">
        <v>28.43</v>
      </c>
      <c r="Z49" s="8">
        <v>5</v>
      </c>
      <c r="AA49" s="8">
        <v>5</v>
      </c>
      <c r="AB49" s="9">
        <v>204.03392849416099</v>
      </c>
      <c r="AC49" s="10">
        <v>28.43</v>
      </c>
      <c r="AD49" s="11">
        <v>6</v>
      </c>
      <c r="AE49" s="11">
        <v>7</v>
      </c>
      <c r="AF49" s="12"/>
      <c r="AG49" s="13">
        <v>0</v>
      </c>
      <c r="AH49" s="14"/>
      <c r="AI49" s="14"/>
      <c r="AJ49" s="15"/>
      <c r="AK49" s="16">
        <v>0</v>
      </c>
      <c r="AL49" s="17"/>
      <c r="AM49" s="17"/>
      <c r="AN49" s="18">
        <v>153.322029205593</v>
      </c>
      <c r="AO49" s="19">
        <v>21.57</v>
      </c>
      <c r="AP49" s="20">
        <v>3</v>
      </c>
      <c r="AQ49" s="20">
        <v>4</v>
      </c>
      <c r="AR49" s="21">
        <v>155.54692845621901</v>
      </c>
      <c r="AS49" s="22">
        <v>21.57</v>
      </c>
      <c r="AT49" s="23">
        <v>3</v>
      </c>
      <c r="AU49" s="23">
        <v>4</v>
      </c>
      <c r="AV49" s="6">
        <v>179.81618332900001</v>
      </c>
      <c r="AW49" s="7">
        <v>29.9</v>
      </c>
      <c r="AX49" s="8">
        <v>4</v>
      </c>
      <c r="AY49" s="8">
        <v>5</v>
      </c>
      <c r="AZ49" s="9">
        <v>255.962281316179</v>
      </c>
      <c r="BA49" s="10">
        <v>41.18</v>
      </c>
      <c r="BB49" s="11">
        <v>7</v>
      </c>
      <c r="BC49" s="11">
        <v>7</v>
      </c>
      <c r="BD49" s="12">
        <v>224.11954227478401</v>
      </c>
      <c r="BE49" s="13">
        <v>46.08</v>
      </c>
      <c r="BF49" s="14">
        <v>7</v>
      </c>
      <c r="BG49" s="14">
        <v>8</v>
      </c>
      <c r="BH49" s="15">
        <v>238.75577502639399</v>
      </c>
      <c r="BI49" s="16">
        <v>39.71</v>
      </c>
      <c r="BJ49" s="17">
        <v>7</v>
      </c>
      <c r="BK49" s="17">
        <v>10</v>
      </c>
      <c r="BL49" s="18">
        <v>203.87644290143101</v>
      </c>
      <c r="BM49" s="19">
        <v>36.76</v>
      </c>
      <c r="BN49" s="20">
        <v>6</v>
      </c>
      <c r="BO49" s="20">
        <v>8</v>
      </c>
      <c r="BP49" s="21">
        <v>59.274777230055797</v>
      </c>
      <c r="BQ49" s="22">
        <v>21.08</v>
      </c>
      <c r="BR49" s="23">
        <v>3</v>
      </c>
      <c r="BS49" s="23">
        <v>4</v>
      </c>
      <c r="BT49" s="6">
        <v>140.23078704581599</v>
      </c>
      <c r="BU49" s="7">
        <v>21.57</v>
      </c>
      <c r="BV49" s="8">
        <v>3</v>
      </c>
      <c r="BW49" s="8">
        <v>3</v>
      </c>
      <c r="BX49" s="9">
        <v>127.80422406246799</v>
      </c>
      <c r="BY49" s="10">
        <v>21.57</v>
      </c>
      <c r="BZ49" s="11">
        <v>3</v>
      </c>
      <c r="CA49" s="11">
        <v>4</v>
      </c>
      <c r="CB49" s="12"/>
      <c r="CC49" s="13">
        <v>0</v>
      </c>
      <c r="CD49" s="14"/>
      <c r="CE49" s="14"/>
      <c r="CF49" s="15"/>
      <c r="CG49" s="16">
        <v>0</v>
      </c>
      <c r="CH49" s="17"/>
      <c r="CI49" s="17"/>
      <c r="CJ49" s="4">
        <v>204</v>
      </c>
      <c r="CK49" s="24">
        <v>22.641988374659999</v>
      </c>
      <c r="CL49" s="25">
        <v>9.45166015625</v>
      </c>
    </row>
    <row r="50" spans="1:90">
      <c r="A50" s="2" t="s">
        <v>317</v>
      </c>
      <c r="B50" s="2" t="s">
        <v>428</v>
      </c>
      <c r="C50" s="3">
        <v>57.65</v>
      </c>
      <c r="D50" s="4">
        <v>9</v>
      </c>
      <c r="E50" s="4">
        <v>9</v>
      </c>
      <c r="F50" s="4">
        <v>9</v>
      </c>
      <c r="G50" s="4">
        <v>19</v>
      </c>
      <c r="H50" s="27">
        <f>'raw data'!H50/'raw data'!H$274</f>
        <v>0</v>
      </c>
      <c r="I50" s="27">
        <f>'raw data'!I50/'raw data'!I$274</f>
        <v>0</v>
      </c>
      <c r="J50" s="27">
        <f>'raw data'!J50/'raw data'!J$274</f>
        <v>5.5883981913903253E-4</v>
      </c>
      <c r="K50" s="27">
        <f>'raw data'!K50/'raw data'!K$274</f>
        <v>5.5275395354999256E-4</v>
      </c>
      <c r="L50" s="27">
        <f>'raw data'!L50/'raw data'!L$274</f>
        <v>1.0641161631899354E-4</v>
      </c>
      <c r="M50" s="27">
        <f>'raw data'!M50/'raw data'!M$274</f>
        <v>0</v>
      </c>
      <c r="N50" s="27">
        <f>'raw data'!N50/'raw data'!N$274</f>
        <v>4.5180549191963808E-5</v>
      </c>
      <c r="O50" s="27">
        <f>'raw data'!O50/'raw data'!O$274</f>
        <v>5.2831007690083396E-5</v>
      </c>
      <c r="P50" s="28">
        <f>'raw data'!P50/'raw data'!P$274</f>
        <v>0</v>
      </c>
      <c r="Q50" s="28">
        <f>'raw data'!Q50/'raw data'!Q$274</f>
        <v>0</v>
      </c>
      <c r="R50" s="28">
        <f>'raw data'!R50/'raw data'!R$274</f>
        <v>3.0302113347857205E-4</v>
      </c>
      <c r="S50" s="28">
        <f>'raw data'!S50/'raw data'!S$274</f>
        <v>1.5395661563067547E-4</v>
      </c>
      <c r="T50" s="28">
        <f>'raw data'!T50/'raw data'!T$274</f>
        <v>9.6618606889497087E-5</v>
      </c>
      <c r="U50" s="28">
        <f>'raw data'!U50/'raw data'!U$274</f>
        <v>0</v>
      </c>
      <c r="V50" s="28">
        <f>'raw data'!V50/'raw data'!V$274</f>
        <v>0</v>
      </c>
      <c r="W50" s="28">
        <f>'raw data'!W50/'raw data'!W$274</f>
        <v>0</v>
      </c>
      <c r="X50" s="6"/>
      <c r="Y50" s="7"/>
      <c r="Z50" s="8"/>
      <c r="AA50" s="8"/>
      <c r="AB50" s="9"/>
      <c r="AC50" s="10"/>
      <c r="AD50" s="11"/>
      <c r="AE50" s="11"/>
      <c r="AF50" s="12">
        <v>77.420985245660503</v>
      </c>
      <c r="AG50" s="13">
        <v>30</v>
      </c>
      <c r="AH50" s="14">
        <v>4</v>
      </c>
      <c r="AI50" s="14">
        <v>4</v>
      </c>
      <c r="AJ50" s="15">
        <v>93.780709160211899</v>
      </c>
      <c r="AK50" s="16">
        <v>33.53</v>
      </c>
      <c r="AL50" s="17">
        <v>5</v>
      </c>
      <c r="AM50" s="17">
        <v>6</v>
      </c>
      <c r="AN50" s="18"/>
      <c r="AO50" s="19">
        <v>0</v>
      </c>
      <c r="AP50" s="20"/>
      <c r="AQ50" s="20"/>
      <c r="AR50" s="21"/>
      <c r="AS50" s="22"/>
      <c r="AT50" s="23"/>
      <c r="AU50" s="23"/>
      <c r="AV50" s="6"/>
      <c r="AW50" s="7">
        <v>0</v>
      </c>
      <c r="AX50" s="8"/>
      <c r="AY50" s="8"/>
      <c r="AZ50" s="9"/>
      <c r="BA50" s="10">
        <v>0</v>
      </c>
      <c r="BB50" s="11"/>
      <c r="BC50" s="11"/>
      <c r="BD50" s="12"/>
      <c r="BE50" s="13"/>
      <c r="BF50" s="14"/>
      <c r="BG50" s="14"/>
      <c r="BH50" s="15"/>
      <c r="BI50" s="16"/>
      <c r="BJ50" s="17"/>
      <c r="BK50" s="17"/>
      <c r="BL50" s="18">
        <v>63.369393880434799</v>
      </c>
      <c r="BM50" s="19">
        <v>21.18</v>
      </c>
      <c r="BN50" s="20">
        <v>3</v>
      </c>
      <c r="BO50" s="20">
        <v>3</v>
      </c>
      <c r="BP50" s="21">
        <v>70.625201686546703</v>
      </c>
      <c r="BQ50" s="22">
        <v>29.41</v>
      </c>
      <c r="BR50" s="23">
        <v>3</v>
      </c>
      <c r="BS50" s="23">
        <v>3</v>
      </c>
      <c r="BT50" s="6"/>
      <c r="BU50" s="7">
        <v>0</v>
      </c>
      <c r="BV50" s="8"/>
      <c r="BW50" s="8"/>
      <c r="BX50" s="9"/>
      <c r="BY50" s="10"/>
      <c r="BZ50" s="11"/>
      <c r="CA50" s="11"/>
      <c r="CB50" s="12"/>
      <c r="CC50" s="13"/>
      <c r="CD50" s="14"/>
      <c r="CE50" s="14"/>
      <c r="CF50" s="15"/>
      <c r="CG50" s="16"/>
      <c r="CH50" s="17"/>
      <c r="CI50" s="17"/>
      <c r="CJ50" s="4">
        <v>170</v>
      </c>
      <c r="CK50" s="24">
        <v>18.729245354660002</v>
      </c>
      <c r="CL50" s="25">
        <v>7.70849609375</v>
      </c>
    </row>
    <row r="51" spans="1:90">
      <c r="A51" s="2" t="s">
        <v>62</v>
      </c>
      <c r="B51" s="2" t="s">
        <v>498</v>
      </c>
      <c r="C51" s="3">
        <v>57.62</v>
      </c>
      <c r="D51" s="4">
        <v>6</v>
      </c>
      <c r="E51" s="4">
        <v>2</v>
      </c>
      <c r="F51" s="4">
        <v>27</v>
      </c>
      <c r="G51" s="4">
        <v>118</v>
      </c>
      <c r="H51" s="27">
        <f>'raw data'!H51/'raw data'!H$274</f>
        <v>0</v>
      </c>
      <c r="I51" s="27">
        <f>'raw data'!I51/'raw data'!I$274</f>
        <v>0</v>
      </c>
      <c r="J51" s="27">
        <f>'raw data'!J51/'raw data'!J$274</f>
        <v>0</v>
      </c>
      <c r="K51" s="27">
        <f>'raw data'!K51/'raw data'!K$274</f>
        <v>0</v>
      </c>
      <c r="L51" s="27">
        <f>'raw data'!L51/'raw data'!L$274</f>
        <v>0</v>
      </c>
      <c r="M51" s="27">
        <f>'raw data'!M51/'raw data'!M$274</f>
        <v>0</v>
      </c>
      <c r="N51" s="27">
        <f>'raw data'!N51/'raw data'!N$274</f>
        <v>1.4445887292113874E-2</v>
      </c>
      <c r="O51" s="27">
        <f>'raw data'!O51/'raw data'!O$274</f>
        <v>1.5821308270845158E-2</v>
      </c>
      <c r="P51" s="28">
        <f>'raw data'!P51/'raw data'!P$274</f>
        <v>0</v>
      </c>
      <c r="Q51" s="28">
        <f>'raw data'!Q51/'raw data'!Q$274</f>
        <v>0</v>
      </c>
      <c r="R51" s="28">
        <f>'raw data'!R51/'raw data'!R$274</f>
        <v>0</v>
      </c>
      <c r="S51" s="28">
        <f>'raw data'!S51/'raw data'!S$274</f>
        <v>0</v>
      </c>
      <c r="T51" s="28">
        <f>'raw data'!T51/'raw data'!T$274</f>
        <v>0</v>
      </c>
      <c r="U51" s="28">
        <f>'raw data'!U51/'raw data'!U$274</f>
        <v>0</v>
      </c>
      <c r="V51" s="28">
        <f>'raw data'!V51/'raw data'!V$274</f>
        <v>1.2818754043537521E-2</v>
      </c>
      <c r="W51" s="28">
        <f>'raw data'!W51/'raw data'!W$274</f>
        <v>1.1313632024357834E-2</v>
      </c>
      <c r="X51" s="6"/>
      <c r="Y51" s="7"/>
      <c r="Z51" s="8"/>
      <c r="AA51" s="8"/>
      <c r="AB51" s="9"/>
      <c r="AC51" s="10"/>
      <c r="AD51" s="11"/>
      <c r="AE51" s="11"/>
      <c r="AF51" s="12"/>
      <c r="AG51" s="13"/>
      <c r="AH51" s="14"/>
      <c r="AI51" s="14"/>
      <c r="AJ51" s="15"/>
      <c r="AK51" s="16"/>
      <c r="AL51" s="17"/>
      <c r="AM51" s="17"/>
      <c r="AN51" s="18"/>
      <c r="AO51" s="19"/>
      <c r="AP51" s="20"/>
      <c r="AQ51" s="20"/>
      <c r="AR51" s="21"/>
      <c r="AS51" s="22"/>
      <c r="AT51" s="23"/>
      <c r="AU51" s="23"/>
      <c r="AV51" s="6">
        <v>280.79208342358601</v>
      </c>
      <c r="AW51" s="7">
        <v>30.48</v>
      </c>
      <c r="AX51" s="8">
        <v>7</v>
      </c>
      <c r="AY51" s="8">
        <v>11</v>
      </c>
      <c r="AZ51" s="9">
        <v>213.36551345558399</v>
      </c>
      <c r="BA51" s="10">
        <v>15.99</v>
      </c>
      <c r="BB51" s="11">
        <v>4</v>
      </c>
      <c r="BC51" s="11">
        <v>7</v>
      </c>
      <c r="BD51" s="12"/>
      <c r="BE51" s="13"/>
      <c r="BF51" s="14"/>
      <c r="BG51" s="14"/>
      <c r="BH51" s="15"/>
      <c r="BI51" s="16"/>
      <c r="BJ51" s="17"/>
      <c r="BK51" s="17"/>
      <c r="BL51" s="18"/>
      <c r="BM51" s="19"/>
      <c r="BN51" s="20"/>
      <c r="BO51" s="20"/>
      <c r="BP51" s="21"/>
      <c r="BQ51" s="22"/>
      <c r="BR51" s="23"/>
      <c r="BS51" s="23"/>
      <c r="BT51" s="6"/>
      <c r="BU51" s="7"/>
      <c r="BV51" s="8"/>
      <c r="BW51" s="8"/>
      <c r="BX51" s="9"/>
      <c r="BY51" s="10"/>
      <c r="BZ51" s="11"/>
      <c r="CA51" s="11"/>
      <c r="CB51" s="12">
        <v>664.17170934275396</v>
      </c>
      <c r="CC51" s="13">
        <v>46.47</v>
      </c>
      <c r="CD51" s="14">
        <v>20</v>
      </c>
      <c r="CE51" s="14">
        <v>24</v>
      </c>
      <c r="CF51" s="15">
        <v>671.68705925075005</v>
      </c>
      <c r="CG51" s="16">
        <v>53.16</v>
      </c>
      <c r="CH51" s="17">
        <v>21</v>
      </c>
      <c r="CI51" s="17">
        <v>26</v>
      </c>
      <c r="CJ51" s="4">
        <v>269</v>
      </c>
      <c r="CK51" s="24">
        <v>29.333557534659999</v>
      </c>
      <c r="CL51" s="25">
        <v>8.61669921875</v>
      </c>
    </row>
    <row r="52" spans="1:90">
      <c r="A52" s="2" t="s">
        <v>347</v>
      </c>
      <c r="B52" s="2" t="s">
        <v>86</v>
      </c>
      <c r="C52" s="3">
        <v>56.52</v>
      </c>
      <c r="D52" s="4">
        <v>1</v>
      </c>
      <c r="E52" s="4">
        <v>5</v>
      </c>
      <c r="F52" s="4">
        <v>5</v>
      </c>
      <c r="G52" s="4">
        <v>9</v>
      </c>
      <c r="H52" s="27">
        <f>'raw data'!H52/'raw data'!H$274</f>
        <v>0</v>
      </c>
      <c r="I52" s="27">
        <f>'raw data'!I52/'raw data'!I$274</f>
        <v>0</v>
      </c>
      <c r="J52" s="27">
        <f>'raw data'!J52/'raw data'!J$274</f>
        <v>2.3991181930542248E-4</v>
      </c>
      <c r="K52" s="27">
        <f>'raw data'!K52/'raw data'!K$274</f>
        <v>2.6436103287314725E-4</v>
      </c>
      <c r="L52" s="27">
        <f>'raw data'!L52/'raw data'!L$274</f>
        <v>4.4192846745825452E-4</v>
      </c>
      <c r="M52" s="27">
        <f>'raw data'!M52/'raw data'!M$274</f>
        <v>1.484840344416497E-4</v>
      </c>
      <c r="N52" s="27">
        <f>'raw data'!N52/'raw data'!N$274</f>
        <v>0</v>
      </c>
      <c r="O52" s="27">
        <f>'raw data'!O52/'raw data'!O$274</f>
        <v>0</v>
      </c>
      <c r="P52" s="28">
        <f>'raw data'!P52/'raw data'!P$274</f>
        <v>4.4295055711094706E-4</v>
      </c>
      <c r="Q52" s="28">
        <f>'raw data'!Q52/'raw data'!Q$274</f>
        <v>4.7121901958593242E-4</v>
      </c>
      <c r="R52" s="28">
        <f>'raw data'!R52/'raw data'!R$274</f>
        <v>3.0551936637169148E-4</v>
      </c>
      <c r="S52" s="28">
        <f>'raw data'!S52/'raw data'!S$274</f>
        <v>2.9472888297724803E-4</v>
      </c>
      <c r="T52" s="28">
        <f>'raw data'!T52/'raw data'!T$274</f>
        <v>2.3144844158803823E-4</v>
      </c>
      <c r="U52" s="28">
        <f>'raw data'!U52/'raw data'!U$274</f>
        <v>1.3196416337835001E-4</v>
      </c>
      <c r="V52" s="28">
        <f>'raw data'!V52/'raw data'!V$274</f>
        <v>0</v>
      </c>
      <c r="W52" s="28">
        <f>'raw data'!W52/'raw data'!W$274</f>
        <v>0</v>
      </c>
      <c r="X52" s="6"/>
      <c r="Y52" s="7"/>
      <c r="Z52" s="8"/>
      <c r="AA52" s="8"/>
      <c r="AB52" s="9"/>
      <c r="AC52" s="10"/>
      <c r="AD52" s="11"/>
      <c r="AE52" s="11"/>
      <c r="AF52" s="12"/>
      <c r="AG52" s="13">
        <v>0</v>
      </c>
      <c r="AH52" s="14"/>
      <c r="AI52" s="14"/>
      <c r="AJ52" s="15"/>
      <c r="AK52" s="16">
        <v>0</v>
      </c>
      <c r="AL52" s="17"/>
      <c r="AM52" s="17"/>
      <c r="AN52" s="18"/>
      <c r="AO52" s="19">
        <v>0</v>
      </c>
      <c r="AP52" s="20"/>
      <c r="AQ52" s="20"/>
      <c r="AR52" s="21"/>
      <c r="AS52" s="22">
        <v>0</v>
      </c>
      <c r="AT52" s="23"/>
      <c r="AU52" s="23"/>
      <c r="AV52" s="6"/>
      <c r="AW52" s="7"/>
      <c r="AX52" s="8"/>
      <c r="AY52" s="8"/>
      <c r="AZ52" s="9"/>
      <c r="BA52" s="10"/>
      <c r="BB52" s="11"/>
      <c r="BC52" s="11"/>
      <c r="BD52" s="12">
        <v>49.094727496289202</v>
      </c>
      <c r="BE52" s="13">
        <v>42.03</v>
      </c>
      <c r="BF52" s="14">
        <v>3</v>
      </c>
      <c r="BG52" s="14">
        <v>3</v>
      </c>
      <c r="BH52" s="15"/>
      <c r="BI52" s="16">
        <v>0</v>
      </c>
      <c r="BJ52" s="17"/>
      <c r="BK52" s="17"/>
      <c r="BL52" s="18"/>
      <c r="BM52" s="19">
        <v>0</v>
      </c>
      <c r="BN52" s="20"/>
      <c r="BO52" s="20"/>
      <c r="BP52" s="21">
        <v>77.492884952158093</v>
      </c>
      <c r="BQ52" s="22">
        <v>40.58</v>
      </c>
      <c r="BR52" s="23">
        <v>3</v>
      </c>
      <c r="BS52" s="23">
        <v>3</v>
      </c>
      <c r="BT52" s="6">
        <v>83.928239671962899</v>
      </c>
      <c r="BU52" s="7">
        <v>44.93</v>
      </c>
      <c r="BV52" s="8">
        <v>3</v>
      </c>
      <c r="BW52" s="8">
        <v>3</v>
      </c>
      <c r="BX52" s="9"/>
      <c r="BY52" s="10">
        <v>0</v>
      </c>
      <c r="BZ52" s="11"/>
      <c r="CA52" s="11"/>
      <c r="CB52" s="12"/>
      <c r="CC52" s="13"/>
      <c r="CD52" s="14"/>
      <c r="CE52" s="14"/>
      <c r="CF52" s="15"/>
      <c r="CG52" s="16"/>
      <c r="CH52" s="17"/>
      <c r="CI52" s="17"/>
      <c r="CJ52" s="4">
        <v>69</v>
      </c>
      <c r="CK52" s="24">
        <v>7.8362018046599999</v>
      </c>
      <c r="CL52" s="25">
        <v>10.69677734375</v>
      </c>
    </row>
    <row r="53" spans="1:90">
      <c r="A53" s="2" t="s">
        <v>221</v>
      </c>
      <c r="B53" s="2" t="s">
        <v>474</v>
      </c>
      <c r="C53" s="3">
        <v>56.5</v>
      </c>
      <c r="D53" s="4">
        <v>1</v>
      </c>
      <c r="E53" s="4">
        <v>18</v>
      </c>
      <c r="F53" s="4">
        <v>30</v>
      </c>
      <c r="G53" s="4">
        <v>263</v>
      </c>
      <c r="H53" s="27">
        <f>'raw data'!H53/'raw data'!H$274</f>
        <v>8.7383757442420131E-3</v>
      </c>
      <c r="I53" s="27">
        <f>'raw data'!I53/'raw data'!I$274</f>
        <v>8.1799775992265032E-3</v>
      </c>
      <c r="J53" s="27">
        <f>'raw data'!J53/'raw data'!J$274</f>
        <v>2.5078976100061895E-3</v>
      </c>
      <c r="K53" s="27">
        <f>'raw data'!K53/'raw data'!K$274</f>
        <v>3.3036997347666592E-3</v>
      </c>
      <c r="L53" s="27">
        <f>'raw data'!L53/'raw data'!L$274</f>
        <v>1.2590829893739702E-2</v>
      </c>
      <c r="M53" s="27">
        <f>'raw data'!M53/'raw data'!M$274</f>
        <v>9.5044159469670451E-3</v>
      </c>
      <c r="N53" s="27">
        <f>'raw data'!N53/'raw data'!N$274</f>
        <v>0</v>
      </c>
      <c r="O53" s="27">
        <f>'raw data'!O53/'raw data'!O$274</f>
        <v>1.3653426448430255E-4</v>
      </c>
      <c r="P53" s="28">
        <f>'raw data'!P53/'raw data'!P$274</f>
        <v>7.6645204904276145E-3</v>
      </c>
      <c r="Q53" s="28">
        <f>'raw data'!Q53/'raw data'!Q$274</f>
        <v>7.3471710166802514E-3</v>
      </c>
      <c r="R53" s="28">
        <f>'raw data'!R53/'raw data'!R$274</f>
        <v>4.0083894469820141E-3</v>
      </c>
      <c r="S53" s="28">
        <f>'raw data'!S53/'raw data'!S$274</f>
        <v>5.5283833765330994E-3</v>
      </c>
      <c r="T53" s="28">
        <f>'raw data'!T53/'raw data'!T$274</f>
        <v>3.6099476109419481E-3</v>
      </c>
      <c r="U53" s="28">
        <f>'raw data'!U53/'raw data'!U$274</f>
        <v>3.1083943874872914E-3</v>
      </c>
      <c r="V53" s="28">
        <f>'raw data'!V53/'raw data'!V$274</f>
        <v>2.1995629785920753E-4</v>
      </c>
      <c r="W53" s="28">
        <f>'raw data'!W53/'raw data'!W$274</f>
        <v>2.1232559316145271E-4</v>
      </c>
      <c r="X53" s="6">
        <v>103.758432688422</v>
      </c>
      <c r="Y53" s="7">
        <v>8.67</v>
      </c>
      <c r="Z53" s="8">
        <v>5</v>
      </c>
      <c r="AA53" s="8">
        <v>5</v>
      </c>
      <c r="AB53" s="9">
        <v>102.51388892173701</v>
      </c>
      <c r="AC53" s="10">
        <v>6.42</v>
      </c>
      <c r="AD53" s="11">
        <v>3</v>
      </c>
      <c r="AE53" s="11">
        <v>3</v>
      </c>
      <c r="AF53" s="12">
        <v>292.38857531720998</v>
      </c>
      <c r="AG53" s="13">
        <v>28.25</v>
      </c>
      <c r="AH53" s="14">
        <v>10</v>
      </c>
      <c r="AI53" s="14">
        <v>14</v>
      </c>
      <c r="AJ53" s="15">
        <v>231.047606667742</v>
      </c>
      <c r="AK53" s="16">
        <v>23.43</v>
      </c>
      <c r="AL53" s="17">
        <v>11</v>
      </c>
      <c r="AM53" s="17">
        <v>15</v>
      </c>
      <c r="AN53" s="18">
        <v>625.49280828378505</v>
      </c>
      <c r="AO53" s="19">
        <v>38.04</v>
      </c>
      <c r="AP53" s="20">
        <v>18</v>
      </c>
      <c r="AQ53" s="20">
        <v>28</v>
      </c>
      <c r="AR53" s="21">
        <v>471.58506828271402</v>
      </c>
      <c r="AS53" s="22">
        <v>29.86</v>
      </c>
      <c r="AT53" s="23">
        <v>12</v>
      </c>
      <c r="AU53" s="23">
        <v>19</v>
      </c>
      <c r="AV53" s="6"/>
      <c r="AW53" s="7">
        <v>0</v>
      </c>
      <c r="AX53" s="8"/>
      <c r="AY53" s="8"/>
      <c r="AZ53" s="9"/>
      <c r="BA53" s="10">
        <v>0</v>
      </c>
      <c r="BB53" s="11"/>
      <c r="BC53" s="11"/>
      <c r="BD53" s="12">
        <v>186.460928384033</v>
      </c>
      <c r="BE53" s="13">
        <v>15.09</v>
      </c>
      <c r="BF53" s="14">
        <v>8</v>
      </c>
      <c r="BG53" s="14">
        <v>10</v>
      </c>
      <c r="BH53" s="15">
        <v>222.217073447459</v>
      </c>
      <c r="BI53" s="16">
        <v>18.46</v>
      </c>
      <c r="BJ53" s="17">
        <v>9</v>
      </c>
      <c r="BK53" s="17">
        <v>12</v>
      </c>
      <c r="BL53" s="18">
        <v>717.52528435862496</v>
      </c>
      <c r="BM53" s="19">
        <v>47.67</v>
      </c>
      <c r="BN53" s="20">
        <v>24</v>
      </c>
      <c r="BO53" s="20">
        <v>33</v>
      </c>
      <c r="BP53" s="21">
        <v>551.19352642412002</v>
      </c>
      <c r="BQ53" s="22">
        <v>42.86</v>
      </c>
      <c r="BR53" s="23">
        <v>19</v>
      </c>
      <c r="BS53" s="23">
        <v>28</v>
      </c>
      <c r="BT53" s="6">
        <v>515.46063471385298</v>
      </c>
      <c r="BU53" s="7">
        <v>46.55</v>
      </c>
      <c r="BV53" s="8">
        <v>18</v>
      </c>
      <c r="BW53" s="8">
        <v>26</v>
      </c>
      <c r="BX53" s="9">
        <v>370.175493350284</v>
      </c>
      <c r="BY53" s="10">
        <v>32.42</v>
      </c>
      <c r="BZ53" s="11">
        <v>14</v>
      </c>
      <c r="CA53" s="11">
        <v>17</v>
      </c>
      <c r="CB53" s="12"/>
      <c r="CC53" s="13">
        <v>0</v>
      </c>
      <c r="CD53" s="14"/>
      <c r="CE53" s="14"/>
      <c r="CF53" s="15"/>
      <c r="CG53" s="16">
        <v>0</v>
      </c>
      <c r="CH53" s="17"/>
      <c r="CI53" s="17"/>
      <c r="CJ53" s="4">
        <v>623</v>
      </c>
      <c r="CK53" s="24">
        <v>62.026817614659997</v>
      </c>
      <c r="CL53" s="25">
        <v>5.23681640625</v>
      </c>
    </row>
    <row r="54" spans="1:90">
      <c r="A54" s="2" t="s">
        <v>218</v>
      </c>
      <c r="B54" s="2" t="s">
        <v>534</v>
      </c>
      <c r="C54" s="3">
        <v>55.71</v>
      </c>
      <c r="D54" s="4">
        <v>18</v>
      </c>
      <c r="E54" s="4">
        <v>15</v>
      </c>
      <c r="F54" s="4">
        <v>15</v>
      </c>
      <c r="G54" s="4">
        <v>99</v>
      </c>
      <c r="H54" s="27">
        <f>'raw data'!H54/'raw data'!H$274</f>
        <v>2.9064987277196497E-4</v>
      </c>
      <c r="I54" s="27">
        <f>'raw data'!I54/'raw data'!I$274</f>
        <v>0</v>
      </c>
      <c r="J54" s="27">
        <f>'raw data'!J54/'raw data'!J$274</f>
        <v>2.7154296073320159E-3</v>
      </c>
      <c r="K54" s="27">
        <f>'raw data'!K54/'raw data'!K$274</f>
        <v>2.9336881993120233E-3</v>
      </c>
      <c r="L54" s="27">
        <f>'raw data'!L54/'raw data'!L$274</f>
        <v>5.8675259645291728E-4</v>
      </c>
      <c r="M54" s="27">
        <f>'raw data'!M54/'raw data'!M$274</f>
        <v>4.4590914149970581E-4</v>
      </c>
      <c r="N54" s="27">
        <f>'raw data'!N54/'raw data'!N$274</f>
        <v>7.8959714643635692E-4</v>
      </c>
      <c r="O54" s="27">
        <f>'raw data'!O54/'raw data'!O$274</f>
        <v>9.5146245444758669E-4</v>
      </c>
      <c r="P54" s="28">
        <f>'raw data'!P54/'raw data'!P$274</f>
        <v>2.1701889608258549E-4</v>
      </c>
      <c r="Q54" s="28">
        <f>'raw data'!Q54/'raw data'!Q$274</f>
        <v>2.2275863424506788E-4</v>
      </c>
      <c r="R54" s="28">
        <f>'raw data'!R54/'raw data'!R$274</f>
        <v>1.5660432935608408E-3</v>
      </c>
      <c r="S54" s="28">
        <f>'raw data'!S54/'raw data'!S$274</f>
        <v>1.5029639699901463E-3</v>
      </c>
      <c r="T54" s="28">
        <f>'raw data'!T54/'raw data'!T$274</f>
        <v>3.3648267460307992E-4</v>
      </c>
      <c r="U54" s="28">
        <f>'raw data'!U54/'raw data'!U$274</f>
        <v>2.7412301796770971E-4</v>
      </c>
      <c r="V54" s="28">
        <f>'raw data'!V54/'raw data'!V$274</f>
        <v>4.3190340985033838E-4</v>
      </c>
      <c r="W54" s="28">
        <f>'raw data'!W54/'raw data'!W$274</f>
        <v>4.8142216412217745E-4</v>
      </c>
      <c r="X54" s="6"/>
      <c r="Y54" s="7">
        <v>0</v>
      </c>
      <c r="Z54" s="8"/>
      <c r="AA54" s="8"/>
      <c r="AB54" s="9"/>
      <c r="AC54" s="10"/>
      <c r="AD54" s="11"/>
      <c r="AE54" s="11"/>
      <c r="AF54" s="12">
        <v>207.227777405284</v>
      </c>
      <c r="AG54" s="13">
        <v>38.57</v>
      </c>
      <c r="AH54" s="14">
        <v>9</v>
      </c>
      <c r="AI54" s="14">
        <v>11</v>
      </c>
      <c r="AJ54" s="15">
        <v>198.887355011062</v>
      </c>
      <c r="AK54" s="16">
        <v>38.1</v>
      </c>
      <c r="AL54" s="17">
        <v>8</v>
      </c>
      <c r="AM54" s="17">
        <v>10</v>
      </c>
      <c r="AN54" s="18"/>
      <c r="AO54" s="19">
        <v>0</v>
      </c>
      <c r="AP54" s="20"/>
      <c r="AQ54" s="20"/>
      <c r="AR54" s="21"/>
      <c r="AS54" s="22">
        <v>0</v>
      </c>
      <c r="AT54" s="23"/>
      <c r="AU54" s="23"/>
      <c r="AV54" s="6">
        <v>144.640116706378</v>
      </c>
      <c r="AW54" s="7">
        <v>26.19</v>
      </c>
      <c r="AX54" s="8">
        <v>5</v>
      </c>
      <c r="AY54" s="8">
        <v>5</v>
      </c>
      <c r="AZ54" s="9">
        <v>165.14777350184099</v>
      </c>
      <c r="BA54" s="10">
        <v>31.43</v>
      </c>
      <c r="BB54" s="11">
        <v>6</v>
      </c>
      <c r="BC54" s="11">
        <v>6</v>
      </c>
      <c r="BD54" s="12">
        <v>87.425243439673594</v>
      </c>
      <c r="BE54" s="13">
        <v>18.100000000000001</v>
      </c>
      <c r="BF54" s="14">
        <v>3</v>
      </c>
      <c r="BG54" s="14">
        <v>3</v>
      </c>
      <c r="BH54" s="15"/>
      <c r="BI54" s="16">
        <v>0</v>
      </c>
      <c r="BJ54" s="17"/>
      <c r="BK54" s="17"/>
      <c r="BL54" s="18">
        <v>216.24332797294099</v>
      </c>
      <c r="BM54" s="19">
        <v>37.619999999999997</v>
      </c>
      <c r="BN54" s="20">
        <v>8</v>
      </c>
      <c r="BO54" s="20">
        <v>10</v>
      </c>
      <c r="BP54" s="21">
        <v>248.434063608277</v>
      </c>
      <c r="BQ54" s="22">
        <v>38.57</v>
      </c>
      <c r="BR54" s="23">
        <v>9</v>
      </c>
      <c r="BS54" s="23">
        <v>11</v>
      </c>
      <c r="BT54" s="6"/>
      <c r="BU54" s="7">
        <v>0</v>
      </c>
      <c r="BV54" s="8"/>
      <c r="BW54" s="8"/>
      <c r="BX54" s="9"/>
      <c r="BY54" s="10">
        <v>0</v>
      </c>
      <c r="BZ54" s="11"/>
      <c r="CA54" s="11"/>
      <c r="CB54" s="12">
        <v>182.524440168507</v>
      </c>
      <c r="CC54" s="13">
        <v>36.67</v>
      </c>
      <c r="CD54" s="14">
        <v>5</v>
      </c>
      <c r="CE54" s="14">
        <v>6</v>
      </c>
      <c r="CF54" s="15">
        <v>173.83799811705799</v>
      </c>
      <c r="CG54" s="16">
        <v>24.29</v>
      </c>
      <c r="CH54" s="17">
        <v>5</v>
      </c>
      <c r="CI54" s="17">
        <v>6</v>
      </c>
      <c r="CJ54" s="4">
        <v>210</v>
      </c>
      <c r="CK54" s="24">
        <v>23.656430714660001</v>
      </c>
      <c r="CL54" s="25">
        <v>6.41748046875</v>
      </c>
    </row>
    <row r="55" spans="1:90">
      <c r="A55" s="2" t="s">
        <v>267</v>
      </c>
      <c r="B55" s="2" t="s">
        <v>179</v>
      </c>
      <c r="C55" s="3">
        <v>54.07</v>
      </c>
      <c r="D55" s="4">
        <v>1</v>
      </c>
      <c r="E55" s="4">
        <v>16</v>
      </c>
      <c r="F55" s="4">
        <v>24</v>
      </c>
      <c r="G55" s="4">
        <v>254</v>
      </c>
      <c r="H55" s="27">
        <f>'raw data'!H55/'raw data'!H$274</f>
        <v>2.8594661567705043E-3</v>
      </c>
      <c r="I55" s="27">
        <f>'raw data'!I55/'raw data'!I$274</f>
        <v>3.3429022619415904E-3</v>
      </c>
      <c r="J55" s="27">
        <f>'raw data'!J55/'raw data'!J$274</f>
        <v>4.0313617788322927E-3</v>
      </c>
      <c r="K55" s="27">
        <f>'raw data'!K55/'raw data'!K$274</f>
        <v>4.1471905936750764E-3</v>
      </c>
      <c r="L55" s="27">
        <f>'raw data'!L55/'raw data'!L$274</f>
        <v>1.7645084198032891E-2</v>
      </c>
      <c r="M55" s="27">
        <f>'raw data'!M55/'raw data'!M$274</f>
        <v>2.0795332361272876E-2</v>
      </c>
      <c r="N55" s="27">
        <f>'raw data'!N55/'raw data'!N$274</f>
        <v>0</v>
      </c>
      <c r="O55" s="27">
        <f>'raw data'!O55/'raw data'!O$274</f>
        <v>0</v>
      </c>
      <c r="P55" s="28">
        <f>'raw data'!P55/'raw data'!P$274</f>
        <v>4.9820084094051439E-3</v>
      </c>
      <c r="Q55" s="28">
        <f>'raw data'!Q55/'raw data'!Q$274</f>
        <v>4.5174062913632511E-3</v>
      </c>
      <c r="R55" s="28">
        <f>'raw data'!R55/'raw data'!R$274</f>
        <v>7.283665525584424E-4</v>
      </c>
      <c r="S55" s="28">
        <f>'raw data'!S55/'raw data'!S$274</f>
        <v>4.1775185026609229E-4</v>
      </c>
      <c r="T55" s="28">
        <f>'raw data'!T55/'raw data'!T$274</f>
        <v>6.631872242051258E-3</v>
      </c>
      <c r="U55" s="28">
        <f>'raw data'!U55/'raw data'!U$274</f>
        <v>5.3572012726878946E-3</v>
      </c>
      <c r="V55" s="28">
        <f>'raw data'!V55/'raw data'!V$274</f>
        <v>5.646019201638877E-5</v>
      </c>
      <c r="W55" s="28">
        <f>'raw data'!W55/'raw data'!W$274</f>
        <v>3.1951194391643511E-4</v>
      </c>
      <c r="X55" s="6"/>
      <c r="Y55" s="7">
        <v>0</v>
      </c>
      <c r="Z55" s="8"/>
      <c r="AA55" s="8"/>
      <c r="AB55" s="9"/>
      <c r="AC55" s="10">
        <v>0</v>
      </c>
      <c r="AD55" s="11"/>
      <c r="AE55" s="11"/>
      <c r="AF55" s="12">
        <v>282.613630351648</v>
      </c>
      <c r="AG55" s="13">
        <v>26.32</v>
      </c>
      <c r="AH55" s="14">
        <v>8</v>
      </c>
      <c r="AI55" s="14">
        <v>13</v>
      </c>
      <c r="AJ55" s="15">
        <v>300.37985334315999</v>
      </c>
      <c r="AK55" s="16">
        <v>41.63</v>
      </c>
      <c r="AL55" s="17">
        <v>13</v>
      </c>
      <c r="AM55" s="17">
        <v>18</v>
      </c>
      <c r="AN55" s="18">
        <v>950.59395443711901</v>
      </c>
      <c r="AO55" s="19">
        <v>54.07</v>
      </c>
      <c r="AP55" s="20">
        <v>22</v>
      </c>
      <c r="AQ55" s="20">
        <v>40</v>
      </c>
      <c r="AR55" s="21">
        <v>690.49059003318905</v>
      </c>
      <c r="AS55" s="22">
        <v>46.89</v>
      </c>
      <c r="AT55" s="23">
        <v>21</v>
      </c>
      <c r="AU55" s="23">
        <v>41</v>
      </c>
      <c r="AV55" s="6"/>
      <c r="AW55" s="7"/>
      <c r="AX55" s="8"/>
      <c r="AY55" s="8"/>
      <c r="AZ55" s="9"/>
      <c r="BA55" s="10"/>
      <c r="BB55" s="11"/>
      <c r="BC55" s="11"/>
      <c r="BD55" s="12">
        <v>301.468387794379</v>
      </c>
      <c r="BE55" s="13">
        <v>35.89</v>
      </c>
      <c r="BF55" s="14">
        <v>11</v>
      </c>
      <c r="BG55" s="14">
        <v>15</v>
      </c>
      <c r="BH55" s="15">
        <v>242.22992941693201</v>
      </c>
      <c r="BI55" s="16">
        <v>35.89</v>
      </c>
      <c r="BJ55" s="17">
        <v>11</v>
      </c>
      <c r="BK55" s="17">
        <v>15</v>
      </c>
      <c r="BL55" s="18"/>
      <c r="BM55" s="19">
        <v>0</v>
      </c>
      <c r="BN55" s="20"/>
      <c r="BO55" s="20"/>
      <c r="BP55" s="21">
        <v>72.046638212314505</v>
      </c>
      <c r="BQ55" s="22">
        <v>18.18</v>
      </c>
      <c r="BR55" s="23">
        <v>4</v>
      </c>
      <c r="BS55" s="23">
        <v>6</v>
      </c>
      <c r="BT55" s="6">
        <v>530.42976124675101</v>
      </c>
      <c r="BU55" s="7">
        <v>50.72</v>
      </c>
      <c r="BV55" s="8">
        <v>19</v>
      </c>
      <c r="BW55" s="8">
        <v>27</v>
      </c>
      <c r="BX55" s="9">
        <v>524.60624534540398</v>
      </c>
      <c r="BY55" s="10">
        <v>36.840000000000003</v>
      </c>
      <c r="BZ55" s="11">
        <v>15</v>
      </c>
      <c r="CA55" s="11">
        <v>24</v>
      </c>
      <c r="CB55" s="12"/>
      <c r="CC55" s="13">
        <v>0</v>
      </c>
      <c r="CD55" s="14"/>
      <c r="CE55" s="14"/>
      <c r="CF55" s="15"/>
      <c r="CG55" s="16">
        <v>0</v>
      </c>
      <c r="CH55" s="17"/>
      <c r="CI55" s="17"/>
      <c r="CJ55" s="4">
        <v>209</v>
      </c>
      <c r="CK55" s="24">
        <v>24.018727034659999</v>
      </c>
      <c r="CL55" s="25">
        <v>7.81103515625</v>
      </c>
    </row>
    <row r="56" spans="1:90">
      <c r="A56" s="2" t="s">
        <v>336</v>
      </c>
      <c r="B56" s="2" t="s">
        <v>521</v>
      </c>
      <c r="C56" s="3">
        <v>53.54</v>
      </c>
      <c r="D56" s="4">
        <v>8</v>
      </c>
      <c r="E56" s="4">
        <v>5</v>
      </c>
      <c r="F56" s="4">
        <v>5</v>
      </c>
      <c r="G56" s="4">
        <v>11</v>
      </c>
      <c r="H56" s="27">
        <f>'raw data'!H56/'raw data'!H$274</f>
        <v>0</v>
      </c>
      <c r="I56" s="27">
        <f>'raw data'!I56/'raw data'!I$274</f>
        <v>0</v>
      </c>
      <c r="J56" s="27">
        <f>'raw data'!J56/'raw data'!J$274</f>
        <v>7.9674317699001719E-4</v>
      </c>
      <c r="K56" s="27">
        <f>'raw data'!K56/'raw data'!K$274</f>
        <v>9.0765094298785737E-4</v>
      </c>
      <c r="L56" s="27">
        <f>'raw data'!L56/'raw data'!L$274</f>
        <v>0</v>
      </c>
      <c r="M56" s="27">
        <f>'raw data'!M56/'raw data'!M$274</f>
        <v>0</v>
      </c>
      <c r="N56" s="27">
        <f>'raw data'!N56/'raw data'!N$274</f>
        <v>3.4684847144607431E-4</v>
      </c>
      <c r="O56" s="27">
        <f>'raw data'!O56/'raw data'!O$274</f>
        <v>5.1810874878966469E-4</v>
      </c>
      <c r="P56" s="28">
        <f>'raw data'!P56/'raw data'!P$274</f>
        <v>0</v>
      </c>
      <c r="Q56" s="28">
        <f>'raw data'!Q56/'raw data'!Q$274</f>
        <v>0</v>
      </c>
      <c r="R56" s="28">
        <f>'raw data'!R56/'raw data'!R$274</f>
        <v>1.4910202618551694E-4</v>
      </c>
      <c r="S56" s="28">
        <f>'raw data'!S56/'raw data'!S$274</f>
        <v>0</v>
      </c>
      <c r="T56" s="28">
        <f>'raw data'!T56/'raw data'!T$274</f>
        <v>8.0492069203006269E-5</v>
      </c>
      <c r="U56" s="28">
        <f>'raw data'!U56/'raw data'!U$274</f>
        <v>0</v>
      </c>
      <c r="V56" s="28">
        <f>'raw data'!V56/'raw data'!V$274</f>
        <v>0</v>
      </c>
      <c r="W56" s="28">
        <f>'raw data'!W56/'raw data'!W$274</f>
        <v>0</v>
      </c>
      <c r="X56" s="6"/>
      <c r="Y56" s="7"/>
      <c r="Z56" s="8"/>
      <c r="AA56" s="8"/>
      <c r="AB56" s="9"/>
      <c r="AC56" s="10"/>
      <c r="AD56" s="11"/>
      <c r="AE56" s="11"/>
      <c r="AF56" s="12">
        <v>117.583175057883</v>
      </c>
      <c r="AG56" s="13">
        <v>35.43</v>
      </c>
      <c r="AH56" s="14">
        <v>3</v>
      </c>
      <c r="AI56" s="14">
        <v>3</v>
      </c>
      <c r="AJ56" s="15">
        <v>77.000981074825603</v>
      </c>
      <c r="AK56" s="16">
        <v>41.73</v>
      </c>
      <c r="AL56" s="17">
        <v>4</v>
      </c>
      <c r="AM56" s="17">
        <v>4</v>
      </c>
      <c r="AN56" s="18"/>
      <c r="AO56" s="19"/>
      <c r="AP56" s="20"/>
      <c r="AQ56" s="20"/>
      <c r="AR56" s="21"/>
      <c r="AS56" s="22"/>
      <c r="AT56" s="23"/>
      <c r="AU56" s="23"/>
      <c r="AV56" s="6"/>
      <c r="AW56" s="7">
        <v>0</v>
      </c>
      <c r="AX56" s="8"/>
      <c r="AY56" s="8"/>
      <c r="AZ56" s="9">
        <v>129.14959692132501</v>
      </c>
      <c r="BA56" s="10">
        <v>47.24</v>
      </c>
      <c r="BB56" s="11">
        <v>4</v>
      </c>
      <c r="BC56" s="11">
        <v>4</v>
      </c>
      <c r="BD56" s="12"/>
      <c r="BE56" s="13"/>
      <c r="BF56" s="14"/>
      <c r="BG56" s="14"/>
      <c r="BH56" s="15"/>
      <c r="BI56" s="16"/>
      <c r="BJ56" s="17"/>
      <c r="BK56" s="17"/>
      <c r="BL56" s="18"/>
      <c r="BM56" s="19">
        <v>0</v>
      </c>
      <c r="BN56" s="20"/>
      <c r="BO56" s="20"/>
      <c r="BP56" s="21"/>
      <c r="BQ56" s="22"/>
      <c r="BR56" s="23"/>
      <c r="BS56" s="23"/>
      <c r="BT56" s="6"/>
      <c r="BU56" s="7">
        <v>0</v>
      </c>
      <c r="BV56" s="8"/>
      <c r="BW56" s="8"/>
      <c r="BX56" s="9"/>
      <c r="BY56" s="10"/>
      <c r="BZ56" s="11"/>
      <c r="CA56" s="11"/>
      <c r="CB56" s="12"/>
      <c r="CC56" s="13"/>
      <c r="CD56" s="14"/>
      <c r="CE56" s="14"/>
      <c r="CF56" s="15"/>
      <c r="CG56" s="16"/>
      <c r="CH56" s="17"/>
      <c r="CI56" s="17"/>
      <c r="CJ56" s="4">
        <v>127</v>
      </c>
      <c r="CK56" s="24">
        <v>13.406643364660001</v>
      </c>
      <c r="CL56" s="25">
        <v>9.86181640625</v>
      </c>
    </row>
    <row r="57" spans="1:90">
      <c r="A57" s="2" t="s">
        <v>376</v>
      </c>
      <c r="B57" s="2" t="s">
        <v>524</v>
      </c>
      <c r="C57" s="3">
        <v>53.33</v>
      </c>
      <c r="D57" s="4">
        <v>2</v>
      </c>
      <c r="E57" s="4">
        <v>5</v>
      </c>
      <c r="F57" s="4">
        <v>5</v>
      </c>
      <c r="G57" s="4">
        <v>10</v>
      </c>
      <c r="H57" s="27">
        <f>'raw data'!H57/'raw data'!H$274</f>
        <v>1.5818205196352177E-3</v>
      </c>
      <c r="I57" s="27">
        <f>'raw data'!I57/'raw data'!I$274</f>
        <v>3.6154929337711699E-3</v>
      </c>
      <c r="J57" s="27">
        <f>'raw data'!J57/'raw data'!J$274</f>
        <v>0</v>
      </c>
      <c r="K57" s="27">
        <f>'raw data'!K57/'raw data'!K$274</f>
        <v>0</v>
      </c>
      <c r="L57" s="27">
        <f>'raw data'!L57/'raw data'!L$274</f>
        <v>0</v>
      </c>
      <c r="M57" s="27">
        <f>'raw data'!M57/'raw data'!M$274</f>
        <v>0</v>
      </c>
      <c r="N57" s="27">
        <f>'raw data'!N57/'raw data'!N$274</f>
        <v>0</v>
      </c>
      <c r="O57" s="27">
        <f>'raw data'!O57/'raw data'!O$274</f>
        <v>0</v>
      </c>
      <c r="P57" s="28">
        <f>'raw data'!P57/'raw data'!P$274</f>
        <v>2.4079674886509731E-4</v>
      </c>
      <c r="Q57" s="28">
        <f>'raw data'!Q57/'raw data'!Q$274</f>
        <v>1.2818662766470994E-4</v>
      </c>
      <c r="R57" s="28">
        <f>'raw data'!R57/'raw data'!R$274</f>
        <v>0</v>
      </c>
      <c r="S57" s="28">
        <f>'raw data'!S57/'raw data'!S$274</f>
        <v>0</v>
      </c>
      <c r="T57" s="28">
        <f>'raw data'!T57/'raw data'!T$274</f>
        <v>0</v>
      </c>
      <c r="U57" s="28">
        <f>'raw data'!U57/'raw data'!U$274</f>
        <v>0</v>
      </c>
      <c r="V57" s="28">
        <f>'raw data'!V57/'raw data'!V$274</f>
        <v>0</v>
      </c>
      <c r="W57" s="28">
        <f>'raw data'!W57/'raw data'!W$274</f>
        <v>0</v>
      </c>
      <c r="X57" s="6">
        <v>79.627894972631296</v>
      </c>
      <c r="Y57" s="7">
        <v>48.89</v>
      </c>
      <c r="Z57" s="8">
        <v>3</v>
      </c>
      <c r="AA57" s="8">
        <v>4</v>
      </c>
      <c r="AB57" s="9">
        <v>89.312257051967094</v>
      </c>
      <c r="AC57" s="10">
        <v>53.33</v>
      </c>
      <c r="AD57" s="11">
        <v>5</v>
      </c>
      <c r="AE57" s="11">
        <v>6</v>
      </c>
      <c r="AF57" s="12"/>
      <c r="AG57" s="13"/>
      <c r="AH57" s="14"/>
      <c r="AI57" s="14"/>
      <c r="AJ57" s="15"/>
      <c r="AK57" s="16"/>
      <c r="AL57" s="17"/>
      <c r="AM57" s="17"/>
      <c r="AN57" s="18"/>
      <c r="AO57" s="19"/>
      <c r="AP57" s="20"/>
      <c r="AQ57" s="20"/>
      <c r="AR57" s="21"/>
      <c r="AS57" s="22"/>
      <c r="AT57" s="23"/>
      <c r="AU57" s="23"/>
      <c r="AV57" s="6"/>
      <c r="AW57" s="7"/>
      <c r="AX57" s="8"/>
      <c r="AY57" s="8"/>
      <c r="AZ57" s="9"/>
      <c r="BA57" s="10"/>
      <c r="BB57" s="11"/>
      <c r="BC57" s="11"/>
      <c r="BD57" s="12"/>
      <c r="BE57" s="13">
        <v>0</v>
      </c>
      <c r="BF57" s="14"/>
      <c r="BG57" s="14"/>
      <c r="BH57" s="15"/>
      <c r="BI57" s="16">
        <v>0</v>
      </c>
      <c r="BJ57" s="17"/>
      <c r="BK57" s="17"/>
      <c r="BL57" s="18"/>
      <c r="BM57" s="19"/>
      <c r="BN57" s="20"/>
      <c r="BO57" s="20"/>
      <c r="BP57" s="21"/>
      <c r="BQ57" s="22"/>
      <c r="BR57" s="23"/>
      <c r="BS57" s="23"/>
      <c r="BT57" s="6"/>
      <c r="BU57" s="7"/>
      <c r="BV57" s="8"/>
      <c r="BW57" s="8"/>
      <c r="BX57" s="9"/>
      <c r="BY57" s="10"/>
      <c r="BZ57" s="11"/>
      <c r="CA57" s="11"/>
      <c r="CB57" s="12"/>
      <c r="CC57" s="13"/>
      <c r="CD57" s="14"/>
      <c r="CE57" s="14"/>
      <c r="CF57" s="15"/>
      <c r="CG57" s="16"/>
      <c r="CH57" s="17"/>
      <c r="CI57" s="17"/>
      <c r="CJ57" s="4">
        <v>45</v>
      </c>
      <c r="CK57" s="24">
        <v>5.21276361466</v>
      </c>
      <c r="CL57" s="25">
        <v>10.06689453125</v>
      </c>
    </row>
    <row r="58" spans="1:90">
      <c r="A58" s="2" t="s">
        <v>191</v>
      </c>
      <c r="B58" s="2" t="s">
        <v>412</v>
      </c>
      <c r="C58" s="3">
        <v>53.1</v>
      </c>
      <c r="D58" s="4">
        <v>45</v>
      </c>
      <c r="E58" s="4">
        <v>28</v>
      </c>
      <c r="F58" s="4">
        <v>35</v>
      </c>
      <c r="G58" s="4">
        <v>258</v>
      </c>
      <c r="H58" s="27">
        <f>'raw data'!H58/'raw data'!H$274</f>
        <v>0</v>
      </c>
      <c r="I58" s="27">
        <f>'raw data'!I58/'raw data'!I$274</f>
        <v>0</v>
      </c>
      <c r="J58" s="27">
        <f>'raw data'!J58/'raw data'!J$274</f>
        <v>4.7171455218147718E-3</v>
      </c>
      <c r="K58" s="27">
        <f>'raw data'!K58/'raw data'!K$274</f>
        <v>4.9072276333725134E-3</v>
      </c>
      <c r="L58" s="27">
        <f>'raw data'!L58/'raw data'!L$274</f>
        <v>7.1533014460885671E-4</v>
      </c>
      <c r="M58" s="27">
        <f>'raw data'!M58/'raw data'!M$274</f>
        <v>9.8002212337459363E-4</v>
      </c>
      <c r="N58" s="27">
        <f>'raw data'!N58/'raw data'!N$274</f>
        <v>1.1032717356815507E-3</v>
      </c>
      <c r="O58" s="27">
        <f>'raw data'!O58/'raw data'!O$274</f>
        <v>1.3784849114478095E-3</v>
      </c>
      <c r="P58" s="28">
        <f>'raw data'!P58/'raw data'!P$274</f>
        <v>3.7458911867068356E-4</v>
      </c>
      <c r="Q58" s="28">
        <f>'raw data'!Q58/'raw data'!Q$274</f>
        <v>3.268431949786374E-4</v>
      </c>
      <c r="R58" s="28">
        <f>'raw data'!R58/'raw data'!R$274</f>
        <v>6.3225122093802204E-3</v>
      </c>
      <c r="S58" s="28">
        <f>'raw data'!S58/'raw data'!S$274</f>
        <v>5.5884182233347929E-3</v>
      </c>
      <c r="T58" s="28">
        <f>'raw data'!T58/'raw data'!T$274</f>
        <v>1.2002246718663386E-3</v>
      </c>
      <c r="U58" s="28">
        <f>'raw data'!U58/'raw data'!U$274</f>
        <v>1.3244292471288029E-3</v>
      </c>
      <c r="V58" s="28">
        <f>'raw data'!V58/'raw data'!V$274</f>
        <v>5.6491551481961146E-4</v>
      </c>
      <c r="W58" s="28">
        <f>'raw data'!W58/'raw data'!W$274</f>
        <v>5.6850113509081452E-4</v>
      </c>
      <c r="X58" s="6"/>
      <c r="Y58" s="7"/>
      <c r="Z58" s="8"/>
      <c r="AA58" s="8"/>
      <c r="AB58" s="9"/>
      <c r="AC58" s="10"/>
      <c r="AD58" s="11"/>
      <c r="AE58" s="11"/>
      <c r="AF58" s="12">
        <v>617.29231509123895</v>
      </c>
      <c r="AG58" s="13">
        <v>39.630000000000003</v>
      </c>
      <c r="AH58" s="14">
        <v>26</v>
      </c>
      <c r="AI58" s="14">
        <v>31</v>
      </c>
      <c r="AJ58" s="15">
        <v>547.054993316582</v>
      </c>
      <c r="AK58" s="16">
        <v>36.07</v>
      </c>
      <c r="AL58" s="17">
        <v>22</v>
      </c>
      <c r="AM58" s="17">
        <v>28</v>
      </c>
      <c r="AN58" s="18">
        <v>117.05230641252901</v>
      </c>
      <c r="AO58" s="19">
        <v>8.0500000000000007</v>
      </c>
      <c r="AP58" s="20">
        <v>4</v>
      </c>
      <c r="AQ58" s="20">
        <v>5</v>
      </c>
      <c r="AR58" s="21">
        <v>79.565947404373304</v>
      </c>
      <c r="AS58" s="22">
        <v>5.57</v>
      </c>
      <c r="AT58" s="23">
        <v>3</v>
      </c>
      <c r="AU58" s="23">
        <v>3</v>
      </c>
      <c r="AV58" s="6">
        <v>193.391472835201</v>
      </c>
      <c r="AW58" s="7">
        <v>13.47</v>
      </c>
      <c r="AX58" s="8">
        <v>5</v>
      </c>
      <c r="AY58" s="8">
        <v>6</v>
      </c>
      <c r="AZ58" s="9">
        <v>148.93328086097401</v>
      </c>
      <c r="BA58" s="10">
        <v>13.93</v>
      </c>
      <c r="BB58" s="11">
        <v>5</v>
      </c>
      <c r="BC58" s="11">
        <v>6</v>
      </c>
      <c r="BD58" s="12"/>
      <c r="BE58" s="13">
        <v>0</v>
      </c>
      <c r="BF58" s="14"/>
      <c r="BG58" s="14"/>
      <c r="BH58" s="15"/>
      <c r="BI58" s="16">
        <v>0</v>
      </c>
      <c r="BJ58" s="17"/>
      <c r="BK58" s="17"/>
      <c r="BL58" s="18">
        <v>849.84185026891805</v>
      </c>
      <c r="BM58" s="19">
        <v>46.13</v>
      </c>
      <c r="BN58" s="20">
        <v>30</v>
      </c>
      <c r="BO58" s="20">
        <v>40</v>
      </c>
      <c r="BP58" s="21">
        <v>888.33163004752998</v>
      </c>
      <c r="BQ58" s="22">
        <v>42.57</v>
      </c>
      <c r="BR58" s="23">
        <v>30</v>
      </c>
      <c r="BS58" s="23">
        <v>43</v>
      </c>
      <c r="BT58" s="6">
        <v>237.46246525303701</v>
      </c>
      <c r="BU58" s="7">
        <v>19.66</v>
      </c>
      <c r="BV58" s="8">
        <v>11</v>
      </c>
      <c r="BW58" s="8">
        <v>12</v>
      </c>
      <c r="BX58" s="9">
        <v>191.88713469183401</v>
      </c>
      <c r="BY58" s="10">
        <v>13.31</v>
      </c>
      <c r="BZ58" s="11">
        <v>7</v>
      </c>
      <c r="CA58" s="11">
        <v>7</v>
      </c>
      <c r="CB58" s="12">
        <v>164.611038466445</v>
      </c>
      <c r="CC58" s="13">
        <v>11.61</v>
      </c>
      <c r="CD58" s="14">
        <v>7</v>
      </c>
      <c r="CE58" s="14">
        <v>7</v>
      </c>
      <c r="CF58" s="15">
        <v>314.59464002721802</v>
      </c>
      <c r="CG58" s="16">
        <v>26.16</v>
      </c>
      <c r="CH58" s="17">
        <v>12</v>
      </c>
      <c r="CI58" s="17">
        <v>12</v>
      </c>
      <c r="CJ58" s="4">
        <v>646</v>
      </c>
      <c r="CK58" s="24">
        <v>70.854226904660095</v>
      </c>
      <c r="CL58" s="25">
        <v>5.51611328125</v>
      </c>
    </row>
    <row r="59" spans="1:90">
      <c r="A59" s="2" t="s">
        <v>341</v>
      </c>
      <c r="B59" s="2" t="s">
        <v>507</v>
      </c>
      <c r="C59" s="3">
        <v>52.89</v>
      </c>
      <c r="D59" s="4">
        <v>42</v>
      </c>
      <c r="E59" s="4">
        <v>14</v>
      </c>
      <c r="F59" s="4">
        <v>22</v>
      </c>
      <c r="G59" s="4">
        <v>199</v>
      </c>
      <c r="H59" s="27">
        <f>'raw data'!H59/'raw data'!H$274</f>
        <v>1.3319077450319147E-2</v>
      </c>
      <c r="I59" s="27">
        <f>'raw data'!I59/'raw data'!I$274</f>
        <v>1.28623530518554E-2</v>
      </c>
      <c r="J59" s="27">
        <f>'raw data'!J59/'raw data'!J$274</f>
        <v>1.1602368620213532E-3</v>
      </c>
      <c r="K59" s="27">
        <f>'raw data'!K59/'raw data'!K$274</f>
        <v>8.7572314931229085E-4</v>
      </c>
      <c r="L59" s="27">
        <f>'raw data'!L59/'raw data'!L$274</f>
        <v>5.1098321302904363E-3</v>
      </c>
      <c r="M59" s="27">
        <f>'raw data'!M59/'raw data'!M$274</f>
        <v>4.8070131994566671E-3</v>
      </c>
      <c r="N59" s="27">
        <f>'raw data'!N59/'raw data'!N$274</f>
        <v>1.2975475130098924E-4</v>
      </c>
      <c r="O59" s="27">
        <f>'raw data'!O59/'raw data'!O$274</f>
        <v>3.1322158934852021E-4</v>
      </c>
      <c r="P59" s="28">
        <f>'raw data'!P59/'raw data'!P$274</f>
        <v>5.6573122417971937E-3</v>
      </c>
      <c r="Q59" s="28">
        <f>'raw data'!Q59/'raw data'!Q$274</f>
        <v>4.9525503849746182E-3</v>
      </c>
      <c r="R59" s="28">
        <f>'raw data'!R59/'raw data'!R$274</f>
        <v>3.209408637255135E-4</v>
      </c>
      <c r="S59" s="28">
        <f>'raw data'!S59/'raw data'!S$274</f>
        <v>3.9366504642586274E-4</v>
      </c>
      <c r="T59" s="28">
        <f>'raw data'!T59/'raw data'!T$274</f>
        <v>2.0295273216698376E-3</v>
      </c>
      <c r="U59" s="28">
        <f>'raw data'!U59/'raw data'!U$274</f>
        <v>1.8965484767112552E-3</v>
      </c>
      <c r="V59" s="28">
        <f>'raw data'!V59/'raw data'!V$274</f>
        <v>2.6538949691461605E-4</v>
      </c>
      <c r="W59" s="28">
        <f>'raw data'!W59/'raw data'!W$274</f>
        <v>2.80463758763556E-4</v>
      </c>
      <c r="X59" s="6">
        <v>158.69235262093699</v>
      </c>
      <c r="Y59" s="7">
        <v>25.53</v>
      </c>
      <c r="Z59" s="8">
        <v>7</v>
      </c>
      <c r="AA59" s="8">
        <v>9</v>
      </c>
      <c r="AB59" s="9">
        <v>174.46337026721901</v>
      </c>
      <c r="AC59" s="10">
        <v>23.1</v>
      </c>
      <c r="AD59" s="11">
        <v>8</v>
      </c>
      <c r="AE59" s="11">
        <v>11</v>
      </c>
      <c r="AF59" s="12">
        <v>108.710430635642</v>
      </c>
      <c r="AG59" s="13">
        <v>17.93</v>
      </c>
      <c r="AH59" s="14">
        <v>5</v>
      </c>
      <c r="AI59" s="14">
        <v>7</v>
      </c>
      <c r="AJ59" s="15">
        <v>93.643698117330899</v>
      </c>
      <c r="AK59" s="16">
        <v>18.239999999999998</v>
      </c>
      <c r="AL59" s="17">
        <v>6</v>
      </c>
      <c r="AM59" s="17">
        <v>6</v>
      </c>
      <c r="AN59" s="18">
        <v>393.27572229504</v>
      </c>
      <c r="AO59" s="19">
        <v>27.96</v>
      </c>
      <c r="AP59" s="20">
        <v>14</v>
      </c>
      <c r="AQ59" s="20">
        <v>20</v>
      </c>
      <c r="AR59" s="21">
        <v>278.412259461855</v>
      </c>
      <c r="AS59" s="22">
        <v>36.17</v>
      </c>
      <c r="AT59" s="23">
        <v>14</v>
      </c>
      <c r="AU59" s="23">
        <v>17</v>
      </c>
      <c r="AV59" s="6"/>
      <c r="AW59" s="7">
        <v>0</v>
      </c>
      <c r="AX59" s="8"/>
      <c r="AY59" s="8"/>
      <c r="AZ59" s="9"/>
      <c r="BA59" s="10">
        <v>0</v>
      </c>
      <c r="BB59" s="11"/>
      <c r="BC59" s="11"/>
      <c r="BD59" s="12">
        <v>278.885375923298</v>
      </c>
      <c r="BE59" s="13">
        <v>27.66</v>
      </c>
      <c r="BF59" s="14">
        <v>13</v>
      </c>
      <c r="BG59" s="14">
        <v>19</v>
      </c>
      <c r="BH59" s="15">
        <v>275.46514870308999</v>
      </c>
      <c r="BI59" s="16">
        <v>24.92</v>
      </c>
      <c r="BJ59" s="17">
        <v>10</v>
      </c>
      <c r="BK59" s="17">
        <v>14</v>
      </c>
      <c r="BL59" s="18">
        <v>79.966337810725193</v>
      </c>
      <c r="BM59" s="19">
        <v>13.37</v>
      </c>
      <c r="BN59" s="20">
        <v>4</v>
      </c>
      <c r="BO59" s="20">
        <v>4</v>
      </c>
      <c r="BP59" s="21">
        <v>96.541255827721798</v>
      </c>
      <c r="BQ59" s="22">
        <v>18.239999999999998</v>
      </c>
      <c r="BR59" s="23">
        <v>6</v>
      </c>
      <c r="BS59" s="23">
        <v>7</v>
      </c>
      <c r="BT59" s="6">
        <v>252.57247290957099</v>
      </c>
      <c r="BU59" s="7">
        <v>28.88</v>
      </c>
      <c r="BV59" s="8">
        <v>9</v>
      </c>
      <c r="BW59" s="8">
        <v>14</v>
      </c>
      <c r="BX59" s="9">
        <v>184.441729006081</v>
      </c>
      <c r="BY59" s="10">
        <v>28.27</v>
      </c>
      <c r="BZ59" s="11">
        <v>9</v>
      </c>
      <c r="CA59" s="11">
        <v>10</v>
      </c>
      <c r="CB59" s="12"/>
      <c r="CC59" s="13">
        <v>0</v>
      </c>
      <c r="CD59" s="14"/>
      <c r="CE59" s="14"/>
      <c r="CF59" s="15">
        <v>153.66126294457101</v>
      </c>
      <c r="CG59" s="16">
        <v>9.1199999999999992</v>
      </c>
      <c r="CH59" s="17">
        <v>3</v>
      </c>
      <c r="CI59" s="17">
        <v>5</v>
      </c>
      <c r="CJ59" s="4">
        <v>329</v>
      </c>
      <c r="CK59" s="24">
        <v>37.245068394659903</v>
      </c>
      <c r="CL59" s="25">
        <v>9.23193359375</v>
      </c>
    </row>
    <row r="60" spans="1:90">
      <c r="A60" s="2" t="s">
        <v>246</v>
      </c>
      <c r="B60" s="2" t="s">
        <v>510</v>
      </c>
      <c r="C60" s="3">
        <v>52.52</v>
      </c>
      <c r="D60" s="4">
        <v>11</v>
      </c>
      <c r="E60" s="4">
        <v>19</v>
      </c>
      <c r="F60" s="4">
        <v>19</v>
      </c>
      <c r="G60" s="4">
        <v>78</v>
      </c>
      <c r="H60" s="27">
        <f>'raw data'!H60/'raw data'!H$274</f>
        <v>0</v>
      </c>
      <c r="I60" s="27">
        <f>'raw data'!I60/'raw data'!I$274</f>
        <v>0</v>
      </c>
      <c r="J60" s="27">
        <f>'raw data'!J60/'raw data'!J$274</f>
        <v>2.7662620652202635E-3</v>
      </c>
      <c r="K60" s="27">
        <f>'raw data'!K60/'raw data'!K$274</f>
        <v>2.8948748265673727E-3</v>
      </c>
      <c r="L60" s="27">
        <f>'raw data'!L60/'raw data'!L$274</f>
        <v>2.988644317972152E-4</v>
      </c>
      <c r="M60" s="27">
        <f>'raw data'!M60/'raw data'!M$274</f>
        <v>1.9881780005932218E-4</v>
      </c>
      <c r="N60" s="27">
        <f>'raw data'!N60/'raw data'!N$274</f>
        <v>1.3324731505166506E-3</v>
      </c>
      <c r="O60" s="27">
        <f>'raw data'!O60/'raw data'!O$274</f>
        <v>1.4180711351667488E-3</v>
      </c>
      <c r="P60" s="28">
        <f>'raw data'!P60/'raw data'!P$274</f>
        <v>0</v>
      </c>
      <c r="Q60" s="28">
        <f>'raw data'!Q60/'raw data'!Q$274</f>
        <v>6.721628759894458E-5</v>
      </c>
      <c r="R60" s="28">
        <f>'raw data'!R60/'raw data'!R$274</f>
        <v>4.7848365687841514E-4</v>
      </c>
      <c r="S60" s="28">
        <f>'raw data'!S60/'raw data'!S$274</f>
        <v>5.4185645492295853E-4</v>
      </c>
      <c r="T60" s="28">
        <f>'raw data'!T60/'raw data'!T$274</f>
        <v>2.1896933650837275E-4</v>
      </c>
      <c r="U60" s="28">
        <f>'raw data'!U60/'raw data'!U$274</f>
        <v>2.4146635286883259E-4</v>
      </c>
      <c r="V60" s="28">
        <f>'raw data'!V60/'raw data'!V$274</f>
        <v>1.8586765330225362E-4</v>
      </c>
      <c r="W60" s="28">
        <f>'raw data'!W60/'raw data'!W$274</f>
        <v>1.8552958280530673E-4</v>
      </c>
      <c r="X60" s="6"/>
      <c r="Y60" s="7"/>
      <c r="Z60" s="8"/>
      <c r="AA60" s="8"/>
      <c r="AB60" s="9"/>
      <c r="AC60" s="10"/>
      <c r="AD60" s="11"/>
      <c r="AE60" s="11"/>
      <c r="AF60" s="12">
        <v>459.62677862518001</v>
      </c>
      <c r="AG60" s="13">
        <v>37.65</v>
      </c>
      <c r="AH60" s="14">
        <v>12</v>
      </c>
      <c r="AI60" s="14">
        <v>18</v>
      </c>
      <c r="AJ60" s="15">
        <v>383.11701483476099</v>
      </c>
      <c r="AK60" s="16">
        <v>47.48</v>
      </c>
      <c r="AL60" s="17">
        <v>15</v>
      </c>
      <c r="AM60" s="17">
        <v>19</v>
      </c>
      <c r="AN60" s="18">
        <v>106.645376674416</v>
      </c>
      <c r="AO60" s="19">
        <v>10.31</v>
      </c>
      <c r="AP60" s="20">
        <v>3</v>
      </c>
      <c r="AQ60" s="20">
        <v>3</v>
      </c>
      <c r="AR60" s="21">
        <v>58.221456217417597</v>
      </c>
      <c r="AS60" s="22">
        <v>10.31</v>
      </c>
      <c r="AT60" s="23">
        <v>3</v>
      </c>
      <c r="AU60" s="23">
        <v>3</v>
      </c>
      <c r="AV60" s="6">
        <v>180.786275598093</v>
      </c>
      <c r="AW60" s="7">
        <v>17.75</v>
      </c>
      <c r="AX60" s="8">
        <v>5</v>
      </c>
      <c r="AY60" s="8">
        <v>5</v>
      </c>
      <c r="AZ60" s="9">
        <v>198.50472580149301</v>
      </c>
      <c r="BA60" s="10">
        <v>17.27</v>
      </c>
      <c r="BB60" s="11">
        <v>5</v>
      </c>
      <c r="BC60" s="11">
        <v>5</v>
      </c>
      <c r="BD60" s="12"/>
      <c r="BE60" s="13"/>
      <c r="BF60" s="14"/>
      <c r="BG60" s="14"/>
      <c r="BH60" s="15"/>
      <c r="BI60" s="16">
        <v>0</v>
      </c>
      <c r="BJ60" s="17"/>
      <c r="BK60" s="17"/>
      <c r="BL60" s="18">
        <v>169.16180383051699</v>
      </c>
      <c r="BM60" s="19">
        <v>17.510000000000002</v>
      </c>
      <c r="BN60" s="20">
        <v>6</v>
      </c>
      <c r="BO60" s="20">
        <v>8</v>
      </c>
      <c r="BP60" s="21">
        <v>161.744748811455</v>
      </c>
      <c r="BQ60" s="22">
        <v>13.19</v>
      </c>
      <c r="BR60" s="23">
        <v>4</v>
      </c>
      <c r="BS60" s="23">
        <v>6</v>
      </c>
      <c r="BT60" s="6">
        <v>122.542459861613</v>
      </c>
      <c r="BU60" s="7">
        <v>10.31</v>
      </c>
      <c r="BV60" s="8">
        <v>3</v>
      </c>
      <c r="BW60" s="8">
        <v>3</v>
      </c>
      <c r="BX60" s="9"/>
      <c r="BY60" s="10">
        <v>0</v>
      </c>
      <c r="BZ60" s="11"/>
      <c r="CA60" s="11"/>
      <c r="CB60" s="12"/>
      <c r="CC60" s="13">
        <v>0</v>
      </c>
      <c r="CD60" s="14"/>
      <c r="CE60" s="14"/>
      <c r="CF60" s="15"/>
      <c r="CG60" s="16">
        <v>0</v>
      </c>
      <c r="CH60" s="17"/>
      <c r="CI60" s="17"/>
      <c r="CJ60" s="4">
        <v>417</v>
      </c>
      <c r="CK60" s="24">
        <v>44.586129164660001</v>
      </c>
      <c r="CL60" s="25">
        <v>8.10400390625</v>
      </c>
    </row>
    <row r="61" spans="1:90">
      <c r="A61" s="2" t="s">
        <v>245</v>
      </c>
      <c r="B61" s="2" t="s">
        <v>408</v>
      </c>
      <c r="C61" s="3">
        <v>50.61</v>
      </c>
      <c r="D61" s="4">
        <v>7</v>
      </c>
      <c r="E61" s="4">
        <v>25</v>
      </c>
      <c r="F61" s="4">
        <v>25</v>
      </c>
      <c r="G61" s="4">
        <v>411</v>
      </c>
      <c r="H61" s="27">
        <f>'raw data'!H61/'raw data'!H$274</f>
        <v>2.0038274680431473E-2</v>
      </c>
      <c r="I61" s="27">
        <f>'raw data'!I61/'raw data'!I$274</f>
        <v>2.9036686804213906E-2</v>
      </c>
      <c r="J61" s="27">
        <f>'raw data'!J61/'raw data'!J$274</f>
        <v>6.5752249016178793E-2</v>
      </c>
      <c r="K61" s="27">
        <f>'raw data'!K61/'raw data'!K$274</f>
        <v>6.6503562919580941E-2</v>
      </c>
      <c r="L61" s="27">
        <f>'raw data'!L61/'raw data'!L$274</f>
        <v>2.0314145696812808E-2</v>
      </c>
      <c r="M61" s="27">
        <f>'raw data'!M61/'raw data'!M$274</f>
        <v>2.0665213327999716E-2</v>
      </c>
      <c r="N61" s="27">
        <f>'raw data'!N61/'raw data'!N$274</f>
        <v>2.1905786294624308E-2</v>
      </c>
      <c r="O61" s="27">
        <f>'raw data'!O61/'raw data'!O$274</f>
        <v>3.4201538487733725E-2</v>
      </c>
      <c r="P61" s="28">
        <f>'raw data'!P61/'raw data'!P$274</f>
        <v>2.651061907666568E-2</v>
      </c>
      <c r="Q61" s="28">
        <f>'raw data'!Q61/'raw data'!Q$274</f>
        <v>1.8746847988012183E-2</v>
      </c>
      <c r="R61" s="28">
        <f>'raw data'!R61/'raw data'!R$274</f>
        <v>5.3103474304018738E-2</v>
      </c>
      <c r="S61" s="28">
        <f>'raw data'!S61/'raw data'!S$274</f>
        <v>4.9767298342885312E-2</v>
      </c>
      <c r="T61" s="28">
        <f>'raw data'!T61/'raw data'!T$274</f>
        <v>2.1761860797833987E-2</v>
      </c>
      <c r="U61" s="28">
        <f>'raw data'!U61/'raw data'!U$274</f>
        <v>2.4412215613224611E-2</v>
      </c>
      <c r="V61" s="28">
        <f>'raw data'!V61/'raw data'!V$274</f>
        <v>1.4002517007297977E-2</v>
      </c>
      <c r="W61" s="28">
        <f>'raw data'!W61/'raw data'!W$274</f>
        <v>2.8456569919940722E-2</v>
      </c>
      <c r="X61" s="6">
        <v>167.66357707404799</v>
      </c>
      <c r="Y61" s="7">
        <v>10.07</v>
      </c>
      <c r="Z61" s="8">
        <v>6</v>
      </c>
      <c r="AA61" s="8">
        <v>9</v>
      </c>
      <c r="AB61" s="9">
        <v>177.371697203721</v>
      </c>
      <c r="AC61" s="10">
        <v>12.53</v>
      </c>
      <c r="AD61" s="11">
        <v>6</v>
      </c>
      <c r="AE61" s="11">
        <v>10</v>
      </c>
      <c r="AF61" s="12">
        <v>699.63099003237801</v>
      </c>
      <c r="AG61" s="13">
        <v>40.29</v>
      </c>
      <c r="AH61" s="14">
        <v>18</v>
      </c>
      <c r="AI61" s="14">
        <v>30</v>
      </c>
      <c r="AJ61" s="15">
        <v>455.88609256397399</v>
      </c>
      <c r="AK61" s="16">
        <v>39.56</v>
      </c>
      <c r="AL61" s="17">
        <v>17</v>
      </c>
      <c r="AM61" s="17">
        <v>26</v>
      </c>
      <c r="AN61" s="18">
        <v>488.74852092648598</v>
      </c>
      <c r="AO61" s="19">
        <v>33.659999999999997</v>
      </c>
      <c r="AP61" s="20">
        <v>11</v>
      </c>
      <c r="AQ61" s="20">
        <v>19</v>
      </c>
      <c r="AR61" s="21">
        <v>322.98444892933401</v>
      </c>
      <c r="AS61" s="22">
        <v>19.16</v>
      </c>
      <c r="AT61" s="23">
        <v>8</v>
      </c>
      <c r="AU61" s="23">
        <v>13</v>
      </c>
      <c r="AV61" s="6">
        <v>349.26452817712101</v>
      </c>
      <c r="AW61" s="7">
        <v>15.97</v>
      </c>
      <c r="AX61" s="8">
        <v>6</v>
      </c>
      <c r="AY61" s="8">
        <v>8</v>
      </c>
      <c r="AZ61" s="9">
        <v>332.344412716318</v>
      </c>
      <c r="BA61" s="10">
        <v>17.440000000000001</v>
      </c>
      <c r="BB61" s="11">
        <v>6</v>
      </c>
      <c r="BC61" s="11">
        <v>9</v>
      </c>
      <c r="BD61" s="12">
        <v>262.98574646105601</v>
      </c>
      <c r="BE61" s="13">
        <v>12.53</v>
      </c>
      <c r="BF61" s="14">
        <v>6</v>
      </c>
      <c r="BG61" s="14">
        <v>10</v>
      </c>
      <c r="BH61" s="15">
        <v>266.45957895093801</v>
      </c>
      <c r="BI61" s="16">
        <v>10.07</v>
      </c>
      <c r="BJ61" s="17">
        <v>5</v>
      </c>
      <c r="BK61" s="17">
        <v>9</v>
      </c>
      <c r="BL61" s="18">
        <v>991.52996267372203</v>
      </c>
      <c r="BM61" s="19">
        <v>40.54</v>
      </c>
      <c r="BN61" s="20">
        <v>19</v>
      </c>
      <c r="BO61" s="20">
        <v>43</v>
      </c>
      <c r="BP61" s="21">
        <v>838.38449934192897</v>
      </c>
      <c r="BQ61" s="22">
        <v>39.799999999999997</v>
      </c>
      <c r="BR61" s="23">
        <v>18</v>
      </c>
      <c r="BS61" s="23">
        <v>40</v>
      </c>
      <c r="BT61" s="6">
        <v>712.40731233988799</v>
      </c>
      <c r="BU61" s="7">
        <v>37.1</v>
      </c>
      <c r="BV61" s="8">
        <v>16</v>
      </c>
      <c r="BW61" s="8">
        <v>27</v>
      </c>
      <c r="BX61" s="9">
        <v>384.674353244185</v>
      </c>
      <c r="BY61" s="10">
        <v>30.71</v>
      </c>
      <c r="BZ61" s="11">
        <v>11</v>
      </c>
      <c r="CA61" s="11">
        <v>16</v>
      </c>
      <c r="CB61" s="12">
        <v>750.93435122577705</v>
      </c>
      <c r="CC61" s="13">
        <v>32.68</v>
      </c>
      <c r="CD61" s="14">
        <v>13</v>
      </c>
      <c r="CE61" s="14">
        <v>21</v>
      </c>
      <c r="CF61" s="15">
        <v>970.35374418965898</v>
      </c>
      <c r="CG61" s="16">
        <v>37.840000000000003</v>
      </c>
      <c r="CH61" s="17">
        <v>16</v>
      </c>
      <c r="CI61" s="17">
        <v>27</v>
      </c>
      <c r="CJ61" s="4">
        <v>407</v>
      </c>
      <c r="CK61" s="24">
        <v>43.356057874660003</v>
      </c>
      <c r="CL61" s="25">
        <v>8.55810546875</v>
      </c>
    </row>
    <row r="62" spans="1:90">
      <c r="A62" s="2" t="s">
        <v>201</v>
      </c>
      <c r="B62" s="2" t="s">
        <v>481</v>
      </c>
      <c r="C62" s="3">
        <v>50.25</v>
      </c>
      <c r="D62" s="4">
        <v>3</v>
      </c>
      <c r="E62" s="4">
        <v>26</v>
      </c>
      <c r="F62" s="4">
        <v>26</v>
      </c>
      <c r="G62" s="4">
        <v>96</v>
      </c>
      <c r="H62" s="27">
        <f>'raw data'!H62/'raw data'!H$274</f>
        <v>2.2852213287724975E-4</v>
      </c>
      <c r="I62" s="27">
        <f>'raw data'!I62/'raw data'!I$274</f>
        <v>0</v>
      </c>
      <c r="J62" s="27">
        <f>'raw data'!J62/'raw data'!J$274</f>
        <v>5.2875401171547179E-4</v>
      </c>
      <c r="K62" s="27">
        <f>'raw data'!K62/'raw data'!K$274</f>
        <v>5.4183559972812031E-4</v>
      </c>
      <c r="L62" s="27">
        <f>'raw data'!L62/'raw data'!L$274</f>
        <v>1.2186660352677139E-4</v>
      </c>
      <c r="M62" s="27">
        <f>'raw data'!M62/'raw data'!M$274</f>
        <v>0</v>
      </c>
      <c r="N62" s="27">
        <f>'raw data'!N62/'raw data'!N$274</f>
        <v>0</v>
      </c>
      <c r="O62" s="27">
        <f>'raw data'!O62/'raw data'!O$274</f>
        <v>7.3880297980194747E-4</v>
      </c>
      <c r="P62" s="28">
        <f>'raw data'!P62/'raw data'!P$274</f>
        <v>5.091561817324059E-4</v>
      </c>
      <c r="Q62" s="28">
        <f>'raw data'!Q62/'raw data'!Q$274</f>
        <v>5.6903621226829873E-4</v>
      </c>
      <c r="R62" s="28">
        <f>'raw data'!R62/'raw data'!R$274</f>
        <v>2.1168420646028646E-3</v>
      </c>
      <c r="S62" s="28">
        <f>'raw data'!S62/'raw data'!S$274</f>
        <v>1.8808405147333175E-3</v>
      </c>
      <c r="T62" s="28">
        <f>'raw data'!T62/'raw data'!T$274</f>
        <v>5.0456992365425428E-4</v>
      </c>
      <c r="U62" s="28">
        <f>'raw data'!U62/'raw data'!U$274</f>
        <v>4.2743283925505992E-4</v>
      </c>
      <c r="V62" s="28">
        <f>'raw data'!V62/'raw data'!V$274</f>
        <v>7.3404532771641326E-4</v>
      </c>
      <c r="W62" s="28">
        <f>'raw data'!W62/'raw data'!W$274</f>
        <v>6.950120069810176E-4</v>
      </c>
      <c r="X62" s="6"/>
      <c r="Y62" s="7">
        <v>0</v>
      </c>
      <c r="Z62" s="8"/>
      <c r="AA62" s="8"/>
      <c r="AB62" s="9"/>
      <c r="AC62" s="10"/>
      <c r="AD62" s="11"/>
      <c r="AE62" s="11"/>
      <c r="AF62" s="12">
        <v>136.90719892319899</v>
      </c>
      <c r="AG62" s="13">
        <v>6.37</v>
      </c>
      <c r="AH62" s="14">
        <v>3</v>
      </c>
      <c r="AI62" s="14">
        <v>3</v>
      </c>
      <c r="AJ62" s="15">
        <v>102.398687204678</v>
      </c>
      <c r="AK62" s="16">
        <v>7.84</v>
      </c>
      <c r="AL62" s="17">
        <v>4</v>
      </c>
      <c r="AM62" s="17">
        <v>4</v>
      </c>
      <c r="AN62" s="18"/>
      <c r="AO62" s="19">
        <v>0</v>
      </c>
      <c r="AP62" s="20"/>
      <c r="AQ62" s="20"/>
      <c r="AR62" s="21"/>
      <c r="AS62" s="22"/>
      <c r="AT62" s="23"/>
      <c r="AU62" s="23"/>
      <c r="AV62" s="6"/>
      <c r="AW62" s="7"/>
      <c r="AX62" s="8"/>
      <c r="AY62" s="8"/>
      <c r="AZ62" s="9"/>
      <c r="BA62" s="10">
        <v>0</v>
      </c>
      <c r="BB62" s="11"/>
      <c r="BC62" s="11"/>
      <c r="BD62" s="12"/>
      <c r="BE62" s="13">
        <v>0</v>
      </c>
      <c r="BF62" s="14"/>
      <c r="BG62" s="14"/>
      <c r="BH62" s="15"/>
      <c r="BI62" s="16">
        <v>0</v>
      </c>
      <c r="BJ62" s="17"/>
      <c r="BK62" s="17"/>
      <c r="BL62" s="18">
        <v>238.809578562263</v>
      </c>
      <c r="BM62" s="19">
        <v>25.25</v>
      </c>
      <c r="BN62" s="20">
        <v>13</v>
      </c>
      <c r="BO62" s="20">
        <v>13</v>
      </c>
      <c r="BP62" s="21">
        <v>226.62285142072901</v>
      </c>
      <c r="BQ62" s="22">
        <v>14.22</v>
      </c>
      <c r="BR62" s="23">
        <v>9</v>
      </c>
      <c r="BS62" s="23">
        <v>11</v>
      </c>
      <c r="BT62" s="6">
        <v>76.309612550621395</v>
      </c>
      <c r="BU62" s="7">
        <v>9.56</v>
      </c>
      <c r="BV62" s="8">
        <v>3</v>
      </c>
      <c r="BW62" s="8">
        <v>4</v>
      </c>
      <c r="BX62" s="9">
        <v>96.336702136614804</v>
      </c>
      <c r="BY62" s="10">
        <v>8.09</v>
      </c>
      <c r="BZ62" s="11">
        <v>3</v>
      </c>
      <c r="CA62" s="11">
        <v>3</v>
      </c>
      <c r="CB62" s="12">
        <v>401.84855085202503</v>
      </c>
      <c r="CC62" s="13">
        <v>37.5</v>
      </c>
      <c r="CD62" s="14">
        <v>11</v>
      </c>
      <c r="CE62" s="14">
        <v>12</v>
      </c>
      <c r="CF62" s="15">
        <v>368.167571092917</v>
      </c>
      <c r="CG62" s="16">
        <v>32.35</v>
      </c>
      <c r="CH62" s="17">
        <v>10</v>
      </c>
      <c r="CI62" s="17">
        <v>11</v>
      </c>
      <c r="CJ62" s="4">
        <v>408</v>
      </c>
      <c r="CK62" s="24">
        <v>46.808163084660002</v>
      </c>
      <c r="CL62" s="25">
        <v>7.12255859375</v>
      </c>
    </row>
    <row r="63" spans="1:90">
      <c r="A63" s="2" t="s">
        <v>229</v>
      </c>
      <c r="B63" s="2" t="s">
        <v>409</v>
      </c>
      <c r="C63" s="3">
        <v>50</v>
      </c>
      <c r="D63" s="4">
        <v>3</v>
      </c>
      <c r="E63" s="4">
        <v>8</v>
      </c>
      <c r="F63" s="4">
        <v>8</v>
      </c>
      <c r="G63" s="4">
        <v>53</v>
      </c>
      <c r="H63" s="27">
        <f>'raw data'!H63/'raw data'!H$274</f>
        <v>2.1421288342723574E-3</v>
      </c>
      <c r="I63" s="27">
        <f>'raw data'!I63/'raw data'!I$274</f>
        <v>1.773199404396615E-3</v>
      </c>
      <c r="J63" s="27">
        <f>'raw data'!J63/'raw data'!J$274</f>
        <v>2.9068097853482866E-4</v>
      </c>
      <c r="K63" s="27">
        <f>'raw data'!K63/'raw data'!K$274</f>
        <v>3.590217037087459E-4</v>
      </c>
      <c r="L63" s="27">
        <f>'raw data'!L63/'raw data'!L$274</f>
        <v>6.3657206602296993E-4</v>
      </c>
      <c r="M63" s="27">
        <f>'raw data'!M63/'raw data'!M$274</f>
        <v>7.8864099974921208E-4</v>
      </c>
      <c r="N63" s="27">
        <f>'raw data'!N63/'raw data'!N$274</f>
        <v>1.5545808489099704E-3</v>
      </c>
      <c r="O63" s="27">
        <f>'raw data'!O63/'raw data'!O$274</f>
        <v>1.6915295655371598E-3</v>
      </c>
      <c r="P63" s="28">
        <f>'raw data'!P63/'raw data'!P$274</f>
        <v>9.4925896688821719E-4</v>
      </c>
      <c r="Q63" s="28">
        <f>'raw data'!Q63/'raw data'!Q$274</f>
        <v>9.0533783445600666E-4</v>
      </c>
      <c r="R63" s="28">
        <f>'raw data'!R63/'raw data'!R$274</f>
        <v>8.3030376643204821E-5</v>
      </c>
      <c r="S63" s="28">
        <f>'raw data'!S63/'raw data'!S$274</f>
        <v>9.5276681952810656E-5</v>
      </c>
      <c r="T63" s="28">
        <f>'raw data'!T63/'raw data'!T$274</f>
        <v>3.8082818257885546E-4</v>
      </c>
      <c r="U63" s="28">
        <f>'raw data'!U63/'raw data'!U$274</f>
        <v>3.8910504160092881E-4</v>
      </c>
      <c r="V63" s="28">
        <f>'raw data'!V63/'raw data'!V$274</f>
        <v>1.1101262060735079E-4</v>
      </c>
      <c r="W63" s="28">
        <f>'raw data'!W63/'raw data'!W$274</f>
        <v>1.1402678016361005E-4</v>
      </c>
      <c r="X63" s="6">
        <v>102.411178485455</v>
      </c>
      <c r="Y63" s="7">
        <v>25</v>
      </c>
      <c r="Z63" s="8">
        <v>4</v>
      </c>
      <c r="AA63" s="8">
        <v>6</v>
      </c>
      <c r="AB63" s="9">
        <v>70.787062283137104</v>
      </c>
      <c r="AC63" s="10">
        <v>15.54</v>
      </c>
      <c r="AD63" s="11">
        <v>3</v>
      </c>
      <c r="AE63" s="11">
        <v>4</v>
      </c>
      <c r="AF63" s="12">
        <v>80.028000886172407</v>
      </c>
      <c r="AG63" s="13">
        <v>25</v>
      </c>
      <c r="AH63" s="14">
        <v>3</v>
      </c>
      <c r="AI63" s="14">
        <v>3</v>
      </c>
      <c r="AJ63" s="15"/>
      <c r="AK63" s="16">
        <v>0</v>
      </c>
      <c r="AL63" s="17"/>
      <c r="AM63" s="17"/>
      <c r="AN63" s="18">
        <v>113.56684709157599</v>
      </c>
      <c r="AO63" s="19">
        <v>41.22</v>
      </c>
      <c r="AP63" s="20">
        <v>6</v>
      </c>
      <c r="AQ63" s="20">
        <v>6</v>
      </c>
      <c r="AR63" s="21">
        <v>137.16459148605699</v>
      </c>
      <c r="AS63" s="22">
        <v>43.24</v>
      </c>
      <c r="AT63" s="23">
        <v>6</v>
      </c>
      <c r="AU63" s="23">
        <v>7</v>
      </c>
      <c r="AV63" s="6"/>
      <c r="AW63" s="7">
        <v>0</v>
      </c>
      <c r="AX63" s="8"/>
      <c r="AY63" s="8"/>
      <c r="AZ63" s="9"/>
      <c r="BA63" s="10">
        <v>0</v>
      </c>
      <c r="BB63" s="11"/>
      <c r="BC63" s="11"/>
      <c r="BD63" s="12">
        <v>145.05702421504</v>
      </c>
      <c r="BE63" s="13">
        <v>34.46</v>
      </c>
      <c r="BF63" s="14">
        <v>5</v>
      </c>
      <c r="BG63" s="14">
        <v>7</v>
      </c>
      <c r="BH63" s="15">
        <v>116.995007321903</v>
      </c>
      <c r="BI63" s="16">
        <v>41.22</v>
      </c>
      <c r="BJ63" s="17">
        <v>6</v>
      </c>
      <c r="BK63" s="17">
        <v>6</v>
      </c>
      <c r="BL63" s="18"/>
      <c r="BM63" s="19">
        <v>0</v>
      </c>
      <c r="BN63" s="20"/>
      <c r="BO63" s="20"/>
      <c r="BP63" s="21"/>
      <c r="BQ63" s="22">
        <v>0</v>
      </c>
      <c r="BR63" s="23"/>
      <c r="BS63" s="23"/>
      <c r="BT63" s="6">
        <v>85.159122845728604</v>
      </c>
      <c r="BU63" s="7">
        <v>25</v>
      </c>
      <c r="BV63" s="8">
        <v>3</v>
      </c>
      <c r="BW63" s="8">
        <v>4</v>
      </c>
      <c r="BX63" s="9">
        <v>68.628390236158097</v>
      </c>
      <c r="BY63" s="10">
        <v>25.68</v>
      </c>
      <c r="BZ63" s="11">
        <v>3</v>
      </c>
      <c r="CA63" s="11">
        <v>3</v>
      </c>
      <c r="CB63" s="12"/>
      <c r="CC63" s="13">
        <v>0</v>
      </c>
      <c r="CD63" s="14"/>
      <c r="CE63" s="14"/>
      <c r="CF63" s="15"/>
      <c r="CG63" s="16">
        <v>0</v>
      </c>
      <c r="CH63" s="17"/>
      <c r="CI63" s="17"/>
      <c r="CJ63" s="4">
        <v>148</v>
      </c>
      <c r="CK63" s="24">
        <v>16.358879614660001</v>
      </c>
      <c r="CL63" s="25">
        <v>9.94970703125</v>
      </c>
    </row>
    <row r="64" spans="1:90">
      <c r="A64" s="2" t="s">
        <v>35</v>
      </c>
      <c r="B64" s="2" t="s">
        <v>504</v>
      </c>
      <c r="C64" s="3">
        <v>50</v>
      </c>
      <c r="D64" s="4">
        <v>11</v>
      </c>
      <c r="E64" s="4">
        <v>5</v>
      </c>
      <c r="F64" s="4">
        <v>5</v>
      </c>
      <c r="G64" s="4">
        <v>5</v>
      </c>
      <c r="H64" s="27">
        <f>'raw data'!H64/'raw data'!H$274</f>
        <v>0</v>
      </c>
      <c r="I64" s="27">
        <f>'raw data'!I64/'raw data'!I$274</f>
        <v>0</v>
      </c>
      <c r="J64" s="27">
        <f>'raw data'!J64/'raw data'!J$274</f>
        <v>0</v>
      </c>
      <c r="K64" s="27">
        <f>'raw data'!K64/'raw data'!K$274</f>
        <v>0</v>
      </c>
      <c r="L64" s="27">
        <f>'raw data'!L64/'raw data'!L$274</f>
        <v>0</v>
      </c>
      <c r="M64" s="27">
        <f>'raw data'!M64/'raw data'!M$274</f>
        <v>0</v>
      </c>
      <c r="N64" s="27">
        <f>'raw data'!N64/'raw data'!N$274</f>
        <v>0</v>
      </c>
      <c r="O64" s="27">
        <f>'raw data'!O64/'raw data'!O$274</f>
        <v>0</v>
      </c>
      <c r="P64" s="28">
        <f>'raw data'!P64/'raw data'!P$274</f>
        <v>0</v>
      </c>
      <c r="Q64" s="28">
        <f>'raw data'!Q64/'raw data'!Q$274</f>
        <v>0</v>
      </c>
      <c r="R64" s="28">
        <f>'raw data'!R64/'raw data'!R$274</f>
        <v>0</v>
      </c>
      <c r="S64" s="28">
        <f>'raw data'!S64/'raw data'!S$274</f>
        <v>0</v>
      </c>
      <c r="T64" s="28">
        <f>'raw data'!T64/'raw data'!T$274</f>
        <v>0</v>
      </c>
      <c r="U64" s="28">
        <f>'raw data'!U64/'raw data'!U$274</f>
        <v>0</v>
      </c>
      <c r="V64" s="28">
        <f>'raw data'!V64/'raw data'!V$274</f>
        <v>1.0929422342366678E-4</v>
      </c>
      <c r="W64" s="28">
        <f>'raw data'!W64/'raw data'!W$274</f>
        <v>8.043512925912738E-5</v>
      </c>
      <c r="X64" s="6"/>
      <c r="Y64" s="7"/>
      <c r="Z64" s="8"/>
      <c r="AA64" s="8"/>
      <c r="AB64" s="9"/>
      <c r="AC64" s="10"/>
      <c r="AD64" s="11"/>
      <c r="AE64" s="11"/>
      <c r="AF64" s="12"/>
      <c r="AG64" s="13"/>
      <c r="AH64" s="14"/>
      <c r="AI64" s="14"/>
      <c r="AJ64" s="15"/>
      <c r="AK64" s="16"/>
      <c r="AL64" s="17"/>
      <c r="AM64" s="17"/>
      <c r="AN64" s="18"/>
      <c r="AO64" s="19"/>
      <c r="AP64" s="20"/>
      <c r="AQ64" s="20"/>
      <c r="AR64" s="21"/>
      <c r="AS64" s="22"/>
      <c r="AT64" s="23"/>
      <c r="AU64" s="23"/>
      <c r="AV64" s="6"/>
      <c r="AW64" s="7"/>
      <c r="AX64" s="8"/>
      <c r="AY64" s="8"/>
      <c r="AZ64" s="9"/>
      <c r="BA64" s="10"/>
      <c r="BB64" s="11"/>
      <c r="BC64" s="11"/>
      <c r="BD64" s="12"/>
      <c r="BE64" s="13"/>
      <c r="BF64" s="14"/>
      <c r="BG64" s="14"/>
      <c r="BH64" s="15"/>
      <c r="BI64" s="16"/>
      <c r="BJ64" s="17"/>
      <c r="BK64" s="17"/>
      <c r="BL64" s="18"/>
      <c r="BM64" s="19"/>
      <c r="BN64" s="20"/>
      <c r="BO64" s="20"/>
      <c r="BP64" s="21"/>
      <c r="BQ64" s="22"/>
      <c r="BR64" s="23"/>
      <c r="BS64" s="23"/>
      <c r="BT64" s="6"/>
      <c r="BU64" s="7"/>
      <c r="BV64" s="8"/>
      <c r="BW64" s="8"/>
      <c r="BX64" s="9"/>
      <c r="BY64" s="10"/>
      <c r="BZ64" s="11"/>
      <c r="CA64" s="11"/>
      <c r="CB64" s="12"/>
      <c r="CC64" s="13">
        <v>0</v>
      </c>
      <c r="CD64" s="14"/>
      <c r="CE64" s="14"/>
      <c r="CF64" s="15"/>
      <c r="CG64" s="16">
        <v>0</v>
      </c>
      <c r="CH64" s="17"/>
      <c r="CI64" s="17"/>
      <c r="CJ64" s="4">
        <v>148</v>
      </c>
      <c r="CK64" s="24">
        <v>16.137371524660001</v>
      </c>
      <c r="CL64" s="25">
        <v>9.12939453125</v>
      </c>
    </row>
    <row r="65" spans="1:90">
      <c r="A65" s="2" t="s">
        <v>266</v>
      </c>
      <c r="B65" s="2" t="s">
        <v>164</v>
      </c>
      <c r="C65" s="3">
        <v>48.96</v>
      </c>
      <c r="D65" s="4">
        <v>3</v>
      </c>
      <c r="E65" s="4">
        <v>14</v>
      </c>
      <c r="F65" s="4">
        <v>15</v>
      </c>
      <c r="G65" s="4">
        <v>120</v>
      </c>
      <c r="H65" s="27">
        <f>'raw data'!H65/'raw data'!H$274</f>
        <v>0</v>
      </c>
      <c r="I65" s="27">
        <f>'raw data'!I65/'raw data'!I$274</f>
        <v>2.0512597889283255E-4</v>
      </c>
      <c r="J65" s="27">
        <f>'raw data'!J65/'raw data'!J$274</f>
        <v>3.5623068630282013E-3</v>
      </c>
      <c r="K65" s="27">
        <f>'raw data'!K65/'raw data'!K$274</f>
        <v>3.8301584881010654E-3</v>
      </c>
      <c r="L65" s="27">
        <f>'raw data'!L65/'raw data'!L$274</f>
        <v>4.4318774003244245E-3</v>
      </c>
      <c r="M65" s="27">
        <f>'raw data'!M65/'raw data'!M$274</f>
        <v>3.8136680354695263E-3</v>
      </c>
      <c r="N65" s="27">
        <f>'raw data'!N65/'raw data'!N$274</f>
        <v>2.676003940801671E-4</v>
      </c>
      <c r="O65" s="27">
        <f>'raw data'!O65/'raw data'!O$274</f>
        <v>1.9434596062604763E-4</v>
      </c>
      <c r="P65" s="28">
        <f>'raw data'!P65/'raw data'!P$274</f>
        <v>5.3803749065245616E-4</v>
      </c>
      <c r="Q65" s="28">
        <f>'raw data'!Q65/'raw data'!Q$274</f>
        <v>1.0276652544279317E-3</v>
      </c>
      <c r="R65" s="28">
        <f>'raw data'!R65/'raw data'!R$274</f>
        <v>1.2875918398140187E-3</v>
      </c>
      <c r="S65" s="28">
        <f>'raw data'!S65/'raw data'!S$274</f>
        <v>1.0809911270250651E-3</v>
      </c>
      <c r="T65" s="28">
        <f>'raw data'!T65/'raw data'!T$274</f>
        <v>2.7787822277213388E-3</v>
      </c>
      <c r="U65" s="28">
        <f>'raw data'!U65/'raw data'!U$274</f>
        <v>2.2992119427661171E-3</v>
      </c>
      <c r="V65" s="28">
        <f>'raw data'!V65/'raw data'!V$274</f>
        <v>8.7534813296273094E-5</v>
      </c>
      <c r="W65" s="28">
        <f>'raw data'!W65/'raw data'!W$274</f>
        <v>7.443056408618277E-5</v>
      </c>
      <c r="X65" s="6"/>
      <c r="Y65" s="7"/>
      <c r="Z65" s="8"/>
      <c r="AA65" s="8"/>
      <c r="AB65" s="9"/>
      <c r="AC65" s="10">
        <v>0</v>
      </c>
      <c r="AD65" s="11"/>
      <c r="AE65" s="11"/>
      <c r="AF65" s="12">
        <v>343.61726775375303</v>
      </c>
      <c r="AG65" s="13">
        <v>37.01</v>
      </c>
      <c r="AH65" s="14">
        <v>9</v>
      </c>
      <c r="AI65" s="14">
        <v>12</v>
      </c>
      <c r="AJ65" s="15">
        <v>271.90915991191599</v>
      </c>
      <c r="AK65" s="16">
        <v>31.04</v>
      </c>
      <c r="AL65" s="17">
        <v>9</v>
      </c>
      <c r="AM65" s="17">
        <v>10</v>
      </c>
      <c r="AN65" s="18">
        <v>341.77025563485</v>
      </c>
      <c r="AO65" s="19">
        <v>31.34</v>
      </c>
      <c r="AP65" s="20">
        <v>8</v>
      </c>
      <c r="AQ65" s="20">
        <v>10</v>
      </c>
      <c r="AR65" s="21">
        <v>162.48211413246099</v>
      </c>
      <c r="AS65" s="22">
        <v>31.94</v>
      </c>
      <c r="AT65" s="23">
        <v>7</v>
      </c>
      <c r="AU65" s="23">
        <v>7</v>
      </c>
      <c r="AV65" s="6"/>
      <c r="AW65" s="7">
        <v>0</v>
      </c>
      <c r="AX65" s="8"/>
      <c r="AY65" s="8"/>
      <c r="AZ65" s="9"/>
      <c r="BA65" s="10">
        <v>0</v>
      </c>
      <c r="BB65" s="11"/>
      <c r="BC65" s="11"/>
      <c r="BD65" s="12">
        <v>179.566915185434</v>
      </c>
      <c r="BE65" s="13">
        <v>16.420000000000002</v>
      </c>
      <c r="BF65" s="14">
        <v>5</v>
      </c>
      <c r="BG65" s="14">
        <v>5</v>
      </c>
      <c r="BH65" s="15">
        <v>171.089656172795</v>
      </c>
      <c r="BI65" s="16">
        <v>21.49</v>
      </c>
      <c r="BJ65" s="17">
        <v>6</v>
      </c>
      <c r="BK65" s="17">
        <v>6</v>
      </c>
      <c r="BL65" s="18">
        <v>197.32265863517401</v>
      </c>
      <c r="BM65" s="19">
        <v>25.67</v>
      </c>
      <c r="BN65" s="20">
        <v>6</v>
      </c>
      <c r="BO65" s="20">
        <v>7</v>
      </c>
      <c r="BP65" s="21">
        <v>193.83558225418</v>
      </c>
      <c r="BQ65" s="22">
        <v>28.66</v>
      </c>
      <c r="BR65" s="23">
        <v>8</v>
      </c>
      <c r="BS65" s="23">
        <v>9</v>
      </c>
      <c r="BT65" s="6">
        <v>325.03504925368298</v>
      </c>
      <c r="BU65" s="7">
        <v>35.22</v>
      </c>
      <c r="BV65" s="8">
        <v>10</v>
      </c>
      <c r="BW65" s="8">
        <v>13</v>
      </c>
      <c r="BX65" s="9">
        <v>194.26511789208101</v>
      </c>
      <c r="BY65" s="10">
        <v>23.88</v>
      </c>
      <c r="BZ65" s="11">
        <v>6</v>
      </c>
      <c r="CA65" s="11">
        <v>6</v>
      </c>
      <c r="CB65" s="12"/>
      <c r="CC65" s="13">
        <v>0</v>
      </c>
      <c r="CD65" s="14"/>
      <c r="CE65" s="14"/>
      <c r="CF65" s="15"/>
      <c r="CG65" s="16">
        <v>0</v>
      </c>
      <c r="CH65" s="17"/>
      <c r="CI65" s="17"/>
      <c r="CJ65" s="4">
        <v>335</v>
      </c>
      <c r="CK65" s="24">
        <v>36.030399594659997</v>
      </c>
      <c r="CL65" s="25">
        <v>8.45556640625</v>
      </c>
    </row>
    <row r="66" spans="1:90">
      <c r="A66" s="2" t="s">
        <v>339</v>
      </c>
      <c r="B66" s="2" t="s">
        <v>553</v>
      </c>
      <c r="C66" s="3">
        <v>48.84</v>
      </c>
      <c r="D66" s="4">
        <v>3</v>
      </c>
      <c r="E66" s="4">
        <v>5</v>
      </c>
      <c r="F66" s="4">
        <v>5</v>
      </c>
      <c r="G66" s="4">
        <v>11</v>
      </c>
      <c r="H66" s="27">
        <f>'raw data'!H66/'raw data'!H$274</f>
        <v>0</v>
      </c>
      <c r="I66" s="27">
        <f>'raw data'!I66/'raw data'!I$274</f>
        <v>2.338487189179512E-4</v>
      </c>
      <c r="J66" s="27">
        <f>'raw data'!J66/'raw data'!J$274</f>
        <v>1.4999190393833704E-3</v>
      </c>
      <c r="K66" s="27">
        <f>'raw data'!K66/'raw data'!K$274</f>
        <v>1.7284973374673933E-3</v>
      </c>
      <c r="L66" s="27">
        <f>'raw data'!L66/'raw data'!L$274</f>
        <v>1.7148430403735669E-3</v>
      </c>
      <c r="M66" s="27">
        <f>'raw data'!M66/'raw data'!M$274</f>
        <v>1.5499569925686409E-3</v>
      </c>
      <c r="N66" s="27">
        <f>'raw data'!N66/'raw data'!N$274</f>
        <v>9.7562739258114214E-4</v>
      </c>
      <c r="O66" s="27">
        <f>'raw data'!O66/'raw data'!O$274</f>
        <v>5.1338740173605699E-4</v>
      </c>
      <c r="P66" s="28">
        <f>'raw data'!P66/'raw data'!P$274</f>
        <v>5.173983225841358E-4</v>
      </c>
      <c r="Q66" s="28">
        <f>'raw data'!Q66/'raw data'!Q$274</f>
        <v>7.1606380779589644E-4</v>
      </c>
      <c r="R66" s="28">
        <f>'raw data'!R66/'raw data'!R$274</f>
        <v>8.8153054226223723E-4</v>
      </c>
      <c r="S66" s="28">
        <f>'raw data'!S66/'raw data'!S$274</f>
        <v>1.0124323735141794E-3</v>
      </c>
      <c r="T66" s="28">
        <f>'raw data'!T66/'raw data'!T$274</f>
        <v>6.9497222536707946E-4</v>
      </c>
      <c r="U66" s="28">
        <f>'raw data'!U66/'raw data'!U$274</f>
        <v>1.1312917425304405E-3</v>
      </c>
      <c r="V66" s="28">
        <f>'raw data'!V66/'raw data'!V$274</f>
        <v>5.6083768487921661E-4</v>
      </c>
      <c r="W66" s="28">
        <f>'raw data'!W66/'raw data'!W$274</f>
        <v>5.5730607429964796E-4</v>
      </c>
      <c r="X66" s="6"/>
      <c r="Y66" s="7"/>
      <c r="Z66" s="8"/>
      <c r="AA66" s="8"/>
      <c r="AB66" s="9"/>
      <c r="AC66" s="10">
        <v>0</v>
      </c>
      <c r="AD66" s="11"/>
      <c r="AE66" s="11"/>
      <c r="AF66" s="12"/>
      <c r="AG66" s="13">
        <v>0</v>
      </c>
      <c r="AH66" s="14"/>
      <c r="AI66" s="14"/>
      <c r="AJ66" s="15"/>
      <c r="AK66" s="16">
        <v>0</v>
      </c>
      <c r="AL66" s="17"/>
      <c r="AM66" s="17"/>
      <c r="AN66" s="18"/>
      <c r="AO66" s="19">
        <v>0</v>
      </c>
      <c r="AP66" s="20"/>
      <c r="AQ66" s="20"/>
      <c r="AR66" s="21"/>
      <c r="AS66" s="22">
        <v>0</v>
      </c>
      <c r="AT66" s="23"/>
      <c r="AU66" s="23"/>
      <c r="AV66" s="6"/>
      <c r="AW66" s="7">
        <v>0</v>
      </c>
      <c r="AX66" s="8"/>
      <c r="AY66" s="8"/>
      <c r="AZ66" s="9"/>
      <c r="BA66" s="10">
        <v>0</v>
      </c>
      <c r="BB66" s="11"/>
      <c r="BC66" s="11"/>
      <c r="BD66" s="12"/>
      <c r="BE66" s="13">
        <v>0</v>
      </c>
      <c r="BF66" s="14"/>
      <c r="BG66" s="14"/>
      <c r="BH66" s="15"/>
      <c r="BI66" s="16">
        <v>0</v>
      </c>
      <c r="BJ66" s="17"/>
      <c r="BK66" s="17"/>
      <c r="BL66" s="18">
        <v>103.241690169991</v>
      </c>
      <c r="BM66" s="19">
        <v>48.84</v>
      </c>
      <c r="BN66" s="20">
        <v>5</v>
      </c>
      <c r="BO66" s="20">
        <v>5</v>
      </c>
      <c r="BP66" s="21">
        <v>86.303803582596998</v>
      </c>
      <c r="BQ66" s="22">
        <v>34.880000000000003</v>
      </c>
      <c r="BR66" s="23">
        <v>3</v>
      </c>
      <c r="BS66" s="23">
        <v>3</v>
      </c>
      <c r="BT66" s="6">
        <v>91.0640530008273</v>
      </c>
      <c r="BU66" s="7">
        <v>26.74</v>
      </c>
      <c r="BV66" s="8">
        <v>3</v>
      </c>
      <c r="BW66" s="8">
        <v>3</v>
      </c>
      <c r="BX66" s="9"/>
      <c r="BY66" s="10">
        <v>0</v>
      </c>
      <c r="BZ66" s="11"/>
      <c r="CA66" s="11"/>
      <c r="CB66" s="12"/>
      <c r="CC66" s="13">
        <v>0</v>
      </c>
      <c r="CD66" s="14"/>
      <c r="CE66" s="14"/>
      <c r="CF66" s="15"/>
      <c r="CG66" s="16">
        <v>0</v>
      </c>
      <c r="CH66" s="17"/>
      <c r="CI66" s="17"/>
      <c r="CJ66" s="4">
        <v>86</v>
      </c>
      <c r="CK66" s="24">
        <v>10.10511144466</v>
      </c>
      <c r="CL66" s="25">
        <v>7.97216796875</v>
      </c>
    </row>
    <row r="67" spans="1:90">
      <c r="A67" s="2" t="s">
        <v>217</v>
      </c>
      <c r="B67" s="2" t="s">
        <v>460</v>
      </c>
      <c r="C67" s="3">
        <v>48.39</v>
      </c>
      <c r="D67" s="4">
        <v>1</v>
      </c>
      <c r="E67" s="4">
        <v>15</v>
      </c>
      <c r="F67" s="4">
        <v>15</v>
      </c>
      <c r="G67" s="4">
        <v>104</v>
      </c>
      <c r="H67" s="27">
        <f>'raw data'!H67/'raw data'!H$274</f>
        <v>7.7178787534296009E-3</v>
      </c>
      <c r="I67" s="27">
        <f>'raw data'!I67/'raw data'!I$274</f>
        <v>5.831392796689509E-3</v>
      </c>
      <c r="J67" s="27">
        <f>'raw data'!J67/'raw data'!J$274</f>
        <v>1.2886468399785724E-3</v>
      </c>
      <c r="K67" s="27">
        <f>'raw data'!K67/'raw data'!K$274</f>
        <v>1.6924804316154523E-3</v>
      </c>
      <c r="L67" s="27">
        <f>'raw data'!L67/'raw data'!L$274</f>
        <v>2.4738472114007272E-3</v>
      </c>
      <c r="M67" s="27">
        <f>'raw data'!M67/'raw data'!M$274</f>
        <v>2.7602009305917326E-3</v>
      </c>
      <c r="N67" s="27">
        <f>'raw data'!N67/'raw data'!N$274</f>
        <v>8.4697033640520659E-4</v>
      </c>
      <c r="O67" s="27">
        <f>'raw data'!O67/'raw data'!O$274</f>
        <v>8.0558676435270023E-4</v>
      </c>
      <c r="P67" s="28">
        <f>'raw data'!P67/'raw data'!P$274</f>
        <v>5.1592323808347723E-3</v>
      </c>
      <c r="Q67" s="28">
        <f>'raw data'!Q67/'raw data'!Q$274</f>
        <v>4.1793271104563923E-3</v>
      </c>
      <c r="R67" s="28">
        <f>'raw data'!R67/'raw data'!R$274</f>
        <v>7.0121697810531186E-4</v>
      </c>
      <c r="S67" s="28">
        <f>'raw data'!S67/'raw data'!S$274</f>
        <v>6.2370994699709019E-4</v>
      </c>
      <c r="T67" s="28">
        <f>'raw data'!T67/'raw data'!T$274</f>
        <v>2.5180785908269776E-3</v>
      </c>
      <c r="U67" s="28">
        <f>'raw data'!U67/'raw data'!U$274</f>
        <v>3.6714261855543542E-3</v>
      </c>
      <c r="V67" s="28">
        <f>'raw data'!V67/'raw data'!V$274</f>
        <v>4.6366942712213621E-4</v>
      </c>
      <c r="W67" s="28">
        <f>'raw data'!W67/'raw data'!W$274</f>
        <v>4.8428190379840068E-4</v>
      </c>
      <c r="X67" s="6"/>
      <c r="Y67" s="7">
        <v>0</v>
      </c>
      <c r="Z67" s="8"/>
      <c r="AA67" s="8"/>
      <c r="AB67" s="9">
        <v>55.751540589772603</v>
      </c>
      <c r="AC67" s="10">
        <v>22.98</v>
      </c>
      <c r="AD67" s="11">
        <v>6</v>
      </c>
      <c r="AE67" s="11">
        <v>7</v>
      </c>
      <c r="AF67" s="12">
        <v>163.28183506704599</v>
      </c>
      <c r="AG67" s="13">
        <v>32.26</v>
      </c>
      <c r="AH67" s="14">
        <v>6</v>
      </c>
      <c r="AI67" s="14">
        <v>8</v>
      </c>
      <c r="AJ67" s="15">
        <v>133.788917577891</v>
      </c>
      <c r="AK67" s="16">
        <v>19.350000000000001</v>
      </c>
      <c r="AL67" s="17">
        <v>5</v>
      </c>
      <c r="AM67" s="17">
        <v>7</v>
      </c>
      <c r="AN67" s="18">
        <v>234.44960108327101</v>
      </c>
      <c r="AO67" s="19">
        <v>45.16</v>
      </c>
      <c r="AP67" s="20">
        <v>11</v>
      </c>
      <c r="AQ67" s="20">
        <v>14</v>
      </c>
      <c r="AR67" s="21">
        <v>142.671165188901</v>
      </c>
      <c r="AS67" s="22">
        <v>38.31</v>
      </c>
      <c r="AT67" s="23">
        <v>10</v>
      </c>
      <c r="AU67" s="23">
        <v>11</v>
      </c>
      <c r="AV67" s="6"/>
      <c r="AW67" s="7">
        <v>0</v>
      </c>
      <c r="AX67" s="8"/>
      <c r="AY67" s="8"/>
      <c r="AZ67" s="9"/>
      <c r="BA67" s="10">
        <v>0</v>
      </c>
      <c r="BB67" s="11"/>
      <c r="BC67" s="11"/>
      <c r="BD67" s="12">
        <v>61.0286790438239</v>
      </c>
      <c r="BE67" s="13">
        <v>23.39</v>
      </c>
      <c r="BF67" s="14">
        <v>6</v>
      </c>
      <c r="BG67" s="14">
        <v>7</v>
      </c>
      <c r="BH67" s="15">
        <v>144.611680471786</v>
      </c>
      <c r="BI67" s="16">
        <v>31.85</v>
      </c>
      <c r="BJ67" s="17">
        <v>9</v>
      </c>
      <c r="BK67" s="17">
        <v>12</v>
      </c>
      <c r="BL67" s="18">
        <v>99.839111001294199</v>
      </c>
      <c r="BM67" s="19">
        <v>20.56</v>
      </c>
      <c r="BN67" s="20">
        <v>5</v>
      </c>
      <c r="BO67" s="20">
        <v>6</v>
      </c>
      <c r="BP67" s="21">
        <v>82.437775847492105</v>
      </c>
      <c r="BQ67" s="22">
        <v>23.39</v>
      </c>
      <c r="BR67" s="23">
        <v>6</v>
      </c>
      <c r="BS67" s="23">
        <v>8</v>
      </c>
      <c r="BT67" s="6">
        <v>193.39061567271199</v>
      </c>
      <c r="BU67" s="7">
        <v>41.53</v>
      </c>
      <c r="BV67" s="8">
        <v>10</v>
      </c>
      <c r="BW67" s="8">
        <v>13</v>
      </c>
      <c r="BX67" s="9">
        <v>157.67591681228001</v>
      </c>
      <c r="BY67" s="10">
        <v>37.9</v>
      </c>
      <c r="BZ67" s="11">
        <v>10</v>
      </c>
      <c r="CA67" s="11">
        <v>11</v>
      </c>
      <c r="CB67" s="12"/>
      <c r="CC67" s="13">
        <v>0</v>
      </c>
      <c r="CD67" s="14"/>
      <c r="CE67" s="14"/>
      <c r="CF67" s="15"/>
      <c r="CG67" s="16">
        <v>0</v>
      </c>
      <c r="CH67" s="17"/>
      <c r="CI67" s="17"/>
      <c r="CJ67" s="4">
        <v>248</v>
      </c>
      <c r="CK67" s="24">
        <v>27.36842697466</v>
      </c>
      <c r="CL67" s="25">
        <v>7.22509765625</v>
      </c>
    </row>
    <row r="68" spans="1:90">
      <c r="A68" s="2" t="s">
        <v>202</v>
      </c>
      <c r="B68" s="2" t="s">
        <v>470</v>
      </c>
      <c r="C68" s="3">
        <v>47.6</v>
      </c>
      <c r="D68" s="4">
        <v>3</v>
      </c>
      <c r="E68" s="4">
        <v>9</v>
      </c>
      <c r="F68" s="4">
        <v>29</v>
      </c>
      <c r="G68" s="4">
        <v>257</v>
      </c>
      <c r="H68" s="27">
        <f>'raw data'!H68/'raw data'!H$274</f>
        <v>1.5910230253556241E-3</v>
      </c>
      <c r="I68" s="27">
        <f>'raw data'!I68/'raw data'!I$274</f>
        <v>1.8183430780842639E-3</v>
      </c>
      <c r="J68" s="27">
        <f>'raw data'!J68/'raw data'!J$274</f>
        <v>2.4664917009663773E-3</v>
      </c>
      <c r="K68" s="27">
        <f>'raw data'!K68/'raw data'!K$274</f>
        <v>2.7183594173250235E-3</v>
      </c>
      <c r="L68" s="27">
        <f>'raw data'!L68/'raw data'!L$274</f>
        <v>3.6643168148186487E-3</v>
      </c>
      <c r="M68" s="27">
        <f>'raw data'!M68/'raw data'!M$274</f>
        <v>3.1627390400792415E-3</v>
      </c>
      <c r="N68" s="27">
        <f>'raw data'!N68/'raw data'!N$274</f>
        <v>0</v>
      </c>
      <c r="O68" s="27">
        <f>'raw data'!O68/'raw data'!O$274</f>
        <v>0</v>
      </c>
      <c r="P68" s="28">
        <f>'raw data'!P68/'raw data'!P$274</f>
        <v>4.077033303733932E-3</v>
      </c>
      <c r="Q68" s="28">
        <f>'raw data'!Q68/'raw data'!Q$274</f>
        <v>2.7335338187028436E-3</v>
      </c>
      <c r="R68" s="28">
        <f>'raw data'!R68/'raw data'!R$274</f>
        <v>3.8556659513229773E-3</v>
      </c>
      <c r="S68" s="28">
        <f>'raw data'!S68/'raw data'!S$274</f>
        <v>3.5179721344983927E-3</v>
      </c>
      <c r="T68" s="28">
        <f>'raw data'!T68/'raw data'!T$274</f>
        <v>3.8004864393597114E-3</v>
      </c>
      <c r="U68" s="28">
        <f>'raw data'!U68/'raw data'!U$274</f>
        <v>4.4965669435348046E-3</v>
      </c>
      <c r="V68" s="28">
        <f>'raw data'!V68/'raw data'!V$274</f>
        <v>0</v>
      </c>
      <c r="W68" s="28">
        <f>'raw data'!W68/'raw data'!W$274</f>
        <v>0</v>
      </c>
      <c r="X68" s="6">
        <v>164.94160200745301</v>
      </c>
      <c r="Y68" s="7">
        <v>9.08</v>
      </c>
      <c r="Z68" s="8">
        <v>4</v>
      </c>
      <c r="AA68" s="8">
        <v>4</v>
      </c>
      <c r="AB68" s="9">
        <v>216.63491490091101</v>
      </c>
      <c r="AC68" s="10">
        <v>11.82</v>
      </c>
      <c r="AD68" s="11">
        <v>6</v>
      </c>
      <c r="AE68" s="11">
        <v>6</v>
      </c>
      <c r="AF68" s="12">
        <v>387.20098227928202</v>
      </c>
      <c r="AG68" s="13">
        <v>27.57</v>
      </c>
      <c r="AH68" s="14">
        <v>16</v>
      </c>
      <c r="AI68" s="14">
        <v>18</v>
      </c>
      <c r="AJ68" s="15">
        <v>321.86874237849503</v>
      </c>
      <c r="AK68" s="16">
        <v>21.23</v>
      </c>
      <c r="AL68" s="17">
        <v>14</v>
      </c>
      <c r="AM68" s="17">
        <v>14</v>
      </c>
      <c r="AN68" s="18">
        <v>439.89933693735497</v>
      </c>
      <c r="AO68" s="19">
        <v>16.100000000000001</v>
      </c>
      <c r="AP68" s="20">
        <v>10</v>
      </c>
      <c r="AQ68" s="20">
        <v>13</v>
      </c>
      <c r="AR68" s="21">
        <v>295.94094489350101</v>
      </c>
      <c r="AS68" s="22">
        <v>21.06</v>
      </c>
      <c r="AT68" s="23">
        <v>12</v>
      </c>
      <c r="AU68" s="23">
        <v>12</v>
      </c>
      <c r="AV68" s="6"/>
      <c r="AW68" s="7"/>
      <c r="AX68" s="8"/>
      <c r="AY68" s="8"/>
      <c r="AZ68" s="9"/>
      <c r="BA68" s="10"/>
      <c r="BB68" s="11"/>
      <c r="BC68" s="11"/>
      <c r="BD68" s="12">
        <v>355.70217091933802</v>
      </c>
      <c r="BE68" s="13">
        <v>25.51</v>
      </c>
      <c r="BF68" s="14">
        <v>14</v>
      </c>
      <c r="BG68" s="14">
        <v>15</v>
      </c>
      <c r="BH68" s="15">
        <v>344.31462268713398</v>
      </c>
      <c r="BI68" s="16">
        <v>22.09</v>
      </c>
      <c r="BJ68" s="17">
        <v>13</v>
      </c>
      <c r="BK68" s="17">
        <v>14</v>
      </c>
      <c r="BL68" s="18">
        <v>804.45964643620005</v>
      </c>
      <c r="BM68" s="19">
        <v>44.52</v>
      </c>
      <c r="BN68" s="20">
        <v>24</v>
      </c>
      <c r="BO68" s="20">
        <v>30</v>
      </c>
      <c r="BP68" s="21">
        <v>691.43388809161002</v>
      </c>
      <c r="BQ68" s="22">
        <v>39.04</v>
      </c>
      <c r="BR68" s="23">
        <v>20</v>
      </c>
      <c r="BS68" s="23">
        <v>26</v>
      </c>
      <c r="BT68" s="6">
        <v>852.340262259886</v>
      </c>
      <c r="BU68" s="7">
        <v>42.12</v>
      </c>
      <c r="BV68" s="8">
        <v>23</v>
      </c>
      <c r="BW68" s="8">
        <v>28</v>
      </c>
      <c r="BX68" s="9">
        <v>611.57306040160199</v>
      </c>
      <c r="BY68" s="10">
        <v>38.53</v>
      </c>
      <c r="BZ68" s="11">
        <v>23</v>
      </c>
      <c r="CA68" s="11">
        <v>24</v>
      </c>
      <c r="CB68" s="12"/>
      <c r="CC68" s="13"/>
      <c r="CD68" s="14"/>
      <c r="CE68" s="14"/>
      <c r="CF68" s="15"/>
      <c r="CG68" s="16"/>
      <c r="CH68" s="17"/>
      <c r="CI68" s="17"/>
      <c r="CJ68" s="4">
        <v>584</v>
      </c>
      <c r="CK68" s="24">
        <v>58.81770072466</v>
      </c>
      <c r="CL68" s="25">
        <v>5.16064453125</v>
      </c>
    </row>
    <row r="69" spans="1:90">
      <c r="A69" s="2" t="s">
        <v>302</v>
      </c>
      <c r="B69" s="2" t="s">
        <v>449</v>
      </c>
      <c r="C69" s="3">
        <v>47.46</v>
      </c>
      <c r="D69" s="4">
        <v>37</v>
      </c>
      <c r="E69" s="4">
        <v>18</v>
      </c>
      <c r="F69" s="4">
        <v>38</v>
      </c>
      <c r="G69" s="4">
        <v>625</v>
      </c>
      <c r="H69" s="27">
        <f>'raw data'!H69/'raw data'!H$274</f>
        <v>2.8478679329347494E-2</v>
      </c>
      <c r="I69" s="27">
        <f>'raw data'!I69/'raw data'!I$274</f>
        <v>2.554022673272505E-2</v>
      </c>
      <c r="J69" s="27">
        <f>'raw data'!J69/'raw data'!J$274</f>
        <v>2.9308343177167937E-2</v>
      </c>
      <c r="K69" s="27">
        <f>'raw data'!K69/'raw data'!K$274</f>
        <v>2.0887093800255111E-2</v>
      </c>
      <c r="L69" s="27">
        <f>'raw data'!L69/'raw data'!L$274</f>
        <v>3.8906333734789057E-2</v>
      </c>
      <c r="M69" s="27">
        <f>'raw data'!M69/'raw data'!M$274</f>
        <v>3.1406649725412364E-2</v>
      </c>
      <c r="N69" s="27">
        <f>'raw data'!N69/'raw data'!N$274</f>
        <v>3.0289458443238465E-2</v>
      </c>
      <c r="O69" s="27">
        <f>'raw data'!O69/'raw data'!O$274</f>
        <v>3.3214874782294401E-2</v>
      </c>
      <c r="P69" s="28">
        <f>'raw data'!P69/'raw data'!P$274</f>
        <v>2.7127297421789105E-2</v>
      </c>
      <c r="Q69" s="28">
        <f>'raw data'!Q69/'raw data'!Q$274</f>
        <v>2.704899329589739E-2</v>
      </c>
      <c r="R69" s="28">
        <f>'raw data'!R69/'raw data'!R$274</f>
        <v>2.9371422458226451E-2</v>
      </c>
      <c r="S69" s="28">
        <f>'raw data'!S69/'raw data'!S$274</f>
        <v>2.6484619514656874E-2</v>
      </c>
      <c r="T69" s="28">
        <f>'raw data'!T69/'raw data'!T$274</f>
        <v>3.4102651007515764E-2</v>
      </c>
      <c r="U69" s="28">
        <f>'raw data'!U69/'raw data'!U$274</f>
        <v>2.9288931777123956E-2</v>
      </c>
      <c r="V69" s="28">
        <f>'raw data'!V69/'raw data'!V$274</f>
        <v>2.2694485569146133E-2</v>
      </c>
      <c r="W69" s="28">
        <f>'raw data'!W69/'raw data'!W$274</f>
        <v>1.9830571550772686E-2</v>
      </c>
      <c r="X69" s="6">
        <v>156.19953204313001</v>
      </c>
      <c r="Y69" s="7">
        <v>8.93</v>
      </c>
      <c r="Z69" s="8">
        <v>6</v>
      </c>
      <c r="AA69" s="8">
        <v>9</v>
      </c>
      <c r="AB69" s="9">
        <v>159.48606862293201</v>
      </c>
      <c r="AC69" s="10">
        <v>16.809999999999999</v>
      </c>
      <c r="AD69" s="11">
        <v>9</v>
      </c>
      <c r="AE69" s="11">
        <v>11</v>
      </c>
      <c r="AF69" s="12">
        <v>828.08503117762905</v>
      </c>
      <c r="AG69" s="13">
        <v>33.450000000000003</v>
      </c>
      <c r="AH69" s="14">
        <v>23</v>
      </c>
      <c r="AI69" s="14">
        <v>41</v>
      </c>
      <c r="AJ69" s="15">
        <v>673.03786316470303</v>
      </c>
      <c r="AK69" s="16">
        <v>33.630000000000003</v>
      </c>
      <c r="AL69" s="17">
        <v>20</v>
      </c>
      <c r="AM69" s="17">
        <v>35</v>
      </c>
      <c r="AN69" s="18">
        <v>999.38454444373497</v>
      </c>
      <c r="AO69" s="19">
        <v>36.6</v>
      </c>
      <c r="AP69" s="20">
        <v>26</v>
      </c>
      <c r="AQ69" s="20">
        <v>49</v>
      </c>
      <c r="AR69" s="21">
        <v>559.32314677259001</v>
      </c>
      <c r="AS69" s="22">
        <v>33.270000000000003</v>
      </c>
      <c r="AT69" s="23">
        <v>19</v>
      </c>
      <c r="AU69" s="23">
        <v>35</v>
      </c>
      <c r="AV69" s="6">
        <v>428.932369683628</v>
      </c>
      <c r="AW69" s="7">
        <v>18.91</v>
      </c>
      <c r="AX69" s="8">
        <v>10</v>
      </c>
      <c r="AY69" s="8">
        <v>15</v>
      </c>
      <c r="AZ69" s="9">
        <v>483.43637133136298</v>
      </c>
      <c r="BA69" s="10">
        <v>17.16</v>
      </c>
      <c r="BB69" s="11">
        <v>10</v>
      </c>
      <c r="BC69" s="11">
        <v>15</v>
      </c>
      <c r="BD69" s="12">
        <v>383.38505810938801</v>
      </c>
      <c r="BE69" s="13">
        <v>24.69</v>
      </c>
      <c r="BF69" s="14">
        <v>17</v>
      </c>
      <c r="BG69" s="14">
        <v>24</v>
      </c>
      <c r="BH69" s="15">
        <v>313.73203317417102</v>
      </c>
      <c r="BI69" s="16">
        <v>22.42</v>
      </c>
      <c r="BJ69" s="17">
        <v>15</v>
      </c>
      <c r="BK69" s="17">
        <v>22</v>
      </c>
      <c r="BL69" s="18">
        <v>863.35436304443101</v>
      </c>
      <c r="BM69" s="19">
        <v>35.9</v>
      </c>
      <c r="BN69" s="20">
        <v>27</v>
      </c>
      <c r="BO69" s="20">
        <v>49</v>
      </c>
      <c r="BP69" s="21">
        <v>678.44043542091504</v>
      </c>
      <c r="BQ69" s="22">
        <v>39.049999999999997</v>
      </c>
      <c r="BR69" s="23">
        <v>23</v>
      </c>
      <c r="BS69" s="23">
        <v>42</v>
      </c>
      <c r="BT69" s="6">
        <v>1329.17043259869</v>
      </c>
      <c r="BU69" s="7">
        <v>35.729999999999997</v>
      </c>
      <c r="BV69" s="8">
        <v>28</v>
      </c>
      <c r="BW69" s="8">
        <v>63</v>
      </c>
      <c r="BX69" s="9">
        <v>664.50690764914896</v>
      </c>
      <c r="BY69" s="10">
        <v>34.68</v>
      </c>
      <c r="BZ69" s="11">
        <v>23</v>
      </c>
      <c r="CA69" s="11">
        <v>35</v>
      </c>
      <c r="CB69" s="12">
        <v>694.64446545371698</v>
      </c>
      <c r="CC69" s="13">
        <v>26.09</v>
      </c>
      <c r="CD69" s="14">
        <v>15</v>
      </c>
      <c r="CE69" s="14">
        <v>23</v>
      </c>
      <c r="CF69" s="15">
        <v>716.53581948271801</v>
      </c>
      <c r="CG69" s="16">
        <v>36.08</v>
      </c>
      <c r="CH69" s="17">
        <v>18</v>
      </c>
      <c r="CI69" s="17">
        <v>24</v>
      </c>
      <c r="CJ69" s="4">
        <v>571</v>
      </c>
      <c r="CK69" s="24">
        <v>61.849954824660202</v>
      </c>
      <c r="CL69" s="25">
        <v>9.27587890625</v>
      </c>
    </row>
    <row r="70" spans="1:90">
      <c r="A70" s="2" t="s">
        <v>91</v>
      </c>
      <c r="B70" s="2" t="s">
        <v>605</v>
      </c>
      <c r="C70" s="3">
        <v>47.1</v>
      </c>
      <c r="D70" s="4">
        <v>4</v>
      </c>
      <c r="E70" s="4">
        <v>6</v>
      </c>
      <c r="F70" s="4">
        <v>26</v>
      </c>
      <c r="G70" s="4">
        <v>85</v>
      </c>
      <c r="H70" s="27">
        <f>'raw data'!H70/'raw data'!H$274</f>
        <v>0</v>
      </c>
      <c r="I70" s="27">
        <f>'raw data'!I70/'raw data'!I$274</f>
        <v>0</v>
      </c>
      <c r="J70" s="27">
        <f>'raw data'!J70/'raw data'!J$274</f>
        <v>0</v>
      </c>
      <c r="K70" s="27">
        <f>'raw data'!K70/'raw data'!K$274</f>
        <v>0</v>
      </c>
      <c r="L70" s="27">
        <f>'raw data'!L70/'raw data'!L$274</f>
        <v>0</v>
      </c>
      <c r="M70" s="27">
        <f>'raw data'!M70/'raw data'!M$274</f>
        <v>0</v>
      </c>
      <c r="N70" s="27">
        <f>'raw data'!N70/'raw data'!N$274</f>
        <v>2.2215699984972246E-3</v>
      </c>
      <c r="O70" s="27">
        <f>'raw data'!O70/'raw data'!O$274</f>
        <v>1.2860103840393478E-3</v>
      </c>
      <c r="P70" s="28">
        <f>'raw data'!P70/'raw data'!P$274</f>
        <v>0</v>
      </c>
      <c r="Q70" s="28">
        <f>'raw data'!Q70/'raw data'!Q$274</f>
        <v>0</v>
      </c>
      <c r="R70" s="28">
        <f>'raw data'!R70/'raw data'!R$274</f>
        <v>0</v>
      </c>
      <c r="S70" s="28">
        <f>'raw data'!S70/'raw data'!S$274</f>
        <v>0</v>
      </c>
      <c r="T70" s="28">
        <f>'raw data'!T70/'raw data'!T$274</f>
        <v>0</v>
      </c>
      <c r="U70" s="28">
        <f>'raw data'!U70/'raw data'!U$274</f>
        <v>0</v>
      </c>
      <c r="V70" s="28">
        <f>'raw data'!V70/'raw data'!V$274</f>
        <v>4.0438814553700143E-3</v>
      </c>
      <c r="W70" s="28">
        <f>'raw data'!W70/'raw data'!W$274</f>
        <v>4.1220537412725309E-3</v>
      </c>
      <c r="X70" s="6"/>
      <c r="Y70" s="7"/>
      <c r="Z70" s="8"/>
      <c r="AA70" s="8"/>
      <c r="AB70" s="9"/>
      <c r="AC70" s="10"/>
      <c r="AD70" s="11"/>
      <c r="AE70" s="11"/>
      <c r="AF70" s="12"/>
      <c r="AG70" s="13"/>
      <c r="AH70" s="14"/>
      <c r="AI70" s="14"/>
      <c r="AJ70" s="15"/>
      <c r="AK70" s="16"/>
      <c r="AL70" s="17"/>
      <c r="AM70" s="17"/>
      <c r="AN70" s="18"/>
      <c r="AO70" s="19"/>
      <c r="AP70" s="20"/>
      <c r="AQ70" s="20"/>
      <c r="AR70" s="21"/>
      <c r="AS70" s="22"/>
      <c r="AT70" s="23"/>
      <c r="AU70" s="23"/>
      <c r="AV70" s="6">
        <v>258.40247570624302</v>
      </c>
      <c r="AW70" s="7">
        <v>18.47</v>
      </c>
      <c r="AX70" s="8">
        <v>11</v>
      </c>
      <c r="AY70" s="8">
        <v>11</v>
      </c>
      <c r="AZ70" s="9">
        <v>247.10237604593399</v>
      </c>
      <c r="BA70" s="10">
        <v>16.899999999999999</v>
      </c>
      <c r="BB70" s="11">
        <v>9</v>
      </c>
      <c r="BC70" s="11">
        <v>9</v>
      </c>
      <c r="BD70" s="12"/>
      <c r="BE70" s="13"/>
      <c r="BF70" s="14"/>
      <c r="BG70" s="14"/>
      <c r="BH70" s="15"/>
      <c r="BI70" s="16"/>
      <c r="BJ70" s="17"/>
      <c r="BK70" s="17"/>
      <c r="BL70" s="18"/>
      <c r="BM70" s="19"/>
      <c r="BN70" s="20"/>
      <c r="BO70" s="20"/>
      <c r="BP70" s="21"/>
      <c r="BQ70" s="22"/>
      <c r="BR70" s="23"/>
      <c r="BS70" s="23"/>
      <c r="BT70" s="6"/>
      <c r="BU70" s="7"/>
      <c r="BV70" s="8"/>
      <c r="BW70" s="8"/>
      <c r="BX70" s="9"/>
      <c r="BY70" s="10"/>
      <c r="BZ70" s="11"/>
      <c r="CA70" s="11"/>
      <c r="CB70" s="12">
        <v>736.85241421418698</v>
      </c>
      <c r="CC70" s="13">
        <v>38.18</v>
      </c>
      <c r="CD70" s="14">
        <v>21</v>
      </c>
      <c r="CE70" s="14">
        <v>25</v>
      </c>
      <c r="CF70" s="15">
        <v>639.34359831671702</v>
      </c>
      <c r="CG70" s="16">
        <v>33.799999999999997</v>
      </c>
      <c r="CH70" s="17">
        <v>16</v>
      </c>
      <c r="CI70" s="17">
        <v>20</v>
      </c>
      <c r="CJ70" s="4">
        <v>639</v>
      </c>
      <c r="CK70" s="24">
        <v>65.393220344660094</v>
      </c>
      <c r="CL70" s="25">
        <v>8.00146484375</v>
      </c>
    </row>
    <row r="71" spans="1:90">
      <c r="A71" s="2" t="s">
        <v>226</v>
      </c>
      <c r="B71" s="2" t="s">
        <v>476</v>
      </c>
      <c r="C71" s="3">
        <v>46.98</v>
      </c>
      <c r="D71" s="4">
        <v>4</v>
      </c>
      <c r="E71" s="4">
        <v>10</v>
      </c>
      <c r="F71" s="4">
        <v>31</v>
      </c>
      <c r="G71" s="4">
        <v>269</v>
      </c>
      <c r="H71" s="27">
        <f>'raw data'!H71/'raw data'!H$274</f>
        <v>4.4892409812181521E-3</v>
      </c>
      <c r="I71" s="27">
        <f>'raw data'!I71/'raw data'!I$274</f>
        <v>4.3137471947786356E-3</v>
      </c>
      <c r="J71" s="27">
        <f>'raw data'!J71/'raw data'!J$274</f>
        <v>2.2574827506472964E-3</v>
      </c>
      <c r="K71" s="27">
        <f>'raw data'!K71/'raw data'!K$274</f>
        <v>2.528407475642432E-3</v>
      </c>
      <c r="L71" s="27">
        <f>'raw data'!L71/'raw data'!L$274</f>
        <v>3.905046156255372E-3</v>
      </c>
      <c r="M71" s="27">
        <f>'raw data'!M71/'raw data'!M$274</f>
        <v>4.3209779046630139E-3</v>
      </c>
      <c r="N71" s="27">
        <f>'raw data'!N71/'raw data'!N$274</f>
        <v>2.2215699984972246E-3</v>
      </c>
      <c r="O71" s="27">
        <f>'raw data'!O71/'raw data'!O$274</f>
        <v>1.2860103840393478E-3</v>
      </c>
      <c r="P71" s="28">
        <f>'raw data'!P71/'raw data'!P$274</f>
        <v>6.2362310002858209E-3</v>
      </c>
      <c r="Q71" s="28">
        <f>'raw data'!Q71/'raw data'!Q$274</f>
        <v>5.8079863541288853E-3</v>
      </c>
      <c r="R71" s="28">
        <f>'raw data'!R71/'raw data'!R$274</f>
        <v>4.7294847129278556E-3</v>
      </c>
      <c r="S71" s="28">
        <f>'raw data'!S71/'raw data'!S$274</f>
        <v>5.275504214362293E-3</v>
      </c>
      <c r="T71" s="28">
        <f>'raw data'!T71/'raw data'!T$274</f>
        <v>2.8514011663102112E-3</v>
      </c>
      <c r="U71" s="28">
        <f>'raw data'!U71/'raw data'!U$274</f>
        <v>3.1726062198269883E-3</v>
      </c>
      <c r="V71" s="28">
        <f>'raw data'!V71/'raw data'!V$274</f>
        <v>4.0438814553700143E-3</v>
      </c>
      <c r="W71" s="28">
        <f>'raw data'!W71/'raw data'!W$274</f>
        <v>4.1220537412725309E-3</v>
      </c>
      <c r="X71" s="6">
        <v>104.80993491263401</v>
      </c>
      <c r="Y71" s="7">
        <v>11.63</v>
      </c>
      <c r="Z71" s="8">
        <v>5</v>
      </c>
      <c r="AA71" s="8">
        <v>5</v>
      </c>
      <c r="AB71" s="9">
        <v>205.778318885983</v>
      </c>
      <c r="AC71" s="10">
        <v>13.8</v>
      </c>
      <c r="AD71" s="11">
        <v>6</v>
      </c>
      <c r="AE71" s="11">
        <v>6</v>
      </c>
      <c r="AF71" s="12">
        <v>446.56647822991602</v>
      </c>
      <c r="AG71" s="13">
        <v>24.96</v>
      </c>
      <c r="AH71" s="14">
        <v>14</v>
      </c>
      <c r="AI71" s="14">
        <v>16</v>
      </c>
      <c r="AJ71" s="15">
        <v>386.90823598879001</v>
      </c>
      <c r="AK71" s="16">
        <v>23.41</v>
      </c>
      <c r="AL71" s="17">
        <v>12</v>
      </c>
      <c r="AM71" s="17">
        <v>13</v>
      </c>
      <c r="AN71" s="18">
        <v>322.92270487793201</v>
      </c>
      <c r="AO71" s="19">
        <v>21.86</v>
      </c>
      <c r="AP71" s="20">
        <v>12</v>
      </c>
      <c r="AQ71" s="20">
        <v>12</v>
      </c>
      <c r="AR71" s="21">
        <v>288.373214286554</v>
      </c>
      <c r="AS71" s="22">
        <v>14.73</v>
      </c>
      <c r="AT71" s="23">
        <v>7</v>
      </c>
      <c r="AU71" s="23">
        <v>9</v>
      </c>
      <c r="AV71" s="6">
        <v>258.40247570624302</v>
      </c>
      <c r="AW71" s="7">
        <v>18.29</v>
      </c>
      <c r="AX71" s="8">
        <v>11</v>
      </c>
      <c r="AY71" s="8">
        <v>11</v>
      </c>
      <c r="AZ71" s="9">
        <v>247.10237604593399</v>
      </c>
      <c r="BA71" s="10">
        <v>16.739999999999998</v>
      </c>
      <c r="BB71" s="11">
        <v>9</v>
      </c>
      <c r="BC71" s="11">
        <v>9</v>
      </c>
      <c r="BD71" s="12">
        <v>467.575824591485</v>
      </c>
      <c r="BE71" s="13">
        <v>28.06</v>
      </c>
      <c r="BF71" s="14">
        <v>15</v>
      </c>
      <c r="BG71" s="14">
        <v>16</v>
      </c>
      <c r="BH71" s="15">
        <v>411.45243381240903</v>
      </c>
      <c r="BI71" s="16">
        <v>26.51</v>
      </c>
      <c r="BJ71" s="17">
        <v>14</v>
      </c>
      <c r="BK71" s="17">
        <v>15</v>
      </c>
      <c r="BL71" s="18">
        <v>743.54766750041597</v>
      </c>
      <c r="BM71" s="19">
        <v>39.69</v>
      </c>
      <c r="BN71" s="20">
        <v>25</v>
      </c>
      <c r="BO71" s="20">
        <v>31</v>
      </c>
      <c r="BP71" s="21">
        <v>692.68215885178495</v>
      </c>
      <c r="BQ71" s="22">
        <v>36.119999999999997</v>
      </c>
      <c r="BR71" s="23">
        <v>24</v>
      </c>
      <c r="BS71" s="23">
        <v>28</v>
      </c>
      <c r="BT71" s="6">
        <v>464.61120539464702</v>
      </c>
      <c r="BU71" s="7">
        <v>27.13</v>
      </c>
      <c r="BV71" s="8">
        <v>14</v>
      </c>
      <c r="BW71" s="8">
        <v>17</v>
      </c>
      <c r="BX71" s="9">
        <v>316.94120324642398</v>
      </c>
      <c r="BY71" s="10">
        <v>14.26</v>
      </c>
      <c r="BZ71" s="11">
        <v>8</v>
      </c>
      <c r="CA71" s="11">
        <v>10</v>
      </c>
      <c r="CB71" s="12"/>
      <c r="CC71" s="13">
        <v>0</v>
      </c>
      <c r="CD71" s="14"/>
      <c r="CE71" s="14"/>
      <c r="CF71" s="15"/>
      <c r="CG71" s="16">
        <v>0</v>
      </c>
      <c r="CH71" s="17"/>
      <c r="CI71" s="17"/>
      <c r="CJ71" s="4">
        <v>645</v>
      </c>
      <c r="CK71" s="24">
        <v>65.825396114660094</v>
      </c>
      <c r="CL71" s="25">
        <v>8.00146484375</v>
      </c>
    </row>
    <row r="72" spans="1:90">
      <c r="A72" s="2" t="s">
        <v>195</v>
      </c>
      <c r="B72" s="2" t="s">
        <v>124</v>
      </c>
      <c r="C72" s="3">
        <v>46.88</v>
      </c>
      <c r="D72" s="4">
        <v>1</v>
      </c>
      <c r="E72" s="4">
        <v>5</v>
      </c>
      <c r="F72" s="4">
        <v>5</v>
      </c>
      <c r="G72" s="4">
        <v>28</v>
      </c>
      <c r="H72" s="27">
        <f>'raw data'!H72/'raw data'!H$274</f>
        <v>2.8696873426595957E-3</v>
      </c>
      <c r="I72" s="27">
        <f>'raw data'!I72/'raw data'!I$274</f>
        <v>2.2784229326780038E-3</v>
      </c>
      <c r="J72" s="27">
        <f>'raw data'!J72/'raw data'!J$274</f>
        <v>6.5317637963089789E-4</v>
      </c>
      <c r="K72" s="27">
        <f>'raw data'!K72/'raw data'!K$274</f>
        <v>5.4245769504854507E-4</v>
      </c>
      <c r="L72" s="27">
        <f>'raw data'!L72/'raw data'!L$274</f>
        <v>1.1160055105461711E-3</v>
      </c>
      <c r="M72" s="27">
        <f>'raw data'!M72/'raw data'!M$274</f>
        <v>1.3415813155607092E-3</v>
      </c>
      <c r="N72" s="27">
        <f>'raw data'!N72/'raw data'!N$274</f>
        <v>0</v>
      </c>
      <c r="O72" s="27">
        <f>'raw data'!O72/'raw data'!O$274</f>
        <v>3.1950026207826535E-4</v>
      </c>
      <c r="P72" s="28">
        <f>'raw data'!P72/'raw data'!P$274</f>
        <v>2.1645480457168865E-3</v>
      </c>
      <c r="Q72" s="28">
        <f>'raw data'!Q72/'raw data'!Q$274</f>
        <v>1.3895053799284959E-3</v>
      </c>
      <c r="R72" s="28">
        <f>'raw data'!R72/'raw data'!R$274</f>
        <v>0</v>
      </c>
      <c r="S72" s="28">
        <f>'raw data'!S72/'raw data'!S$274</f>
        <v>0</v>
      </c>
      <c r="T72" s="28">
        <f>'raw data'!T72/'raw data'!T$274</f>
        <v>2.807678675741916E-4</v>
      </c>
      <c r="U72" s="28">
        <f>'raw data'!U72/'raw data'!U$274</f>
        <v>3.7004919585560372E-4</v>
      </c>
      <c r="V72" s="28">
        <f>'raw data'!V72/'raw data'!V$274</f>
        <v>0</v>
      </c>
      <c r="W72" s="28">
        <f>'raw data'!W72/'raw data'!W$274</f>
        <v>0</v>
      </c>
      <c r="X72" s="6"/>
      <c r="Y72" s="7">
        <v>0</v>
      </c>
      <c r="Z72" s="8"/>
      <c r="AA72" s="8"/>
      <c r="AB72" s="9">
        <v>55.060499120460499</v>
      </c>
      <c r="AC72" s="10">
        <v>40.630000000000003</v>
      </c>
      <c r="AD72" s="11">
        <v>3</v>
      </c>
      <c r="AE72" s="11">
        <v>5</v>
      </c>
      <c r="AF72" s="12">
        <v>97.772949523322694</v>
      </c>
      <c r="AG72" s="13">
        <v>46.88</v>
      </c>
      <c r="AH72" s="14">
        <v>4</v>
      </c>
      <c r="AI72" s="14">
        <v>6</v>
      </c>
      <c r="AJ72" s="15">
        <v>79.724410051326302</v>
      </c>
      <c r="AK72" s="16">
        <v>40.630000000000003</v>
      </c>
      <c r="AL72" s="17">
        <v>4</v>
      </c>
      <c r="AM72" s="17">
        <v>5</v>
      </c>
      <c r="AN72" s="18">
        <v>105.054784473618</v>
      </c>
      <c r="AO72" s="19">
        <v>40.630000000000003</v>
      </c>
      <c r="AP72" s="20">
        <v>4</v>
      </c>
      <c r="AQ72" s="20">
        <v>5</v>
      </c>
      <c r="AR72" s="21">
        <v>112.185045265556</v>
      </c>
      <c r="AS72" s="22">
        <v>40.630000000000003</v>
      </c>
      <c r="AT72" s="23">
        <v>3</v>
      </c>
      <c r="AU72" s="23">
        <v>4</v>
      </c>
      <c r="AV72" s="6"/>
      <c r="AW72" s="7"/>
      <c r="AX72" s="8"/>
      <c r="AY72" s="8"/>
      <c r="AZ72" s="9"/>
      <c r="BA72" s="10">
        <v>0</v>
      </c>
      <c r="BB72" s="11"/>
      <c r="BC72" s="11"/>
      <c r="BD72" s="12"/>
      <c r="BE72" s="13">
        <v>0</v>
      </c>
      <c r="BF72" s="14"/>
      <c r="BG72" s="14"/>
      <c r="BH72" s="15"/>
      <c r="BI72" s="16">
        <v>0</v>
      </c>
      <c r="BJ72" s="17"/>
      <c r="BK72" s="17"/>
      <c r="BL72" s="18"/>
      <c r="BM72" s="19"/>
      <c r="BN72" s="20"/>
      <c r="BO72" s="20"/>
      <c r="BP72" s="21"/>
      <c r="BQ72" s="22"/>
      <c r="BR72" s="23"/>
      <c r="BS72" s="23"/>
      <c r="BT72" s="6">
        <v>80.156212980505401</v>
      </c>
      <c r="BU72" s="7">
        <v>40.630000000000003</v>
      </c>
      <c r="BV72" s="8">
        <v>3</v>
      </c>
      <c r="BW72" s="8">
        <v>3</v>
      </c>
      <c r="BX72" s="9"/>
      <c r="BY72" s="10">
        <v>0</v>
      </c>
      <c r="BZ72" s="11"/>
      <c r="CA72" s="11"/>
      <c r="CB72" s="12"/>
      <c r="CC72" s="13"/>
      <c r="CD72" s="14"/>
      <c r="CE72" s="14"/>
      <c r="CF72" s="15"/>
      <c r="CG72" s="16"/>
      <c r="CH72" s="17"/>
      <c r="CI72" s="17"/>
      <c r="CJ72" s="4">
        <v>64</v>
      </c>
      <c r="CK72" s="24">
        <v>7.0619329846600003</v>
      </c>
      <c r="CL72" s="25">
        <v>9.99365234375</v>
      </c>
    </row>
    <row r="73" spans="1:90">
      <c r="A73" s="2" t="s">
        <v>303</v>
      </c>
      <c r="B73" s="2" t="s">
        <v>108</v>
      </c>
      <c r="C73" s="3">
        <v>46.62</v>
      </c>
      <c r="D73" s="4">
        <v>3</v>
      </c>
      <c r="E73" s="4">
        <v>5</v>
      </c>
      <c r="F73" s="4">
        <v>5</v>
      </c>
      <c r="G73" s="4">
        <v>7</v>
      </c>
      <c r="H73" s="27">
        <f>'raw data'!H73/'raw data'!H$274</f>
        <v>0</v>
      </c>
      <c r="I73" s="27">
        <f>'raw data'!I73/'raw data'!I$274</f>
        <v>0</v>
      </c>
      <c r="J73" s="27">
        <f>'raw data'!J73/'raw data'!J$274</f>
        <v>1.8871711479329778E-4</v>
      </c>
      <c r="K73" s="27">
        <f>'raw data'!K73/'raw data'!K$274</f>
        <v>2.0236676939607302E-4</v>
      </c>
      <c r="L73" s="27">
        <f>'raw data'!L73/'raw data'!L$274</f>
        <v>3.5345285337531191E-4</v>
      </c>
      <c r="M73" s="27">
        <f>'raw data'!M73/'raw data'!M$274</f>
        <v>0</v>
      </c>
      <c r="N73" s="27">
        <f>'raw data'!N73/'raw data'!N$274</f>
        <v>0</v>
      </c>
      <c r="O73" s="27">
        <f>'raw data'!O73/'raw data'!O$274</f>
        <v>0</v>
      </c>
      <c r="P73" s="28">
        <f>'raw data'!P73/'raw data'!P$274</f>
        <v>0</v>
      </c>
      <c r="Q73" s="28">
        <f>'raw data'!Q73/'raw data'!Q$274</f>
        <v>0</v>
      </c>
      <c r="R73" s="28">
        <f>'raw data'!R73/'raw data'!R$274</f>
        <v>2.0077964955072849E-4</v>
      </c>
      <c r="S73" s="28">
        <f>'raw data'!S73/'raw data'!S$274</f>
        <v>4.080794505981E-4</v>
      </c>
      <c r="T73" s="28">
        <f>'raw data'!T73/'raw data'!T$274</f>
        <v>0</v>
      </c>
      <c r="U73" s="28">
        <f>'raw data'!U73/'raw data'!U$274</f>
        <v>2.2876790522617576E-4</v>
      </c>
      <c r="V73" s="28">
        <f>'raw data'!V73/'raw data'!V$274</f>
        <v>0</v>
      </c>
      <c r="W73" s="28">
        <f>'raw data'!W73/'raw data'!W$274</f>
        <v>0</v>
      </c>
      <c r="X73" s="6"/>
      <c r="Y73" s="7"/>
      <c r="Z73" s="8"/>
      <c r="AA73" s="8"/>
      <c r="AB73" s="9"/>
      <c r="AC73" s="10"/>
      <c r="AD73" s="11"/>
      <c r="AE73" s="11"/>
      <c r="AF73" s="12">
        <v>58.959550369908797</v>
      </c>
      <c r="AG73" s="13">
        <v>24.32</v>
      </c>
      <c r="AH73" s="14">
        <v>3</v>
      </c>
      <c r="AI73" s="14">
        <v>3</v>
      </c>
      <c r="AJ73" s="15"/>
      <c r="AK73" s="16">
        <v>0</v>
      </c>
      <c r="AL73" s="17"/>
      <c r="AM73" s="17"/>
      <c r="AN73" s="18"/>
      <c r="AO73" s="19">
        <v>0</v>
      </c>
      <c r="AP73" s="20"/>
      <c r="AQ73" s="20"/>
      <c r="AR73" s="21"/>
      <c r="AS73" s="22"/>
      <c r="AT73" s="23"/>
      <c r="AU73" s="23"/>
      <c r="AV73" s="6"/>
      <c r="AW73" s="7"/>
      <c r="AX73" s="8"/>
      <c r="AY73" s="8"/>
      <c r="AZ73" s="9"/>
      <c r="BA73" s="10"/>
      <c r="BB73" s="11"/>
      <c r="BC73" s="11"/>
      <c r="BD73" s="12"/>
      <c r="BE73" s="13"/>
      <c r="BF73" s="14"/>
      <c r="BG73" s="14"/>
      <c r="BH73" s="15"/>
      <c r="BI73" s="16"/>
      <c r="BJ73" s="17"/>
      <c r="BK73" s="17"/>
      <c r="BL73" s="18">
        <v>78.861143925154195</v>
      </c>
      <c r="BM73" s="19">
        <v>41.89</v>
      </c>
      <c r="BN73" s="20">
        <v>4</v>
      </c>
      <c r="BO73" s="20">
        <v>4</v>
      </c>
      <c r="BP73" s="21"/>
      <c r="BQ73" s="22">
        <v>0</v>
      </c>
      <c r="BR73" s="23"/>
      <c r="BS73" s="23"/>
      <c r="BT73" s="6"/>
      <c r="BU73" s="7"/>
      <c r="BV73" s="8"/>
      <c r="BW73" s="8"/>
      <c r="BX73" s="9"/>
      <c r="BY73" s="10">
        <v>0</v>
      </c>
      <c r="BZ73" s="11"/>
      <c r="CA73" s="11"/>
      <c r="CB73" s="12"/>
      <c r="CC73" s="13"/>
      <c r="CD73" s="14"/>
      <c r="CE73" s="14"/>
      <c r="CF73" s="15"/>
      <c r="CG73" s="16"/>
      <c r="CH73" s="17"/>
      <c r="CI73" s="17"/>
      <c r="CJ73" s="4">
        <v>148</v>
      </c>
      <c r="CK73" s="24">
        <v>16.624927104659999</v>
      </c>
      <c r="CL73" s="25">
        <v>4.43701171875</v>
      </c>
    </row>
    <row r="74" spans="1:90">
      <c r="A74" s="2" t="s">
        <v>297</v>
      </c>
      <c r="B74" s="2" t="s">
        <v>411</v>
      </c>
      <c r="C74" s="3">
        <v>46.5</v>
      </c>
      <c r="D74" s="4">
        <v>8</v>
      </c>
      <c r="E74" s="4">
        <v>16</v>
      </c>
      <c r="F74" s="4">
        <v>22</v>
      </c>
      <c r="G74" s="4">
        <v>168</v>
      </c>
      <c r="H74" s="27">
        <f>'raw data'!H74/'raw data'!H$274</f>
        <v>1.3935776752855508E-3</v>
      </c>
      <c r="I74" s="27">
        <f>'raw data'!I74/'raw data'!I$274</f>
        <v>1.1110428296539849E-3</v>
      </c>
      <c r="J74" s="27">
        <f>'raw data'!J74/'raw data'!J$274</f>
        <v>5.0240820657603009E-3</v>
      </c>
      <c r="K74" s="27">
        <f>'raw data'!K74/'raw data'!K$274</f>
        <v>5.8576145094748743E-3</v>
      </c>
      <c r="L74" s="27">
        <f>'raw data'!L74/'raw data'!L$274</f>
        <v>4.0724306749242052E-3</v>
      </c>
      <c r="M74" s="27">
        <f>'raw data'!M74/'raw data'!M$274</f>
        <v>4.893774288508488E-3</v>
      </c>
      <c r="N74" s="27">
        <f>'raw data'!N74/'raw data'!N$274</f>
        <v>7.6296945116299439E-4</v>
      </c>
      <c r="O74" s="27">
        <f>'raw data'!O74/'raw data'!O$274</f>
        <v>1.5323377687650101E-3</v>
      </c>
      <c r="P74" s="28">
        <f>'raw data'!P74/'raw data'!P$274</f>
        <v>3.1689812793988348E-3</v>
      </c>
      <c r="Q74" s="28">
        <f>'raw data'!Q74/'raw data'!Q$274</f>
        <v>3.3701512214540401E-3</v>
      </c>
      <c r="R74" s="28">
        <f>'raw data'!R74/'raw data'!R$274</f>
        <v>7.9371455396514152E-3</v>
      </c>
      <c r="S74" s="28">
        <f>'raw data'!S74/'raw data'!S$274</f>
        <v>7.6766565445193276E-3</v>
      </c>
      <c r="T74" s="28">
        <f>'raw data'!T74/'raw data'!T$274</f>
        <v>5.2433302913714114E-3</v>
      </c>
      <c r="U74" s="28">
        <f>'raw data'!U74/'raw data'!U$274</f>
        <v>5.5140722414786809E-3</v>
      </c>
      <c r="V74" s="28">
        <f>'raw data'!V74/'raw data'!V$274</f>
        <v>2.3473670032696605E-3</v>
      </c>
      <c r="W74" s="28">
        <f>'raw data'!W74/'raw data'!W$274</f>
        <v>1.8623095824516374E-3</v>
      </c>
      <c r="X74" s="6"/>
      <c r="Y74" s="7">
        <v>0</v>
      </c>
      <c r="Z74" s="8"/>
      <c r="AA74" s="8"/>
      <c r="AB74" s="9"/>
      <c r="AC74" s="10">
        <v>0</v>
      </c>
      <c r="AD74" s="11"/>
      <c r="AE74" s="11"/>
      <c r="AF74" s="12"/>
      <c r="AG74" s="13">
        <v>0</v>
      </c>
      <c r="AH74" s="14"/>
      <c r="AI74" s="14"/>
      <c r="AJ74" s="15"/>
      <c r="AK74" s="16">
        <v>0</v>
      </c>
      <c r="AL74" s="17"/>
      <c r="AM74" s="17"/>
      <c r="AN74" s="18"/>
      <c r="AO74" s="19">
        <v>0</v>
      </c>
      <c r="AP74" s="20"/>
      <c r="AQ74" s="20"/>
      <c r="AR74" s="21">
        <v>119.78721089674799</v>
      </c>
      <c r="AS74" s="22">
        <v>10.31</v>
      </c>
      <c r="AT74" s="23">
        <v>6</v>
      </c>
      <c r="AU74" s="23">
        <v>7</v>
      </c>
      <c r="AV74" s="6">
        <v>112.490024474576</v>
      </c>
      <c r="AW74" s="7">
        <v>7.34</v>
      </c>
      <c r="AX74" s="8">
        <v>4</v>
      </c>
      <c r="AY74" s="8">
        <v>4</v>
      </c>
      <c r="AZ74" s="9"/>
      <c r="BA74" s="10">
        <v>0</v>
      </c>
      <c r="BB74" s="11"/>
      <c r="BC74" s="11"/>
      <c r="BD74" s="12">
        <v>179.66383455177501</v>
      </c>
      <c r="BE74" s="13">
        <v>15.03</v>
      </c>
      <c r="BF74" s="14">
        <v>8</v>
      </c>
      <c r="BG74" s="14">
        <v>10</v>
      </c>
      <c r="BH74" s="15">
        <v>201.258944747416</v>
      </c>
      <c r="BI74" s="16">
        <v>20.45</v>
      </c>
      <c r="BJ74" s="17">
        <v>11</v>
      </c>
      <c r="BK74" s="17">
        <v>13</v>
      </c>
      <c r="BL74" s="18">
        <v>394.555552075751</v>
      </c>
      <c r="BM74" s="19">
        <v>33.22</v>
      </c>
      <c r="BN74" s="20">
        <v>16</v>
      </c>
      <c r="BO74" s="20">
        <v>20</v>
      </c>
      <c r="BP74" s="21">
        <v>383.78338402353501</v>
      </c>
      <c r="BQ74" s="22">
        <v>31.47</v>
      </c>
      <c r="BR74" s="23">
        <v>13</v>
      </c>
      <c r="BS74" s="23">
        <v>18</v>
      </c>
      <c r="BT74" s="6">
        <v>380.04010623348699</v>
      </c>
      <c r="BU74" s="7">
        <v>31.99</v>
      </c>
      <c r="BV74" s="8">
        <v>13</v>
      </c>
      <c r="BW74" s="8">
        <v>18</v>
      </c>
      <c r="BX74" s="9">
        <v>181.39333521072899</v>
      </c>
      <c r="BY74" s="10">
        <v>16.61</v>
      </c>
      <c r="BZ74" s="11">
        <v>9</v>
      </c>
      <c r="CA74" s="11">
        <v>12</v>
      </c>
      <c r="CB74" s="12">
        <v>262.99519768563499</v>
      </c>
      <c r="CC74" s="13">
        <v>17.48</v>
      </c>
      <c r="CD74" s="14">
        <v>8</v>
      </c>
      <c r="CE74" s="14">
        <v>11</v>
      </c>
      <c r="CF74" s="15">
        <v>332.20541408539998</v>
      </c>
      <c r="CG74" s="16">
        <v>15.73</v>
      </c>
      <c r="CH74" s="17">
        <v>8</v>
      </c>
      <c r="CI74" s="17">
        <v>10</v>
      </c>
      <c r="CJ74" s="4">
        <v>572</v>
      </c>
      <c r="CK74" s="24">
        <v>61.602216134660097</v>
      </c>
      <c r="CL74" s="25">
        <v>8.38232421875</v>
      </c>
    </row>
    <row r="75" spans="1:90">
      <c r="A75" s="2" t="s">
        <v>335</v>
      </c>
      <c r="B75" s="2" t="s">
        <v>492</v>
      </c>
      <c r="C75" s="3">
        <v>45.92</v>
      </c>
      <c r="D75" s="4">
        <v>9</v>
      </c>
      <c r="E75" s="4">
        <v>46</v>
      </c>
      <c r="F75" s="4">
        <v>46</v>
      </c>
      <c r="G75" s="4">
        <v>285</v>
      </c>
      <c r="H75" s="27">
        <f>'raw data'!H75/'raw data'!H$274</f>
        <v>2.4606029616270697E-3</v>
      </c>
      <c r="I75" s="27">
        <f>'raw data'!I75/'raw data'!I$274</f>
        <v>2.5263065859131469E-3</v>
      </c>
      <c r="J75" s="27">
        <f>'raw data'!J75/'raw data'!J$274</f>
        <v>1.5158355270636196E-3</v>
      </c>
      <c r="K75" s="27">
        <f>'raw data'!K75/'raw data'!K$274</f>
        <v>1.7127979437857092E-3</v>
      </c>
      <c r="L75" s="27">
        <f>'raw data'!L75/'raw data'!L$274</f>
        <v>1.0760450152433602E-2</v>
      </c>
      <c r="M75" s="27">
        <f>'raw data'!M75/'raw data'!M$274</f>
        <v>8.0372613088195086E-3</v>
      </c>
      <c r="N75" s="27">
        <f>'raw data'!N75/'raw data'!N$274</f>
        <v>7.3250961957910374E-5</v>
      </c>
      <c r="O75" s="27">
        <f>'raw data'!O75/'raw data'!O$274</f>
        <v>5.3893228040479065E-5</v>
      </c>
      <c r="P75" s="28">
        <f>'raw data'!P75/'raw data'!P$274</f>
        <v>5.1744806681978542E-3</v>
      </c>
      <c r="Q75" s="28">
        <f>'raw data'!Q75/'raw data'!Q$274</f>
        <v>7.8997582414367384E-3</v>
      </c>
      <c r="R75" s="28">
        <f>'raw data'!R75/'raw data'!R$274</f>
        <v>2.1016869042561584E-3</v>
      </c>
      <c r="S75" s="28">
        <f>'raw data'!S75/'raw data'!S$274</f>
        <v>2.1656049070773171E-3</v>
      </c>
      <c r="T75" s="28">
        <f>'raw data'!T75/'raw data'!T$274</f>
        <v>1.6399715379523273E-2</v>
      </c>
      <c r="U75" s="28">
        <f>'raw data'!U75/'raw data'!U$274</f>
        <v>1.2814588486678853E-2</v>
      </c>
      <c r="V75" s="28">
        <f>'raw data'!V75/'raw data'!V$274</f>
        <v>5.4264908062716811E-4</v>
      </c>
      <c r="W75" s="28">
        <f>'raw data'!W75/'raw data'!W$274</f>
        <v>2.3587721680390413E-4</v>
      </c>
      <c r="X75" s="6">
        <v>116.275518494284</v>
      </c>
      <c r="Y75" s="7">
        <v>10.99</v>
      </c>
      <c r="Z75" s="8">
        <v>8</v>
      </c>
      <c r="AA75" s="8">
        <v>8</v>
      </c>
      <c r="AB75" s="9">
        <v>95.257582199944494</v>
      </c>
      <c r="AC75" s="10">
        <v>14.65</v>
      </c>
      <c r="AD75" s="11">
        <v>11</v>
      </c>
      <c r="AE75" s="11">
        <v>12</v>
      </c>
      <c r="AF75" s="12">
        <v>220.448363126282</v>
      </c>
      <c r="AG75" s="13">
        <v>11.41</v>
      </c>
      <c r="AH75" s="14">
        <v>9</v>
      </c>
      <c r="AI75" s="14">
        <v>10</v>
      </c>
      <c r="AJ75" s="15">
        <v>199.282374306458</v>
      </c>
      <c r="AK75" s="16">
        <v>10.42</v>
      </c>
      <c r="AL75" s="17">
        <v>9</v>
      </c>
      <c r="AM75" s="17">
        <v>11</v>
      </c>
      <c r="AN75" s="18">
        <v>488.14498356768098</v>
      </c>
      <c r="AO75" s="19">
        <v>15.77</v>
      </c>
      <c r="AP75" s="20">
        <v>13</v>
      </c>
      <c r="AQ75" s="20">
        <v>20</v>
      </c>
      <c r="AR75" s="21">
        <v>357.61650019195798</v>
      </c>
      <c r="AS75" s="22">
        <v>13.66</v>
      </c>
      <c r="AT75" s="23">
        <v>13</v>
      </c>
      <c r="AU75" s="23">
        <v>18</v>
      </c>
      <c r="AV75" s="6"/>
      <c r="AW75" s="7">
        <v>0</v>
      </c>
      <c r="AX75" s="8"/>
      <c r="AY75" s="8"/>
      <c r="AZ75" s="9"/>
      <c r="BA75" s="10">
        <v>0</v>
      </c>
      <c r="BB75" s="11"/>
      <c r="BC75" s="11"/>
      <c r="BD75" s="12">
        <v>199.90415334110801</v>
      </c>
      <c r="BE75" s="13">
        <v>16.48</v>
      </c>
      <c r="BF75" s="14">
        <v>13</v>
      </c>
      <c r="BG75" s="14">
        <v>15</v>
      </c>
      <c r="BH75" s="15">
        <v>263.80802387221098</v>
      </c>
      <c r="BI75" s="16">
        <v>24.23</v>
      </c>
      <c r="BJ75" s="17">
        <v>18</v>
      </c>
      <c r="BK75" s="17">
        <v>19</v>
      </c>
      <c r="BL75" s="18">
        <v>325.23854157678602</v>
      </c>
      <c r="BM75" s="19">
        <v>21.41</v>
      </c>
      <c r="BN75" s="20">
        <v>17</v>
      </c>
      <c r="BO75" s="20">
        <v>19</v>
      </c>
      <c r="BP75" s="21">
        <v>418.75969274021099</v>
      </c>
      <c r="BQ75" s="22">
        <v>21.69</v>
      </c>
      <c r="BR75" s="23">
        <v>18</v>
      </c>
      <c r="BS75" s="23">
        <v>20</v>
      </c>
      <c r="BT75" s="6">
        <v>689.46295572867302</v>
      </c>
      <c r="BU75" s="7">
        <v>32.11</v>
      </c>
      <c r="BV75" s="8">
        <v>24</v>
      </c>
      <c r="BW75" s="8">
        <v>34</v>
      </c>
      <c r="BX75" s="9">
        <v>411.80987384627099</v>
      </c>
      <c r="BY75" s="10">
        <v>20.7</v>
      </c>
      <c r="BZ75" s="11">
        <v>15</v>
      </c>
      <c r="CA75" s="11">
        <v>19</v>
      </c>
      <c r="CB75" s="12">
        <v>180.80479846066299</v>
      </c>
      <c r="CC75" s="13">
        <v>7.61</v>
      </c>
      <c r="CD75" s="14">
        <v>3</v>
      </c>
      <c r="CE75" s="14">
        <v>4</v>
      </c>
      <c r="CF75" s="15">
        <v>131.74639794755001</v>
      </c>
      <c r="CG75" s="16">
        <v>7.04</v>
      </c>
      <c r="CH75" s="17">
        <v>3</v>
      </c>
      <c r="CI75" s="17">
        <v>3</v>
      </c>
      <c r="CJ75" s="4">
        <v>710</v>
      </c>
      <c r="CK75" s="24">
        <v>76.568362784660394</v>
      </c>
      <c r="CL75" s="25">
        <v>4.70361328125</v>
      </c>
    </row>
    <row r="76" spans="1:90">
      <c r="A76" s="2" t="s">
        <v>234</v>
      </c>
      <c r="B76" s="2" t="s">
        <v>176</v>
      </c>
      <c r="C76" s="3">
        <v>44.65</v>
      </c>
      <c r="D76" s="4">
        <v>16</v>
      </c>
      <c r="E76" s="4">
        <v>16</v>
      </c>
      <c r="F76" s="4">
        <v>22</v>
      </c>
      <c r="G76" s="4">
        <v>133</v>
      </c>
      <c r="H76" s="27">
        <f>'raw data'!H76/'raw data'!H$274</f>
        <v>1.7224142692852627E-3</v>
      </c>
      <c r="I76" s="27">
        <f>'raw data'!I76/'raw data'!I$274</f>
        <v>2.1017866818456169E-3</v>
      </c>
      <c r="J76" s="27">
        <f>'raw data'!J76/'raw data'!J$274</f>
        <v>5.1760161429496821E-4</v>
      </c>
      <c r="K76" s="27">
        <f>'raw data'!K76/'raw data'!K$274</f>
        <v>5.8184257786709299E-4</v>
      </c>
      <c r="L76" s="27">
        <f>'raw data'!L76/'raw data'!L$274</f>
        <v>1.7076622248478465E-3</v>
      </c>
      <c r="M76" s="27">
        <f>'raw data'!M76/'raw data'!M$274</f>
        <v>2.0695370293702465E-3</v>
      </c>
      <c r="N76" s="27">
        <f>'raw data'!N76/'raw data'!N$274</f>
        <v>1.7100321255083474E-3</v>
      </c>
      <c r="O76" s="27">
        <f>'raw data'!O76/'raw data'!O$274</f>
        <v>1.9380254210346563E-3</v>
      </c>
      <c r="P76" s="28">
        <f>'raw data'!P76/'raw data'!P$274</f>
        <v>3.6063078517403297E-3</v>
      </c>
      <c r="Q76" s="28">
        <f>'raw data'!Q76/'raw data'!Q$274</f>
        <v>4.5300261130272485E-3</v>
      </c>
      <c r="R76" s="28">
        <f>'raw data'!R76/'raw data'!R$274</f>
        <v>2.7308290889925058E-3</v>
      </c>
      <c r="S76" s="28">
        <f>'raw data'!S76/'raw data'!S$274</f>
        <v>2.7535216428838881E-3</v>
      </c>
      <c r="T76" s="28">
        <f>'raw data'!T76/'raw data'!T$274</f>
        <v>2.7847284011566311E-3</v>
      </c>
      <c r="U76" s="28">
        <f>'raw data'!U76/'raw data'!U$274</f>
        <v>2.6177617413886225E-3</v>
      </c>
      <c r="V76" s="28">
        <f>'raw data'!V76/'raw data'!V$274</f>
        <v>6.9917904739751015E-5</v>
      </c>
      <c r="W76" s="28">
        <f>'raw data'!W76/'raw data'!W$274</f>
        <v>1.1950770442482317E-4</v>
      </c>
      <c r="X76" s="6">
        <v>44.073947838689897</v>
      </c>
      <c r="Y76" s="7">
        <v>3.4</v>
      </c>
      <c r="Z76" s="8">
        <v>3</v>
      </c>
      <c r="AA76" s="8">
        <v>3</v>
      </c>
      <c r="AB76" s="9">
        <v>85.230566907599894</v>
      </c>
      <c r="AC76" s="10">
        <v>5.26</v>
      </c>
      <c r="AD76" s="11">
        <v>3</v>
      </c>
      <c r="AE76" s="11">
        <v>3</v>
      </c>
      <c r="AF76" s="12">
        <v>95.6602035539036</v>
      </c>
      <c r="AG76" s="13">
        <v>9.34</v>
      </c>
      <c r="AH76" s="14">
        <v>4</v>
      </c>
      <c r="AI76" s="14">
        <v>4</v>
      </c>
      <c r="AJ76" s="15">
        <v>110.91546702910399</v>
      </c>
      <c r="AK76" s="16">
        <v>14.09</v>
      </c>
      <c r="AL76" s="17">
        <v>6</v>
      </c>
      <c r="AM76" s="17">
        <v>6</v>
      </c>
      <c r="AN76" s="18">
        <v>200.67777588160101</v>
      </c>
      <c r="AO76" s="19">
        <v>20.88</v>
      </c>
      <c r="AP76" s="20">
        <v>8</v>
      </c>
      <c r="AQ76" s="20">
        <v>11</v>
      </c>
      <c r="AR76" s="21">
        <v>137.29582689432399</v>
      </c>
      <c r="AS76" s="22">
        <v>13.24</v>
      </c>
      <c r="AT76" s="23">
        <v>7</v>
      </c>
      <c r="AU76" s="23">
        <v>9</v>
      </c>
      <c r="AV76" s="6"/>
      <c r="AW76" s="7">
        <v>0</v>
      </c>
      <c r="AX76" s="8"/>
      <c r="AY76" s="8"/>
      <c r="AZ76" s="9"/>
      <c r="BA76" s="10">
        <v>0</v>
      </c>
      <c r="BB76" s="11"/>
      <c r="BC76" s="11"/>
      <c r="BD76" s="12">
        <v>74.726551276269007</v>
      </c>
      <c r="BE76" s="13">
        <v>7.81</v>
      </c>
      <c r="BF76" s="14">
        <v>4</v>
      </c>
      <c r="BG76" s="14">
        <v>6</v>
      </c>
      <c r="BH76" s="15">
        <v>77.898984946097301</v>
      </c>
      <c r="BI76" s="16">
        <v>7.81</v>
      </c>
      <c r="BJ76" s="17">
        <v>5</v>
      </c>
      <c r="BK76" s="17">
        <v>5</v>
      </c>
      <c r="BL76" s="18">
        <v>368.46874699180898</v>
      </c>
      <c r="BM76" s="19">
        <v>29.54</v>
      </c>
      <c r="BN76" s="20">
        <v>14</v>
      </c>
      <c r="BO76" s="20">
        <v>17</v>
      </c>
      <c r="BP76" s="21">
        <v>301.07775845147302</v>
      </c>
      <c r="BQ76" s="22">
        <v>19.690000000000001</v>
      </c>
      <c r="BR76" s="23">
        <v>10</v>
      </c>
      <c r="BS76" s="23">
        <v>15</v>
      </c>
      <c r="BT76" s="6">
        <v>337.74853562800803</v>
      </c>
      <c r="BU76" s="7">
        <v>32.6</v>
      </c>
      <c r="BV76" s="8">
        <v>12</v>
      </c>
      <c r="BW76" s="8">
        <v>16</v>
      </c>
      <c r="BX76" s="9">
        <v>133.75080000699199</v>
      </c>
      <c r="BY76" s="10">
        <v>11.04</v>
      </c>
      <c r="BZ76" s="11">
        <v>6</v>
      </c>
      <c r="CA76" s="11">
        <v>8</v>
      </c>
      <c r="CB76" s="12"/>
      <c r="CC76" s="13">
        <v>0</v>
      </c>
      <c r="CD76" s="14"/>
      <c r="CE76" s="14"/>
      <c r="CF76" s="15">
        <v>160.88657709362801</v>
      </c>
      <c r="CG76" s="16">
        <v>11.21</v>
      </c>
      <c r="CH76" s="17">
        <v>3</v>
      </c>
      <c r="CI76" s="17">
        <v>3</v>
      </c>
      <c r="CJ76" s="4">
        <v>589</v>
      </c>
      <c r="CK76" s="24">
        <v>64.092366594660106</v>
      </c>
      <c r="CL76" s="25">
        <v>8.22119140625</v>
      </c>
    </row>
    <row r="77" spans="1:90">
      <c r="A77" s="2" t="s">
        <v>255</v>
      </c>
      <c r="B77" s="2" t="s">
        <v>453</v>
      </c>
      <c r="C77" s="3">
        <v>43.95</v>
      </c>
      <c r="D77" s="4">
        <v>22</v>
      </c>
      <c r="E77" s="4">
        <v>11</v>
      </c>
      <c r="F77" s="4">
        <v>12</v>
      </c>
      <c r="G77" s="4">
        <v>59</v>
      </c>
      <c r="H77" s="27">
        <f>'raw data'!H77/'raw data'!H$274</f>
        <v>0</v>
      </c>
      <c r="I77" s="27">
        <f>'raw data'!I77/'raw data'!I$274</f>
        <v>0</v>
      </c>
      <c r="J77" s="27">
        <f>'raw data'!J77/'raw data'!J$274</f>
        <v>1.6255867032963163E-4</v>
      </c>
      <c r="K77" s="27">
        <f>'raw data'!K77/'raw data'!K$274</f>
        <v>2.3794141063950564E-4</v>
      </c>
      <c r="L77" s="27">
        <f>'raw data'!L77/'raw data'!L$274</f>
        <v>2.4867116251027553E-4</v>
      </c>
      <c r="M77" s="27">
        <f>'raw data'!M77/'raw data'!M$274</f>
        <v>3.0277299001014242E-4</v>
      </c>
      <c r="N77" s="27">
        <f>'raw data'!N77/'raw data'!N$274</f>
        <v>0</v>
      </c>
      <c r="O77" s="27">
        <f>'raw data'!O77/'raw data'!O$274</f>
        <v>0</v>
      </c>
      <c r="P77" s="28">
        <f>'raw data'!P77/'raw data'!P$274</f>
        <v>4.5175132184499973E-4</v>
      </c>
      <c r="Q77" s="28">
        <f>'raw data'!Q77/'raw data'!Q$274</f>
        <v>7.0506799143861727E-4</v>
      </c>
      <c r="R77" s="28">
        <f>'raw data'!R77/'raw data'!R$274</f>
        <v>9.0551754074037023E-4</v>
      </c>
      <c r="S77" s="28">
        <f>'raw data'!S77/'raw data'!S$274</f>
        <v>9.5649125792817661E-4</v>
      </c>
      <c r="T77" s="28">
        <f>'raw data'!T77/'raw data'!T$274</f>
        <v>6.3372126904898574E-4</v>
      </c>
      <c r="U77" s="28">
        <f>'raw data'!U77/'raw data'!U$274</f>
        <v>5.4091732983697677E-4</v>
      </c>
      <c r="V77" s="28">
        <f>'raw data'!V77/'raw data'!V$274</f>
        <v>1.7442965354642307E-4</v>
      </c>
      <c r="W77" s="28">
        <f>'raw data'!W77/'raw data'!W$274</f>
        <v>2.5030402056719836E-4</v>
      </c>
      <c r="X77" s="6"/>
      <c r="Y77" s="7"/>
      <c r="Z77" s="8"/>
      <c r="AA77" s="8"/>
      <c r="AB77" s="9"/>
      <c r="AC77" s="10"/>
      <c r="AD77" s="11"/>
      <c r="AE77" s="11"/>
      <c r="AF77" s="12"/>
      <c r="AG77" s="13">
        <v>0</v>
      </c>
      <c r="AH77" s="14"/>
      <c r="AI77" s="14"/>
      <c r="AJ77" s="15">
        <v>53.448844095695001</v>
      </c>
      <c r="AK77" s="16">
        <v>14.52</v>
      </c>
      <c r="AL77" s="17">
        <v>3</v>
      </c>
      <c r="AM77" s="17">
        <v>3</v>
      </c>
      <c r="AN77" s="18">
        <v>71.898637802849393</v>
      </c>
      <c r="AO77" s="19">
        <v>21.37</v>
      </c>
      <c r="AP77" s="20">
        <v>5</v>
      </c>
      <c r="AQ77" s="20">
        <v>6</v>
      </c>
      <c r="AR77" s="21"/>
      <c r="AS77" s="22">
        <v>0</v>
      </c>
      <c r="AT77" s="23"/>
      <c r="AU77" s="23"/>
      <c r="AV77" s="6"/>
      <c r="AW77" s="7"/>
      <c r="AX77" s="8"/>
      <c r="AY77" s="8"/>
      <c r="AZ77" s="9"/>
      <c r="BA77" s="10"/>
      <c r="BB77" s="11"/>
      <c r="BC77" s="11"/>
      <c r="BD77" s="12"/>
      <c r="BE77" s="13">
        <v>0</v>
      </c>
      <c r="BF77" s="14"/>
      <c r="BG77" s="14"/>
      <c r="BH77" s="15"/>
      <c r="BI77" s="16">
        <v>0</v>
      </c>
      <c r="BJ77" s="17"/>
      <c r="BK77" s="17"/>
      <c r="BL77" s="18">
        <v>257.42320341699002</v>
      </c>
      <c r="BM77" s="19">
        <v>43.95</v>
      </c>
      <c r="BN77" s="20">
        <v>11</v>
      </c>
      <c r="BO77" s="20">
        <v>16</v>
      </c>
      <c r="BP77" s="21">
        <v>196.24619198817899</v>
      </c>
      <c r="BQ77" s="22">
        <v>27.82</v>
      </c>
      <c r="BR77" s="23">
        <v>8</v>
      </c>
      <c r="BS77" s="23">
        <v>12</v>
      </c>
      <c r="BT77" s="6">
        <v>141.48830681144</v>
      </c>
      <c r="BU77" s="7">
        <v>29.03</v>
      </c>
      <c r="BV77" s="8">
        <v>7</v>
      </c>
      <c r="BW77" s="8">
        <v>8</v>
      </c>
      <c r="BX77" s="9">
        <v>93.7154958188938</v>
      </c>
      <c r="BY77" s="10">
        <v>19.350000000000001</v>
      </c>
      <c r="BZ77" s="11">
        <v>5</v>
      </c>
      <c r="CA77" s="11">
        <v>6</v>
      </c>
      <c r="CB77" s="12"/>
      <c r="CC77" s="13">
        <v>0</v>
      </c>
      <c r="CD77" s="14"/>
      <c r="CE77" s="14"/>
      <c r="CF77" s="15"/>
      <c r="CG77" s="16">
        <v>0</v>
      </c>
      <c r="CH77" s="17"/>
      <c r="CI77" s="17"/>
      <c r="CJ77" s="4">
        <v>248</v>
      </c>
      <c r="CK77" s="24">
        <v>27.727816234659901</v>
      </c>
      <c r="CL77" s="25">
        <v>10.35986328125</v>
      </c>
    </row>
    <row r="78" spans="1:90">
      <c r="A78" s="2" t="s">
        <v>83</v>
      </c>
      <c r="B78" s="2" t="s">
        <v>109</v>
      </c>
      <c r="C78" s="3">
        <v>43.62</v>
      </c>
      <c r="D78" s="4">
        <v>1</v>
      </c>
      <c r="E78" s="4">
        <v>3</v>
      </c>
      <c r="F78" s="4">
        <v>18</v>
      </c>
      <c r="G78" s="4">
        <v>22</v>
      </c>
      <c r="H78" s="27">
        <f>'raw data'!H78/'raw data'!H$274</f>
        <v>0</v>
      </c>
      <c r="I78" s="27">
        <f>'raw data'!I78/'raw data'!I$274</f>
        <v>0</v>
      </c>
      <c r="J78" s="27">
        <f>'raw data'!J78/'raw data'!J$274</f>
        <v>0</v>
      </c>
      <c r="K78" s="27">
        <f>'raw data'!K78/'raw data'!K$274</f>
        <v>0</v>
      </c>
      <c r="L78" s="27">
        <f>'raw data'!L78/'raw data'!L$274</f>
        <v>0</v>
      </c>
      <c r="M78" s="27">
        <f>'raw data'!M78/'raw data'!M$274</f>
        <v>0</v>
      </c>
      <c r="N78" s="27">
        <f>'raw data'!N78/'raw data'!N$274</f>
        <v>2.232359711712804E-2</v>
      </c>
      <c r="O78" s="27">
        <f>'raw data'!O78/'raw data'!O$274</f>
        <v>2.2281951594939259E-2</v>
      </c>
      <c r="P78" s="28">
        <f>'raw data'!P78/'raw data'!P$274</f>
        <v>0</v>
      </c>
      <c r="Q78" s="28">
        <f>'raw data'!Q78/'raw data'!Q$274</f>
        <v>0</v>
      </c>
      <c r="R78" s="28">
        <f>'raw data'!R78/'raw data'!R$274</f>
        <v>0</v>
      </c>
      <c r="S78" s="28">
        <f>'raw data'!S78/'raw data'!S$274</f>
        <v>0</v>
      </c>
      <c r="T78" s="28">
        <f>'raw data'!T78/'raw data'!T$274</f>
        <v>0</v>
      </c>
      <c r="U78" s="28">
        <f>'raw data'!U78/'raw data'!U$274</f>
        <v>0</v>
      </c>
      <c r="V78" s="28">
        <f>'raw data'!V78/'raw data'!V$274</f>
        <v>4.8917495327562725E-2</v>
      </c>
      <c r="W78" s="28">
        <f>'raw data'!W78/'raw data'!W$274</f>
        <v>4.6552610905549678E-2</v>
      </c>
      <c r="X78" s="6"/>
      <c r="Y78" s="7"/>
      <c r="Z78" s="8"/>
      <c r="AA78" s="8"/>
      <c r="AB78" s="9"/>
      <c r="AC78" s="10"/>
      <c r="AD78" s="11"/>
      <c r="AE78" s="11"/>
      <c r="AF78" s="12"/>
      <c r="AG78" s="13"/>
      <c r="AH78" s="14"/>
      <c r="AI78" s="14"/>
      <c r="AJ78" s="15"/>
      <c r="AK78" s="16"/>
      <c r="AL78" s="17"/>
      <c r="AM78" s="17"/>
      <c r="AN78" s="18"/>
      <c r="AO78" s="19"/>
      <c r="AP78" s="20"/>
      <c r="AQ78" s="20"/>
      <c r="AR78" s="21"/>
      <c r="AS78" s="22"/>
      <c r="AT78" s="23"/>
      <c r="AU78" s="23"/>
      <c r="AV78" s="6"/>
      <c r="AW78" s="7">
        <v>0</v>
      </c>
      <c r="AX78" s="8"/>
      <c r="AY78" s="8"/>
      <c r="AZ78" s="9"/>
      <c r="BA78" s="10">
        <v>0</v>
      </c>
      <c r="BB78" s="11"/>
      <c r="BC78" s="11"/>
      <c r="BD78" s="12"/>
      <c r="BE78" s="13"/>
      <c r="BF78" s="14"/>
      <c r="BG78" s="14"/>
      <c r="BH78" s="15"/>
      <c r="BI78" s="16"/>
      <c r="BJ78" s="17"/>
      <c r="BK78" s="17"/>
      <c r="BL78" s="18"/>
      <c r="BM78" s="19"/>
      <c r="BN78" s="20"/>
      <c r="BO78" s="20"/>
      <c r="BP78" s="21"/>
      <c r="BQ78" s="22"/>
      <c r="BR78" s="23"/>
      <c r="BS78" s="23"/>
      <c r="BT78" s="6"/>
      <c r="BU78" s="7"/>
      <c r="BV78" s="8"/>
      <c r="BW78" s="8"/>
      <c r="BX78" s="9"/>
      <c r="BY78" s="10"/>
      <c r="BZ78" s="11"/>
      <c r="CA78" s="11"/>
      <c r="CB78" s="12"/>
      <c r="CC78" s="13">
        <v>0</v>
      </c>
      <c r="CD78" s="14"/>
      <c r="CE78" s="14"/>
      <c r="CF78" s="15"/>
      <c r="CG78" s="16">
        <v>0</v>
      </c>
      <c r="CH78" s="17"/>
      <c r="CI78" s="17"/>
      <c r="CJ78" s="4">
        <v>298</v>
      </c>
      <c r="CK78" s="24">
        <v>33.192993174660003</v>
      </c>
      <c r="CL78" s="25">
        <v>8.11865234375</v>
      </c>
    </row>
    <row r="79" spans="1:90">
      <c r="A79" s="2" t="s">
        <v>359</v>
      </c>
      <c r="B79" s="2" t="s">
        <v>578</v>
      </c>
      <c r="C79" s="3">
        <v>43.06</v>
      </c>
      <c r="D79" s="4">
        <v>3</v>
      </c>
      <c r="E79" s="4">
        <v>13</v>
      </c>
      <c r="F79" s="4">
        <v>13</v>
      </c>
      <c r="G79" s="4">
        <v>101</v>
      </c>
      <c r="H79" s="27">
        <f>'raw data'!H79/'raw data'!H$274</f>
        <v>1.8915743968162852E-3</v>
      </c>
      <c r="I79" s="27">
        <f>'raw data'!I79/'raw data'!I$274</f>
        <v>2.7430701899814535E-3</v>
      </c>
      <c r="J79" s="27">
        <f>'raw data'!J79/'raw data'!J$274</f>
        <v>0</v>
      </c>
      <c r="K79" s="27">
        <f>'raw data'!K79/'raw data'!K$274</f>
        <v>0</v>
      </c>
      <c r="L79" s="27">
        <f>'raw data'!L79/'raw data'!L$274</f>
        <v>4.3851115887014423E-3</v>
      </c>
      <c r="M79" s="27">
        <f>'raw data'!M79/'raw data'!M$274</f>
        <v>4.2640282643952821E-3</v>
      </c>
      <c r="N79" s="27">
        <f>'raw data'!N79/'raw data'!N$274</f>
        <v>0</v>
      </c>
      <c r="O79" s="27">
        <f>'raw data'!O79/'raw data'!O$274</f>
        <v>0</v>
      </c>
      <c r="P79" s="28">
        <f>'raw data'!P79/'raw data'!P$274</f>
        <v>3.8265021801294451E-3</v>
      </c>
      <c r="Q79" s="28">
        <f>'raw data'!Q79/'raw data'!Q$274</f>
        <v>3.4879998839430614E-3</v>
      </c>
      <c r="R79" s="28">
        <f>'raw data'!R79/'raw data'!R$274</f>
        <v>3.3438975259023925E-4</v>
      </c>
      <c r="S79" s="28">
        <f>'raw data'!S79/'raw data'!S$274</f>
        <v>2.5553929037393626E-4</v>
      </c>
      <c r="T79" s="28">
        <f>'raw data'!T79/'raw data'!T$274</f>
        <v>6.4809391447783271E-3</v>
      </c>
      <c r="U79" s="28">
        <f>'raw data'!U79/'raw data'!U$274</f>
        <v>5.6483982139319414E-3</v>
      </c>
      <c r="V79" s="28">
        <f>'raw data'!V79/'raw data'!V$274</f>
        <v>0</v>
      </c>
      <c r="W79" s="28">
        <f>'raw data'!W79/'raw data'!W$274</f>
        <v>3.7308837229471219E-5</v>
      </c>
      <c r="X79" s="6">
        <v>58.847991748991298</v>
      </c>
      <c r="Y79" s="7">
        <v>19.62</v>
      </c>
      <c r="Z79" s="8">
        <v>3</v>
      </c>
      <c r="AA79" s="8">
        <v>4</v>
      </c>
      <c r="AB79" s="9"/>
      <c r="AC79" s="10">
        <v>0</v>
      </c>
      <c r="AD79" s="11"/>
      <c r="AE79" s="11"/>
      <c r="AF79" s="12"/>
      <c r="AG79" s="13"/>
      <c r="AH79" s="14"/>
      <c r="AI79" s="14"/>
      <c r="AJ79" s="15"/>
      <c r="AK79" s="16"/>
      <c r="AL79" s="17"/>
      <c r="AM79" s="17"/>
      <c r="AN79" s="18">
        <v>378.03595871021901</v>
      </c>
      <c r="AO79" s="19">
        <v>33.01</v>
      </c>
      <c r="AP79" s="20">
        <v>8</v>
      </c>
      <c r="AQ79" s="20">
        <v>14</v>
      </c>
      <c r="AR79" s="21">
        <v>264.06348962009901</v>
      </c>
      <c r="AS79" s="22">
        <v>25.36</v>
      </c>
      <c r="AT79" s="23">
        <v>5</v>
      </c>
      <c r="AU79" s="23">
        <v>7</v>
      </c>
      <c r="AV79" s="6"/>
      <c r="AW79" s="7"/>
      <c r="AX79" s="8"/>
      <c r="AY79" s="8"/>
      <c r="AZ79" s="9"/>
      <c r="BA79" s="10"/>
      <c r="BB79" s="11"/>
      <c r="BC79" s="11"/>
      <c r="BD79" s="12">
        <v>144.500730756607</v>
      </c>
      <c r="BE79" s="13">
        <v>22.97</v>
      </c>
      <c r="BF79" s="14">
        <v>4</v>
      </c>
      <c r="BG79" s="14">
        <v>5</v>
      </c>
      <c r="BH79" s="15">
        <v>133.69433967565499</v>
      </c>
      <c r="BI79" s="16">
        <v>22.97</v>
      </c>
      <c r="BJ79" s="17">
        <v>4</v>
      </c>
      <c r="BK79" s="17">
        <v>6</v>
      </c>
      <c r="BL79" s="18">
        <v>107.46725519109999</v>
      </c>
      <c r="BM79" s="19">
        <v>22.97</v>
      </c>
      <c r="BN79" s="20">
        <v>4</v>
      </c>
      <c r="BO79" s="20">
        <v>4</v>
      </c>
      <c r="BP79" s="21">
        <v>152.08034684505699</v>
      </c>
      <c r="BQ79" s="22">
        <v>22.97</v>
      </c>
      <c r="BR79" s="23">
        <v>4</v>
      </c>
      <c r="BS79" s="23">
        <v>4</v>
      </c>
      <c r="BT79" s="6">
        <v>628.33786836540901</v>
      </c>
      <c r="BU79" s="7">
        <v>26.79</v>
      </c>
      <c r="BV79" s="8">
        <v>7</v>
      </c>
      <c r="BW79" s="8">
        <v>18</v>
      </c>
      <c r="BX79" s="9">
        <v>282.53796777909099</v>
      </c>
      <c r="BY79" s="10">
        <v>26.79</v>
      </c>
      <c r="BZ79" s="11">
        <v>6</v>
      </c>
      <c r="CA79" s="11">
        <v>8</v>
      </c>
      <c r="CB79" s="12"/>
      <c r="CC79" s="13"/>
      <c r="CD79" s="14"/>
      <c r="CE79" s="14"/>
      <c r="CF79" s="15"/>
      <c r="CG79" s="16">
        <v>0</v>
      </c>
      <c r="CH79" s="17"/>
      <c r="CI79" s="17"/>
      <c r="CJ79" s="4">
        <v>209</v>
      </c>
      <c r="CK79" s="24">
        <v>24.138514504659899</v>
      </c>
      <c r="CL79" s="25">
        <v>11.85400390625</v>
      </c>
    </row>
    <row r="80" spans="1:90">
      <c r="A80" s="2" t="s">
        <v>256</v>
      </c>
      <c r="B80" s="2" t="s">
        <v>146</v>
      </c>
      <c r="C80" s="3">
        <v>42.77</v>
      </c>
      <c r="D80" s="4">
        <v>10</v>
      </c>
      <c r="E80" s="4">
        <v>21</v>
      </c>
      <c r="F80" s="4">
        <v>21</v>
      </c>
      <c r="G80" s="4">
        <v>300</v>
      </c>
      <c r="H80" s="27">
        <f>'raw data'!H80/'raw data'!H$274</f>
        <v>3.9144424068584989E-2</v>
      </c>
      <c r="I80" s="27">
        <f>'raw data'!I80/'raw data'!I$274</f>
        <v>4.2262799964954932E-2</v>
      </c>
      <c r="J80" s="27">
        <f>'raw data'!J80/'raw data'!J$274</f>
        <v>1.1962598198016247E-2</v>
      </c>
      <c r="K80" s="27">
        <f>'raw data'!K80/'raw data'!K$274</f>
        <v>5.4936204989786217E-3</v>
      </c>
      <c r="L80" s="27">
        <f>'raw data'!L80/'raw data'!L$274</f>
        <v>1.0439225980057648E-2</v>
      </c>
      <c r="M80" s="27">
        <f>'raw data'!M80/'raw data'!M$274</f>
        <v>1.5408322829780217E-2</v>
      </c>
      <c r="N80" s="27">
        <f>'raw data'!N80/'raw data'!N$274</f>
        <v>7.139840896068804E-3</v>
      </c>
      <c r="O80" s="27">
        <f>'raw data'!O80/'raw data'!O$274</f>
        <v>8.0060648079192907E-3</v>
      </c>
      <c r="P80" s="28">
        <f>'raw data'!P80/'raw data'!P$274</f>
        <v>2.3563738820837708E-2</v>
      </c>
      <c r="Q80" s="28">
        <f>'raw data'!Q80/'raw data'!Q$274</f>
        <v>2.1198008853024187E-2</v>
      </c>
      <c r="R80" s="28">
        <f>'raw data'!R80/'raw data'!R$274</f>
        <v>2.648660712481246E-3</v>
      </c>
      <c r="S80" s="28">
        <f>'raw data'!S80/'raw data'!S$274</f>
        <v>1.7336739981664098E-3</v>
      </c>
      <c r="T80" s="28">
        <f>'raw data'!T80/'raw data'!T$274</f>
        <v>5.2453967472023098E-3</v>
      </c>
      <c r="U80" s="28">
        <f>'raw data'!U80/'raw data'!U$274</f>
        <v>5.7789032697640108E-3</v>
      </c>
      <c r="V80" s="28">
        <f>'raw data'!V80/'raw data'!V$274</f>
        <v>8.958173911911303E-4</v>
      </c>
      <c r="W80" s="28">
        <f>'raw data'!W80/'raw data'!W$274</f>
        <v>7.3697965735922426E-4</v>
      </c>
      <c r="X80" s="6">
        <v>187.60817606455899</v>
      </c>
      <c r="Y80" s="7">
        <v>18.55</v>
      </c>
      <c r="Z80" s="8">
        <v>7</v>
      </c>
      <c r="AA80" s="8">
        <v>10</v>
      </c>
      <c r="AB80" s="9">
        <v>322.66703788746599</v>
      </c>
      <c r="AC80" s="10">
        <v>19.18</v>
      </c>
      <c r="AD80" s="11">
        <v>11</v>
      </c>
      <c r="AE80" s="11">
        <v>15</v>
      </c>
      <c r="AF80" s="12">
        <v>407.85440196801198</v>
      </c>
      <c r="AG80" s="13">
        <v>41.51</v>
      </c>
      <c r="AH80" s="14">
        <v>15</v>
      </c>
      <c r="AI80" s="14">
        <v>21</v>
      </c>
      <c r="AJ80" s="15">
        <v>291.06590393409499</v>
      </c>
      <c r="AK80" s="16">
        <v>41.51</v>
      </c>
      <c r="AL80" s="17">
        <v>15</v>
      </c>
      <c r="AM80" s="17">
        <v>19</v>
      </c>
      <c r="AN80" s="18">
        <v>368.58671278100701</v>
      </c>
      <c r="AO80" s="19">
        <v>31.13</v>
      </c>
      <c r="AP80" s="20">
        <v>12</v>
      </c>
      <c r="AQ80" s="20">
        <v>16</v>
      </c>
      <c r="AR80" s="21">
        <v>247.72192028054499</v>
      </c>
      <c r="AS80" s="22">
        <v>26.73</v>
      </c>
      <c r="AT80" s="23">
        <v>9</v>
      </c>
      <c r="AU80" s="23">
        <v>13</v>
      </c>
      <c r="AV80" s="6">
        <v>219.46803823581001</v>
      </c>
      <c r="AW80" s="7">
        <v>11.64</v>
      </c>
      <c r="AX80" s="8">
        <v>4</v>
      </c>
      <c r="AY80" s="8">
        <v>6</v>
      </c>
      <c r="AZ80" s="9">
        <v>313.97991168757801</v>
      </c>
      <c r="BA80" s="10">
        <v>13.21</v>
      </c>
      <c r="BB80" s="11">
        <v>6</v>
      </c>
      <c r="BC80" s="11">
        <v>10</v>
      </c>
      <c r="BD80" s="12">
        <v>285.979773071713</v>
      </c>
      <c r="BE80" s="13">
        <v>19.809999999999999</v>
      </c>
      <c r="BF80" s="14">
        <v>9</v>
      </c>
      <c r="BG80" s="14">
        <v>15</v>
      </c>
      <c r="BH80" s="15">
        <v>275.53542009556497</v>
      </c>
      <c r="BI80" s="16">
        <v>23.9</v>
      </c>
      <c r="BJ80" s="17">
        <v>11</v>
      </c>
      <c r="BK80" s="17">
        <v>16</v>
      </c>
      <c r="BL80" s="18">
        <v>250.91587065440001</v>
      </c>
      <c r="BM80" s="19">
        <v>33.65</v>
      </c>
      <c r="BN80" s="20">
        <v>10</v>
      </c>
      <c r="BO80" s="20">
        <v>13</v>
      </c>
      <c r="BP80" s="21">
        <v>213.17247285092699</v>
      </c>
      <c r="BQ80" s="22">
        <v>33.33</v>
      </c>
      <c r="BR80" s="23">
        <v>9</v>
      </c>
      <c r="BS80" s="23">
        <v>12</v>
      </c>
      <c r="BT80" s="6">
        <v>242.867785500379</v>
      </c>
      <c r="BU80" s="7">
        <v>22.33</v>
      </c>
      <c r="BV80" s="8">
        <v>8</v>
      </c>
      <c r="BW80" s="8">
        <v>11</v>
      </c>
      <c r="BX80" s="9">
        <v>206.239599265679</v>
      </c>
      <c r="BY80" s="10">
        <v>19.18</v>
      </c>
      <c r="BZ80" s="11">
        <v>9</v>
      </c>
      <c r="CA80" s="11">
        <v>11</v>
      </c>
      <c r="CB80" s="12">
        <v>161.17157004941399</v>
      </c>
      <c r="CC80" s="13">
        <v>11.95</v>
      </c>
      <c r="CD80" s="14">
        <v>3</v>
      </c>
      <c r="CE80" s="14">
        <v>5</v>
      </c>
      <c r="CF80" s="15">
        <v>112.059596921325</v>
      </c>
      <c r="CG80" s="16">
        <v>14.78</v>
      </c>
      <c r="CH80" s="17">
        <v>4</v>
      </c>
      <c r="CI80" s="17">
        <v>4</v>
      </c>
      <c r="CJ80" s="4">
        <v>318</v>
      </c>
      <c r="CK80" s="24">
        <v>35.532168054659998</v>
      </c>
      <c r="CL80" s="25">
        <v>8.11865234375</v>
      </c>
    </row>
    <row r="81" spans="1:90">
      <c r="A81" s="2" t="s">
        <v>39</v>
      </c>
      <c r="B81" s="2" t="s">
        <v>503</v>
      </c>
      <c r="C81" s="3">
        <v>42.73</v>
      </c>
      <c r="D81" s="4">
        <v>10</v>
      </c>
      <c r="E81" s="4">
        <v>4</v>
      </c>
      <c r="F81" s="4">
        <v>22</v>
      </c>
      <c r="G81" s="4">
        <v>95</v>
      </c>
      <c r="H81" s="27">
        <f>'raw data'!H81/'raw data'!H$274</f>
        <v>0</v>
      </c>
      <c r="I81" s="27">
        <f>'raw data'!I81/'raw data'!I$274</f>
        <v>0</v>
      </c>
      <c r="J81" s="27">
        <f>'raw data'!J81/'raw data'!J$274</f>
        <v>0</v>
      </c>
      <c r="K81" s="27">
        <f>'raw data'!K81/'raw data'!K$274</f>
        <v>0</v>
      </c>
      <c r="L81" s="27">
        <f>'raw data'!L81/'raw data'!L$274</f>
        <v>0</v>
      </c>
      <c r="M81" s="27">
        <f>'raw data'!M81/'raw data'!M$274</f>
        <v>0</v>
      </c>
      <c r="N81" s="27">
        <f>'raw data'!N81/'raw data'!N$274</f>
        <v>1.1050018805009907E-3</v>
      </c>
      <c r="O81" s="27">
        <f>'raw data'!O81/'raw data'!O$274</f>
        <v>2.0014686303995188E-3</v>
      </c>
      <c r="P81" s="28">
        <f>'raw data'!P81/'raw data'!P$274</f>
        <v>0</v>
      </c>
      <c r="Q81" s="28">
        <f>'raw data'!Q81/'raw data'!Q$274</f>
        <v>0</v>
      </c>
      <c r="R81" s="28">
        <f>'raw data'!R81/'raw data'!R$274</f>
        <v>0</v>
      </c>
      <c r="S81" s="28">
        <f>'raw data'!S81/'raw data'!S$274</f>
        <v>0</v>
      </c>
      <c r="T81" s="28">
        <f>'raw data'!T81/'raw data'!T$274</f>
        <v>0</v>
      </c>
      <c r="U81" s="28">
        <f>'raw data'!U81/'raw data'!U$274</f>
        <v>0</v>
      </c>
      <c r="V81" s="28">
        <f>'raw data'!V81/'raw data'!V$274</f>
        <v>2.8432089456925064E-3</v>
      </c>
      <c r="W81" s="28">
        <f>'raw data'!W81/'raw data'!W$274</f>
        <v>2.6156200772917966E-3</v>
      </c>
      <c r="X81" s="6"/>
      <c r="Y81" s="7"/>
      <c r="Z81" s="8"/>
      <c r="AA81" s="8"/>
      <c r="AB81" s="9"/>
      <c r="AC81" s="10"/>
      <c r="AD81" s="11"/>
      <c r="AE81" s="11"/>
      <c r="AF81" s="12"/>
      <c r="AG81" s="13"/>
      <c r="AH81" s="14"/>
      <c r="AI81" s="14"/>
      <c r="AJ81" s="15"/>
      <c r="AK81" s="16"/>
      <c r="AL81" s="17"/>
      <c r="AM81" s="17"/>
      <c r="AN81" s="18"/>
      <c r="AO81" s="19"/>
      <c r="AP81" s="20"/>
      <c r="AQ81" s="20"/>
      <c r="AR81" s="21"/>
      <c r="AS81" s="22"/>
      <c r="AT81" s="23"/>
      <c r="AU81" s="23"/>
      <c r="AV81" s="6">
        <v>485.03183471619002</v>
      </c>
      <c r="AW81" s="7">
        <v>26.03</v>
      </c>
      <c r="AX81" s="8">
        <v>13</v>
      </c>
      <c r="AY81" s="8">
        <v>13</v>
      </c>
      <c r="AZ81" s="9">
        <v>471.64620471304403</v>
      </c>
      <c r="BA81" s="10">
        <v>28.55</v>
      </c>
      <c r="BB81" s="11">
        <v>14</v>
      </c>
      <c r="BC81" s="11">
        <v>15</v>
      </c>
      <c r="BD81" s="12"/>
      <c r="BE81" s="13"/>
      <c r="BF81" s="14"/>
      <c r="BG81" s="14"/>
      <c r="BH81" s="15"/>
      <c r="BI81" s="16"/>
      <c r="BJ81" s="17"/>
      <c r="BK81" s="17"/>
      <c r="BL81" s="18"/>
      <c r="BM81" s="19"/>
      <c r="BN81" s="20"/>
      <c r="BO81" s="20"/>
      <c r="BP81" s="21"/>
      <c r="BQ81" s="22"/>
      <c r="BR81" s="23"/>
      <c r="BS81" s="23"/>
      <c r="BT81" s="6"/>
      <c r="BU81" s="7"/>
      <c r="BV81" s="8"/>
      <c r="BW81" s="8"/>
      <c r="BX81" s="9"/>
      <c r="BY81" s="10"/>
      <c r="BZ81" s="11"/>
      <c r="CA81" s="11"/>
      <c r="CB81" s="12">
        <v>818.246494568814</v>
      </c>
      <c r="CC81" s="13">
        <v>32.85</v>
      </c>
      <c r="CD81" s="14">
        <v>12</v>
      </c>
      <c r="CE81" s="14">
        <v>19</v>
      </c>
      <c r="CF81" s="15">
        <v>798.12331703805398</v>
      </c>
      <c r="CG81" s="16">
        <v>35.01</v>
      </c>
      <c r="CH81" s="17">
        <v>15</v>
      </c>
      <c r="CI81" s="17">
        <v>20</v>
      </c>
      <c r="CJ81" s="4">
        <v>557</v>
      </c>
      <c r="CK81" s="24">
        <v>56.691849824659997</v>
      </c>
      <c r="CL81" s="25">
        <v>5.10986328125</v>
      </c>
    </row>
    <row r="82" spans="1:90">
      <c r="A82" s="2" t="s">
        <v>324</v>
      </c>
      <c r="B82" s="2" t="s">
        <v>161</v>
      </c>
      <c r="C82" s="3">
        <v>42.58</v>
      </c>
      <c r="D82" s="4">
        <v>33</v>
      </c>
      <c r="E82" s="4">
        <v>15</v>
      </c>
      <c r="F82" s="4">
        <v>15</v>
      </c>
      <c r="G82" s="4">
        <v>105</v>
      </c>
      <c r="H82" s="27">
        <f>'raw data'!H82/'raw data'!H$274</f>
        <v>0</v>
      </c>
      <c r="I82" s="27">
        <f>'raw data'!I82/'raw data'!I$274</f>
        <v>7.8964821532836473E-4</v>
      </c>
      <c r="J82" s="27">
        <f>'raw data'!J82/'raw data'!J$274</f>
        <v>2.4291827154425214E-3</v>
      </c>
      <c r="K82" s="27">
        <f>'raw data'!K82/'raw data'!K$274</f>
        <v>2.95157651880084E-3</v>
      </c>
      <c r="L82" s="27">
        <f>'raw data'!L82/'raw data'!L$274</f>
        <v>8.227512255231371E-4</v>
      </c>
      <c r="M82" s="27">
        <f>'raw data'!M82/'raw data'!M$274</f>
        <v>8.1567704108993192E-4</v>
      </c>
      <c r="N82" s="27">
        <f>'raw data'!N82/'raw data'!N$274</f>
        <v>4.2644964909865739E-4</v>
      </c>
      <c r="O82" s="27">
        <f>'raw data'!O82/'raw data'!O$274</f>
        <v>4.5504486853784564E-4</v>
      </c>
      <c r="P82" s="28">
        <f>'raw data'!P82/'raw data'!P$274</f>
        <v>5.151193262242184E-4</v>
      </c>
      <c r="Q82" s="28">
        <f>'raw data'!Q82/'raw data'!Q$274</f>
        <v>4.2888181720346271E-4</v>
      </c>
      <c r="R82" s="28">
        <f>'raw data'!R82/'raw data'!R$274</f>
        <v>4.3105086566737057E-4</v>
      </c>
      <c r="S82" s="28">
        <f>'raw data'!S82/'raw data'!S$274</f>
        <v>5.4611395779015598E-4</v>
      </c>
      <c r="T82" s="28">
        <f>'raw data'!T82/'raw data'!T$274</f>
        <v>6.8388953120771955E-4</v>
      </c>
      <c r="U82" s="28">
        <f>'raw data'!U82/'raw data'!U$274</f>
        <v>8.256657964384529E-4</v>
      </c>
      <c r="V82" s="28">
        <f>'raw data'!V82/'raw data'!V$274</f>
        <v>1.6940377808085513E-4</v>
      </c>
      <c r="W82" s="28">
        <f>'raw data'!W82/'raw data'!W$274</f>
        <v>1.8288135043949928E-4</v>
      </c>
      <c r="X82" s="6"/>
      <c r="Y82" s="7"/>
      <c r="Z82" s="8"/>
      <c r="AA82" s="8"/>
      <c r="AB82" s="9"/>
      <c r="AC82" s="10">
        <v>0</v>
      </c>
      <c r="AD82" s="11"/>
      <c r="AE82" s="11"/>
      <c r="AF82" s="12">
        <v>289.00578546974998</v>
      </c>
      <c r="AG82" s="13">
        <v>26.92</v>
      </c>
      <c r="AH82" s="14">
        <v>9</v>
      </c>
      <c r="AI82" s="14">
        <v>10</v>
      </c>
      <c r="AJ82" s="15">
        <v>221.84143880573501</v>
      </c>
      <c r="AK82" s="16">
        <v>32.14</v>
      </c>
      <c r="AL82" s="17">
        <v>11</v>
      </c>
      <c r="AM82" s="17">
        <v>11</v>
      </c>
      <c r="AN82" s="18">
        <v>212.158878145194</v>
      </c>
      <c r="AO82" s="19">
        <v>18.68</v>
      </c>
      <c r="AP82" s="20">
        <v>7</v>
      </c>
      <c r="AQ82" s="20">
        <v>7</v>
      </c>
      <c r="AR82" s="21">
        <v>139.44280480162899</v>
      </c>
      <c r="AS82" s="22">
        <v>23.9</v>
      </c>
      <c r="AT82" s="23">
        <v>8</v>
      </c>
      <c r="AU82" s="23">
        <v>8</v>
      </c>
      <c r="AV82" s="6">
        <v>153.44009878570199</v>
      </c>
      <c r="AW82" s="7">
        <v>12.09</v>
      </c>
      <c r="AX82" s="8">
        <v>4</v>
      </c>
      <c r="AY82" s="8">
        <v>5</v>
      </c>
      <c r="AZ82" s="9">
        <v>143.21058566088001</v>
      </c>
      <c r="BA82" s="10">
        <v>12.09</v>
      </c>
      <c r="BB82" s="11">
        <v>4</v>
      </c>
      <c r="BC82" s="11">
        <v>4</v>
      </c>
      <c r="BD82" s="12">
        <v>94.832975980582304</v>
      </c>
      <c r="BE82" s="13">
        <v>11.81</v>
      </c>
      <c r="BF82" s="14">
        <v>5</v>
      </c>
      <c r="BG82" s="14">
        <v>5</v>
      </c>
      <c r="BH82" s="15">
        <v>80.940474545807106</v>
      </c>
      <c r="BI82" s="16">
        <v>11.81</v>
      </c>
      <c r="BJ82" s="17">
        <v>5</v>
      </c>
      <c r="BK82" s="17">
        <v>5</v>
      </c>
      <c r="BL82" s="18">
        <v>161.31317684520701</v>
      </c>
      <c r="BM82" s="19">
        <v>33.79</v>
      </c>
      <c r="BN82" s="20">
        <v>8</v>
      </c>
      <c r="BO82" s="20">
        <v>8</v>
      </c>
      <c r="BP82" s="21">
        <v>141.656447641651</v>
      </c>
      <c r="BQ82" s="22">
        <v>20.88</v>
      </c>
      <c r="BR82" s="23">
        <v>7</v>
      </c>
      <c r="BS82" s="23">
        <v>7</v>
      </c>
      <c r="BT82" s="6">
        <v>210.640831587176</v>
      </c>
      <c r="BU82" s="7">
        <v>20.88</v>
      </c>
      <c r="BV82" s="8">
        <v>7</v>
      </c>
      <c r="BW82" s="8">
        <v>7</v>
      </c>
      <c r="BX82" s="9">
        <v>113.47526144403101</v>
      </c>
      <c r="BY82" s="10">
        <v>13.46</v>
      </c>
      <c r="BZ82" s="11">
        <v>5</v>
      </c>
      <c r="CA82" s="11">
        <v>5</v>
      </c>
      <c r="CB82" s="12">
        <v>84.490920822299302</v>
      </c>
      <c r="CC82" s="13">
        <v>11.26</v>
      </c>
      <c r="CD82" s="14">
        <v>4</v>
      </c>
      <c r="CE82" s="14">
        <v>4</v>
      </c>
      <c r="CF82" s="15">
        <v>84.545309751728695</v>
      </c>
      <c r="CG82" s="16">
        <v>11.26</v>
      </c>
      <c r="CH82" s="17">
        <v>4</v>
      </c>
      <c r="CI82" s="17">
        <v>4</v>
      </c>
      <c r="CJ82" s="4">
        <v>364</v>
      </c>
      <c r="CK82" s="24">
        <v>39.395307704659999</v>
      </c>
      <c r="CL82" s="25">
        <v>8.08935546875</v>
      </c>
    </row>
    <row r="83" spans="1:90">
      <c r="A83" s="2" t="s">
        <v>265</v>
      </c>
      <c r="B83" s="2" t="s">
        <v>472</v>
      </c>
      <c r="C83" s="3">
        <v>42.07</v>
      </c>
      <c r="D83" s="4">
        <v>1</v>
      </c>
      <c r="E83" s="4">
        <v>9</v>
      </c>
      <c r="F83" s="4">
        <v>18</v>
      </c>
      <c r="G83" s="4">
        <v>61</v>
      </c>
      <c r="H83" s="27">
        <f>'raw data'!H83/'raw data'!H$274</f>
        <v>1.8118434687112591E-3</v>
      </c>
      <c r="I83" s="27">
        <f>'raw data'!I83/'raw data'!I$274</f>
        <v>1.1936376375903091E-3</v>
      </c>
      <c r="J83" s="27">
        <f>'raw data'!J83/'raw data'!J$274</f>
        <v>9.4117391238314149E-4</v>
      </c>
      <c r="K83" s="27">
        <f>'raw data'!K83/'raw data'!K$274</f>
        <v>7.2711162662876668E-4</v>
      </c>
      <c r="L83" s="27">
        <f>'raw data'!L83/'raw data'!L$274</f>
        <v>7.8197187601974471E-4</v>
      </c>
      <c r="M83" s="27">
        <f>'raw data'!M83/'raw data'!M$274</f>
        <v>1.026881716020094E-3</v>
      </c>
      <c r="N83" s="27">
        <f>'raw data'!N83/'raw data'!N$274</f>
        <v>6.4336698836774868E-4</v>
      </c>
      <c r="O83" s="27">
        <f>'raw data'!O83/'raw data'!O$274</f>
        <v>5.2154805878099953E-4</v>
      </c>
      <c r="P83" s="28">
        <f>'raw data'!P83/'raw data'!P$274</f>
        <v>1.8140054521288721E-3</v>
      </c>
      <c r="Q83" s="28">
        <f>'raw data'!Q83/'raw data'!Q$274</f>
        <v>1.6857308885087842E-3</v>
      </c>
      <c r="R83" s="28">
        <f>'raw data'!R83/'raw data'!R$274</f>
        <v>1.4326902069630942E-3</v>
      </c>
      <c r="S83" s="28">
        <f>'raw data'!S83/'raw data'!S$274</f>
        <v>1.2973376649854404E-3</v>
      </c>
      <c r="T83" s="28">
        <f>'raw data'!T83/'raw data'!T$274</f>
        <v>1.8233141681490588E-3</v>
      </c>
      <c r="U83" s="28">
        <f>'raw data'!U83/'raw data'!U$274</f>
        <v>1.9222323468964068E-3</v>
      </c>
      <c r="V83" s="28">
        <f>'raw data'!V83/'raw data'!V$274</f>
        <v>6.7148342528809419E-4</v>
      </c>
      <c r="W83" s="28">
        <f>'raw data'!W83/'raw data'!W$274</f>
        <v>2.0767542078481681E-4</v>
      </c>
      <c r="X83" s="6"/>
      <c r="Y83" s="7">
        <v>0</v>
      </c>
      <c r="Z83" s="8"/>
      <c r="AA83" s="8"/>
      <c r="AB83" s="9"/>
      <c r="AC83" s="10">
        <v>0</v>
      </c>
      <c r="AD83" s="11"/>
      <c r="AE83" s="11"/>
      <c r="AF83" s="12"/>
      <c r="AG83" s="13">
        <v>0</v>
      </c>
      <c r="AH83" s="14"/>
      <c r="AI83" s="14"/>
      <c r="AJ83" s="15"/>
      <c r="AK83" s="16">
        <v>0</v>
      </c>
      <c r="AL83" s="17"/>
      <c r="AM83" s="17"/>
      <c r="AN83" s="18"/>
      <c r="AO83" s="19">
        <v>0</v>
      </c>
      <c r="AP83" s="20"/>
      <c r="AQ83" s="20"/>
      <c r="AR83" s="21">
        <v>208.10699620288</v>
      </c>
      <c r="AS83" s="22">
        <v>15.43</v>
      </c>
      <c r="AT83" s="23">
        <v>7</v>
      </c>
      <c r="AU83" s="23">
        <v>7</v>
      </c>
      <c r="AV83" s="6"/>
      <c r="AW83" s="7">
        <v>0</v>
      </c>
      <c r="AX83" s="8"/>
      <c r="AY83" s="8"/>
      <c r="AZ83" s="9"/>
      <c r="BA83" s="10">
        <v>0</v>
      </c>
      <c r="BB83" s="11"/>
      <c r="BC83" s="11"/>
      <c r="BD83" s="12"/>
      <c r="BE83" s="13">
        <v>0</v>
      </c>
      <c r="BF83" s="14"/>
      <c r="BG83" s="14"/>
      <c r="BH83" s="15"/>
      <c r="BI83" s="16">
        <v>0</v>
      </c>
      <c r="BJ83" s="17"/>
      <c r="BK83" s="17"/>
      <c r="BL83" s="18">
        <v>162.03286597635201</v>
      </c>
      <c r="BM83" s="19">
        <v>18.39</v>
      </c>
      <c r="BN83" s="20">
        <v>9</v>
      </c>
      <c r="BO83" s="20">
        <v>10</v>
      </c>
      <c r="BP83" s="21">
        <v>238.529918245999</v>
      </c>
      <c r="BQ83" s="22">
        <v>21.14</v>
      </c>
      <c r="BR83" s="23">
        <v>10</v>
      </c>
      <c r="BS83" s="23">
        <v>12</v>
      </c>
      <c r="BT83" s="6"/>
      <c r="BU83" s="7">
        <v>0</v>
      </c>
      <c r="BV83" s="8"/>
      <c r="BW83" s="8"/>
      <c r="BX83" s="9"/>
      <c r="BY83" s="10">
        <v>0</v>
      </c>
      <c r="BZ83" s="11"/>
      <c r="CA83" s="11"/>
      <c r="CB83" s="12"/>
      <c r="CC83" s="13">
        <v>0</v>
      </c>
      <c r="CD83" s="14"/>
      <c r="CE83" s="14"/>
      <c r="CF83" s="15"/>
      <c r="CG83" s="16">
        <v>0</v>
      </c>
      <c r="CH83" s="17"/>
      <c r="CI83" s="17"/>
      <c r="CJ83" s="4">
        <v>473</v>
      </c>
      <c r="CK83" s="24">
        <v>51.23620491466</v>
      </c>
      <c r="CL83" s="25">
        <v>5.04638671875</v>
      </c>
    </row>
    <row r="84" spans="1:90">
      <c r="A84" s="2" t="s">
        <v>237</v>
      </c>
      <c r="B84" s="2" t="s">
        <v>570</v>
      </c>
      <c r="C84" s="3">
        <v>42.05</v>
      </c>
      <c r="D84" s="4">
        <v>3</v>
      </c>
      <c r="E84" s="4">
        <v>13</v>
      </c>
      <c r="F84" s="4">
        <v>13</v>
      </c>
      <c r="G84" s="4">
        <v>36</v>
      </c>
      <c r="H84" s="27">
        <f>'raw data'!H84/'raw data'!H$274</f>
        <v>0</v>
      </c>
      <c r="I84" s="27">
        <f>'raw data'!I84/'raw data'!I$274</f>
        <v>0</v>
      </c>
      <c r="J84" s="27">
        <f>'raw data'!J84/'raw data'!J$274</f>
        <v>6.8344913615078025E-4</v>
      </c>
      <c r="K84" s="27">
        <f>'raw data'!K84/'raw data'!K$274</f>
        <v>8.065318418077152E-4</v>
      </c>
      <c r="L84" s="27">
        <f>'raw data'!L84/'raw data'!L$274</f>
        <v>1.3094285788294272E-3</v>
      </c>
      <c r="M84" s="27">
        <f>'raw data'!M84/'raw data'!M$274</f>
        <v>1.3830987545113906E-3</v>
      </c>
      <c r="N84" s="27">
        <f>'raw data'!N84/'raw data'!N$274</f>
        <v>1.7178982953597601E-4</v>
      </c>
      <c r="O84" s="27">
        <f>'raw data'!O84/'raw data'!O$274</f>
        <v>1.5937761535156703E-4</v>
      </c>
      <c r="P84" s="28">
        <f>'raw data'!P84/'raw data'!P$274</f>
        <v>1.2812188246209262E-3</v>
      </c>
      <c r="Q84" s="28">
        <f>'raw data'!Q84/'raw data'!Q$274</f>
        <v>1.0615261969297771E-3</v>
      </c>
      <c r="R84" s="28">
        <f>'raw data'!R84/'raw data'!R$274</f>
        <v>6.2300077179501122E-4</v>
      </c>
      <c r="S84" s="28">
        <f>'raw data'!S84/'raw data'!S$274</f>
        <v>4.4497200063531989E-4</v>
      </c>
      <c r="T84" s="28">
        <f>'raw data'!T84/'raw data'!T$274</f>
        <v>4.9888927653354343E-4</v>
      </c>
      <c r="U84" s="28">
        <f>'raw data'!U84/'raw data'!U$274</f>
        <v>6.8585111513270655E-4</v>
      </c>
      <c r="V84" s="28">
        <f>'raw data'!V84/'raw data'!V$274</f>
        <v>2.690663166460181E-4</v>
      </c>
      <c r="W84" s="28">
        <f>'raw data'!W84/'raw data'!W$274</f>
        <v>1.4206144706525853E-4</v>
      </c>
      <c r="X84" s="6"/>
      <c r="Y84" s="7"/>
      <c r="Z84" s="8"/>
      <c r="AA84" s="8"/>
      <c r="AB84" s="9"/>
      <c r="AC84" s="10"/>
      <c r="AD84" s="11"/>
      <c r="AE84" s="11"/>
      <c r="AF84" s="12">
        <v>113.389956338639</v>
      </c>
      <c r="AG84" s="13">
        <v>23.86</v>
      </c>
      <c r="AH84" s="14">
        <v>4</v>
      </c>
      <c r="AI84" s="14">
        <v>5</v>
      </c>
      <c r="AJ84" s="15">
        <v>121.563023530096</v>
      </c>
      <c r="AK84" s="16">
        <v>38.07</v>
      </c>
      <c r="AL84" s="17">
        <v>6</v>
      </c>
      <c r="AM84" s="17">
        <v>7</v>
      </c>
      <c r="AN84" s="18"/>
      <c r="AO84" s="19">
        <v>0</v>
      </c>
      <c r="AP84" s="20"/>
      <c r="AQ84" s="20"/>
      <c r="AR84" s="21"/>
      <c r="AS84" s="22">
        <v>0</v>
      </c>
      <c r="AT84" s="23"/>
      <c r="AU84" s="23"/>
      <c r="AV84" s="6"/>
      <c r="AW84" s="7">
        <v>0</v>
      </c>
      <c r="AX84" s="8"/>
      <c r="AY84" s="8"/>
      <c r="AZ84" s="9"/>
      <c r="BA84" s="10">
        <v>0</v>
      </c>
      <c r="BB84" s="11"/>
      <c r="BC84" s="11"/>
      <c r="BD84" s="12"/>
      <c r="BE84" s="13">
        <v>0</v>
      </c>
      <c r="BF84" s="14"/>
      <c r="BG84" s="14"/>
      <c r="BH84" s="15"/>
      <c r="BI84" s="16">
        <v>0</v>
      </c>
      <c r="BJ84" s="17"/>
      <c r="BK84" s="17"/>
      <c r="BL84" s="18">
        <v>158.104278999852</v>
      </c>
      <c r="BM84" s="19">
        <v>18.75</v>
      </c>
      <c r="BN84" s="20">
        <v>8</v>
      </c>
      <c r="BO84" s="20">
        <v>9</v>
      </c>
      <c r="BP84" s="21">
        <v>123.237938032272</v>
      </c>
      <c r="BQ84" s="22">
        <v>18.75</v>
      </c>
      <c r="BR84" s="23">
        <v>5</v>
      </c>
      <c r="BS84" s="23">
        <v>6</v>
      </c>
      <c r="BT84" s="6"/>
      <c r="BU84" s="7">
        <v>0</v>
      </c>
      <c r="BV84" s="8"/>
      <c r="BW84" s="8"/>
      <c r="BX84" s="9"/>
      <c r="BY84" s="10">
        <v>0</v>
      </c>
      <c r="BZ84" s="11"/>
      <c r="CA84" s="11"/>
      <c r="CB84" s="12">
        <v>75.581803245010406</v>
      </c>
      <c r="CC84" s="13">
        <v>16.48</v>
      </c>
      <c r="CD84" s="14">
        <v>3</v>
      </c>
      <c r="CE84" s="14">
        <v>3</v>
      </c>
      <c r="CF84" s="15">
        <v>65.112466602164801</v>
      </c>
      <c r="CG84" s="16">
        <v>25.57</v>
      </c>
      <c r="CH84" s="17">
        <v>3</v>
      </c>
      <c r="CI84" s="17">
        <v>3</v>
      </c>
      <c r="CJ84" s="4">
        <v>176</v>
      </c>
      <c r="CK84" s="24">
        <v>18.408235214659999</v>
      </c>
      <c r="CL84" s="25">
        <v>9.43701171875</v>
      </c>
    </row>
    <row r="85" spans="1:90">
      <c r="A85" s="2" t="s">
        <v>223</v>
      </c>
      <c r="B85" s="2" t="s">
        <v>170</v>
      </c>
      <c r="C85" s="3">
        <v>40.42</v>
      </c>
      <c r="D85" s="4">
        <v>22</v>
      </c>
      <c r="E85" s="4">
        <v>11</v>
      </c>
      <c r="F85" s="4">
        <v>13</v>
      </c>
      <c r="G85" s="4">
        <v>84</v>
      </c>
      <c r="H85" s="27">
        <f>'raw data'!H85/'raw data'!H$274</f>
        <v>7.5946813464207973E-4</v>
      </c>
      <c r="I85" s="27">
        <f>'raw data'!I85/'raw data'!I$274</f>
        <v>5.0165177009981615E-4</v>
      </c>
      <c r="J85" s="27">
        <f>'raw data'!J85/'raw data'!J$274</f>
        <v>1.463717316171072E-3</v>
      </c>
      <c r="K85" s="27">
        <f>'raw data'!K85/'raw data'!K$274</f>
        <v>1.6466611378139217E-3</v>
      </c>
      <c r="L85" s="27">
        <f>'raw data'!L85/'raw data'!L$274</f>
        <v>2.5055847766694635E-3</v>
      </c>
      <c r="M85" s="27">
        <f>'raw data'!M85/'raw data'!M$274</f>
        <v>2.3995955410084312E-3</v>
      </c>
      <c r="N85" s="27">
        <f>'raw data'!N85/'raw data'!N$274</f>
        <v>2.4496990211718666E-4</v>
      </c>
      <c r="O85" s="27">
        <f>'raw data'!O85/'raw data'!O$274</f>
        <v>2.843065599013293E-4</v>
      </c>
      <c r="P85" s="28">
        <f>'raw data'!P85/'raw data'!P$274</f>
        <v>4.6040585328011621E-4</v>
      </c>
      <c r="Q85" s="28">
        <f>'raw data'!Q85/'raw data'!Q$274</f>
        <v>4.0907219832335071E-4</v>
      </c>
      <c r="R85" s="28">
        <f>'raw data'!R85/'raw data'!R$274</f>
        <v>1.7370082630887708E-4</v>
      </c>
      <c r="S85" s="28">
        <f>'raw data'!S85/'raw data'!S$274</f>
        <v>3.454505373569426E-4</v>
      </c>
      <c r="T85" s="28">
        <f>'raw data'!T85/'raw data'!T$274</f>
        <v>9.7196311246652096E-4</v>
      </c>
      <c r="U85" s="28">
        <f>'raw data'!U85/'raw data'!U$274</f>
        <v>1.0520449167664018E-3</v>
      </c>
      <c r="V85" s="28">
        <f>'raw data'!V85/'raw data'!V$274</f>
        <v>0</v>
      </c>
      <c r="W85" s="28">
        <f>'raw data'!W85/'raw data'!W$274</f>
        <v>2.0302635383008441E-5</v>
      </c>
      <c r="X85" s="6"/>
      <c r="Y85" s="7">
        <v>0</v>
      </c>
      <c r="Z85" s="8"/>
      <c r="AA85" s="8"/>
      <c r="AB85" s="9">
        <v>65.110445503709897</v>
      </c>
      <c r="AC85" s="10">
        <v>11.67</v>
      </c>
      <c r="AD85" s="11">
        <v>3</v>
      </c>
      <c r="AE85" s="11">
        <v>3</v>
      </c>
      <c r="AF85" s="12">
        <v>251.59157857288</v>
      </c>
      <c r="AG85" s="13">
        <v>40.42</v>
      </c>
      <c r="AH85" s="14">
        <v>10</v>
      </c>
      <c r="AI85" s="14">
        <v>12</v>
      </c>
      <c r="AJ85" s="15">
        <v>209.23253268544499</v>
      </c>
      <c r="AK85" s="16">
        <v>24.58</v>
      </c>
      <c r="AL85" s="17">
        <v>9</v>
      </c>
      <c r="AM85" s="17">
        <v>10</v>
      </c>
      <c r="AN85" s="18">
        <v>320.59075242273798</v>
      </c>
      <c r="AO85" s="19">
        <v>35.42</v>
      </c>
      <c r="AP85" s="20">
        <v>10</v>
      </c>
      <c r="AQ85" s="20">
        <v>14</v>
      </c>
      <c r="AR85" s="21">
        <v>225.143777672852</v>
      </c>
      <c r="AS85" s="22">
        <v>24.58</v>
      </c>
      <c r="AT85" s="23">
        <v>8</v>
      </c>
      <c r="AU85" s="23">
        <v>11</v>
      </c>
      <c r="AV85" s="6">
        <v>102.363311075944</v>
      </c>
      <c r="AW85" s="7">
        <v>11.25</v>
      </c>
      <c r="AX85" s="8">
        <v>3</v>
      </c>
      <c r="AY85" s="8">
        <v>3</v>
      </c>
      <c r="AZ85" s="9"/>
      <c r="BA85" s="10">
        <v>0</v>
      </c>
      <c r="BB85" s="11"/>
      <c r="BC85" s="11"/>
      <c r="BD85" s="12">
        <v>71.349527136512506</v>
      </c>
      <c r="BE85" s="13">
        <v>15.42</v>
      </c>
      <c r="BF85" s="14">
        <v>4</v>
      </c>
      <c r="BG85" s="14">
        <v>4</v>
      </c>
      <c r="BH85" s="15"/>
      <c r="BI85" s="16">
        <v>0</v>
      </c>
      <c r="BJ85" s="17"/>
      <c r="BK85" s="17"/>
      <c r="BL85" s="18">
        <v>154.75470189399601</v>
      </c>
      <c r="BM85" s="19">
        <v>18.75</v>
      </c>
      <c r="BN85" s="20">
        <v>5</v>
      </c>
      <c r="BO85" s="20">
        <v>5</v>
      </c>
      <c r="BP85" s="21"/>
      <c r="BQ85" s="22">
        <v>0</v>
      </c>
      <c r="BR85" s="23"/>
      <c r="BS85" s="23"/>
      <c r="BT85" s="6">
        <v>162.17470963894499</v>
      </c>
      <c r="BU85" s="7">
        <v>24.17</v>
      </c>
      <c r="BV85" s="8">
        <v>6</v>
      </c>
      <c r="BW85" s="8">
        <v>6</v>
      </c>
      <c r="BX85" s="9">
        <v>149.65667224115501</v>
      </c>
      <c r="BY85" s="10">
        <v>22.92</v>
      </c>
      <c r="BZ85" s="11">
        <v>6</v>
      </c>
      <c r="CA85" s="11">
        <v>7</v>
      </c>
      <c r="CB85" s="12"/>
      <c r="CC85" s="13"/>
      <c r="CD85" s="14"/>
      <c r="CE85" s="14"/>
      <c r="CF85" s="15"/>
      <c r="CG85" s="16">
        <v>0</v>
      </c>
      <c r="CH85" s="17"/>
      <c r="CI85" s="17"/>
      <c r="CJ85" s="4">
        <v>240</v>
      </c>
      <c r="CK85" s="24">
        <v>26.771868034659999</v>
      </c>
      <c r="CL85" s="25">
        <v>4.72900390625</v>
      </c>
    </row>
    <row r="86" spans="1:90">
      <c r="A86" s="2" t="s">
        <v>74</v>
      </c>
      <c r="B86" s="2" t="s">
        <v>496</v>
      </c>
      <c r="C86" s="3">
        <v>40.200000000000003</v>
      </c>
      <c r="D86" s="4">
        <v>3</v>
      </c>
      <c r="E86" s="4">
        <v>3</v>
      </c>
      <c r="F86" s="4">
        <v>3</v>
      </c>
      <c r="G86" s="4">
        <v>5</v>
      </c>
      <c r="H86" s="27">
        <f>'raw data'!H86/'raw data'!H$274</f>
        <v>0</v>
      </c>
      <c r="I86" s="27">
        <f>'raw data'!I86/'raw data'!I$274</f>
        <v>0</v>
      </c>
      <c r="J86" s="27">
        <f>'raw data'!J86/'raw data'!J$274</f>
        <v>0</v>
      </c>
      <c r="K86" s="27">
        <f>'raw data'!K86/'raw data'!K$274</f>
        <v>0</v>
      </c>
      <c r="L86" s="27">
        <f>'raw data'!L86/'raw data'!L$274</f>
        <v>0</v>
      </c>
      <c r="M86" s="27">
        <f>'raw data'!M86/'raw data'!M$274</f>
        <v>0</v>
      </c>
      <c r="N86" s="27">
        <f>'raw data'!N86/'raw data'!N$274</f>
        <v>7.6426229847573703E-5</v>
      </c>
      <c r="O86" s="27">
        <f>'raw data'!O86/'raw data'!O$274</f>
        <v>0</v>
      </c>
      <c r="P86" s="28">
        <f>'raw data'!P86/'raw data'!P$274</f>
        <v>0</v>
      </c>
      <c r="Q86" s="28">
        <f>'raw data'!Q86/'raw data'!Q$274</f>
        <v>0</v>
      </c>
      <c r="R86" s="28">
        <f>'raw data'!R86/'raw data'!R$274</f>
        <v>0</v>
      </c>
      <c r="S86" s="28">
        <f>'raw data'!S86/'raw data'!S$274</f>
        <v>0</v>
      </c>
      <c r="T86" s="28">
        <f>'raw data'!T86/'raw data'!T$274</f>
        <v>0</v>
      </c>
      <c r="U86" s="28">
        <f>'raw data'!U86/'raw data'!U$274</f>
        <v>0</v>
      </c>
      <c r="V86" s="28">
        <f>'raw data'!V86/'raw data'!V$274</f>
        <v>2.6917830033699379E-4</v>
      </c>
      <c r="W86" s="28">
        <f>'raw data'!W86/'raw data'!W$274</f>
        <v>2.5644346768663294E-4</v>
      </c>
      <c r="X86" s="6"/>
      <c r="Y86" s="7"/>
      <c r="Z86" s="8"/>
      <c r="AA86" s="8"/>
      <c r="AB86" s="9"/>
      <c r="AC86" s="10"/>
      <c r="AD86" s="11"/>
      <c r="AE86" s="11"/>
      <c r="AF86" s="12"/>
      <c r="AG86" s="13"/>
      <c r="AH86" s="14"/>
      <c r="AI86" s="14"/>
      <c r="AJ86" s="15"/>
      <c r="AK86" s="16"/>
      <c r="AL86" s="17"/>
      <c r="AM86" s="17"/>
      <c r="AN86" s="18"/>
      <c r="AO86" s="19"/>
      <c r="AP86" s="20"/>
      <c r="AQ86" s="20"/>
      <c r="AR86" s="21"/>
      <c r="AS86" s="22"/>
      <c r="AT86" s="23"/>
      <c r="AU86" s="23"/>
      <c r="AV86" s="6"/>
      <c r="AW86" s="7">
        <v>0</v>
      </c>
      <c r="AX86" s="8"/>
      <c r="AY86" s="8"/>
      <c r="AZ86" s="9"/>
      <c r="BA86" s="10"/>
      <c r="BB86" s="11"/>
      <c r="BC86" s="11"/>
      <c r="BD86" s="12"/>
      <c r="BE86" s="13"/>
      <c r="BF86" s="14"/>
      <c r="BG86" s="14"/>
      <c r="BH86" s="15"/>
      <c r="BI86" s="16"/>
      <c r="BJ86" s="17"/>
      <c r="BK86" s="17"/>
      <c r="BL86" s="18"/>
      <c r="BM86" s="19"/>
      <c r="BN86" s="20"/>
      <c r="BO86" s="20"/>
      <c r="BP86" s="21"/>
      <c r="BQ86" s="22"/>
      <c r="BR86" s="23"/>
      <c r="BS86" s="23"/>
      <c r="BT86" s="6"/>
      <c r="BU86" s="7"/>
      <c r="BV86" s="8"/>
      <c r="BW86" s="8"/>
      <c r="BX86" s="9"/>
      <c r="BY86" s="10"/>
      <c r="BZ86" s="11"/>
      <c r="CA86" s="11"/>
      <c r="CB86" s="12"/>
      <c r="CC86" s="13">
        <v>0</v>
      </c>
      <c r="CD86" s="14"/>
      <c r="CE86" s="14"/>
      <c r="CF86" s="15"/>
      <c r="CG86" s="16">
        <v>0</v>
      </c>
      <c r="CH86" s="17"/>
      <c r="CI86" s="17"/>
      <c r="CJ86" s="4">
        <v>102</v>
      </c>
      <c r="CK86" s="24">
        <v>11.837076334660001</v>
      </c>
      <c r="CL86" s="25">
        <v>4.88134765625</v>
      </c>
    </row>
    <row r="87" spans="1:90">
      <c r="A87" s="2" t="s">
        <v>270</v>
      </c>
      <c r="B87" s="2" t="s">
        <v>484</v>
      </c>
      <c r="C87" s="3">
        <v>39.86</v>
      </c>
      <c r="D87" s="4">
        <v>14</v>
      </c>
      <c r="E87" s="4">
        <v>20</v>
      </c>
      <c r="F87" s="4">
        <v>28</v>
      </c>
      <c r="G87" s="4">
        <v>162</v>
      </c>
      <c r="H87" s="27">
        <f>'raw data'!H87/'raw data'!H$274</f>
        <v>1.3941983112654697E-3</v>
      </c>
      <c r="I87" s="27">
        <f>'raw data'!I87/'raw data'!I$274</f>
        <v>1.5798426094390851E-3</v>
      </c>
      <c r="J87" s="27">
        <f>'raw data'!J87/'raw data'!J$274</f>
        <v>3.2557384823533606E-3</v>
      </c>
      <c r="K87" s="27">
        <f>'raw data'!K87/'raw data'!K$274</f>
        <v>3.1729700473998863E-3</v>
      </c>
      <c r="L87" s="27">
        <f>'raw data'!L87/'raw data'!L$274</f>
        <v>8.0461695790151882E-4</v>
      </c>
      <c r="M87" s="27">
        <f>'raw data'!M87/'raw data'!M$274</f>
        <v>1.2403631960758959E-3</v>
      </c>
      <c r="N87" s="27">
        <f>'raw data'!N87/'raw data'!N$274</f>
        <v>1.3293142647231983E-3</v>
      </c>
      <c r="O87" s="27">
        <f>'raw data'!O87/'raw data'!O$274</f>
        <v>2.3266594722039478E-3</v>
      </c>
      <c r="P87" s="28">
        <f>'raw data'!P87/'raw data'!P$274</f>
        <v>1.1666627812550246E-3</v>
      </c>
      <c r="Q87" s="28">
        <f>'raw data'!Q87/'raw data'!Q$274</f>
        <v>1.419773500546182E-3</v>
      </c>
      <c r="R87" s="28">
        <f>'raw data'!R87/'raw data'!R$274</f>
        <v>8.1659976578746967E-4</v>
      </c>
      <c r="S87" s="28">
        <f>'raw data'!S87/'raw data'!S$274</f>
        <v>7.7258667967685854E-4</v>
      </c>
      <c r="T87" s="28">
        <f>'raw data'!T87/'raw data'!T$274</f>
        <v>5.7001316561217921E-4</v>
      </c>
      <c r="U87" s="28">
        <f>'raw data'!U87/'raw data'!U$274</f>
        <v>9.2054234175708053E-4</v>
      </c>
      <c r="V87" s="28">
        <f>'raw data'!V87/'raw data'!V$274</f>
        <v>3.5523574390438869E-4</v>
      </c>
      <c r="W87" s="28">
        <f>'raw data'!W87/'raw data'!W$274</f>
        <v>3.6183309866350813E-4</v>
      </c>
      <c r="X87" s="6">
        <v>58.355684077056601</v>
      </c>
      <c r="Y87" s="7">
        <v>4.33</v>
      </c>
      <c r="Z87" s="8">
        <v>3</v>
      </c>
      <c r="AA87" s="8">
        <v>4</v>
      </c>
      <c r="AB87" s="9">
        <v>86.857274816732698</v>
      </c>
      <c r="AC87" s="10">
        <v>7.8</v>
      </c>
      <c r="AD87" s="11">
        <v>5</v>
      </c>
      <c r="AE87" s="11">
        <v>6</v>
      </c>
      <c r="AF87" s="12">
        <v>531.15416958248397</v>
      </c>
      <c r="AG87" s="13">
        <v>36.74</v>
      </c>
      <c r="AH87" s="14">
        <v>23</v>
      </c>
      <c r="AI87" s="14">
        <v>27</v>
      </c>
      <c r="AJ87" s="15">
        <v>660.95327382113703</v>
      </c>
      <c r="AK87" s="16">
        <v>32.409999999999997</v>
      </c>
      <c r="AL87" s="17">
        <v>24</v>
      </c>
      <c r="AM87" s="17">
        <v>29</v>
      </c>
      <c r="AN87" s="18">
        <v>195.21534335257101</v>
      </c>
      <c r="AO87" s="19">
        <v>16.46</v>
      </c>
      <c r="AP87" s="20">
        <v>9</v>
      </c>
      <c r="AQ87" s="20">
        <v>9</v>
      </c>
      <c r="AR87" s="21">
        <v>129.42734670276701</v>
      </c>
      <c r="AS87" s="22">
        <v>11.96</v>
      </c>
      <c r="AT87" s="23">
        <v>7</v>
      </c>
      <c r="AU87" s="23">
        <v>8</v>
      </c>
      <c r="AV87" s="6"/>
      <c r="AW87" s="7">
        <v>0</v>
      </c>
      <c r="AX87" s="8"/>
      <c r="AY87" s="8"/>
      <c r="AZ87" s="9"/>
      <c r="BA87" s="10">
        <v>0</v>
      </c>
      <c r="BB87" s="11"/>
      <c r="BC87" s="11"/>
      <c r="BD87" s="12">
        <v>79.626873163938598</v>
      </c>
      <c r="BE87" s="13">
        <v>7.97</v>
      </c>
      <c r="BF87" s="14">
        <v>4</v>
      </c>
      <c r="BG87" s="14">
        <v>5</v>
      </c>
      <c r="BH87" s="15">
        <v>97.985484830817796</v>
      </c>
      <c r="BI87" s="16">
        <v>9.36</v>
      </c>
      <c r="BJ87" s="17">
        <v>5</v>
      </c>
      <c r="BK87" s="17">
        <v>6</v>
      </c>
      <c r="BL87" s="18">
        <v>305.755461323041</v>
      </c>
      <c r="BM87" s="19">
        <v>18.37</v>
      </c>
      <c r="BN87" s="20">
        <v>11</v>
      </c>
      <c r="BO87" s="20">
        <v>13</v>
      </c>
      <c r="BP87" s="21">
        <v>347.92921358439401</v>
      </c>
      <c r="BQ87" s="22">
        <v>18.02</v>
      </c>
      <c r="BR87" s="23">
        <v>12</v>
      </c>
      <c r="BS87" s="23">
        <v>15</v>
      </c>
      <c r="BT87" s="6">
        <v>205.373885929751</v>
      </c>
      <c r="BU87" s="7">
        <v>22.7</v>
      </c>
      <c r="BV87" s="8">
        <v>13</v>
      </c>
      <c r="BW87" s="8">
        <v>13</v>
      </c>
      <c r="BX87" s="9">
        <v>147.77165074805001</v>
      </c>
      <c r="BY87" s="10">
        <v>14.21</v>
      </c>
      <c r="BZ87" s="11">
        <v>7</v>
      </c>
      <c r="CA87" s="11">
        <v>8</v>
      </c>
      <c r="CB87" s="12"/>
      <c r="CC87" s="13">
        <v>0</v>
      </c>
      <c r="CD87" s="14"/>
      <c r="CE87" s="14"/>
      <c r="CF87" s="15"/>
      <c r="CG87" s="16">
        <v>0</v>
      </c>
      <c r="CH87" s="17"/>
      <c r="CI87" s="17"/>
      <c r="CJ87" s="4">
        <v>577</v>
      </c>
      <c r="CK87" s="24">
        <v>67.777792924660005</v>
      </c>
      <c r="CL87" s="25">
        <v>6.40478515625</v>
      </c>
    </row>
    <row r="88" spans="1:90">
      <c r="A88" s="2" t="s">
        <v>213</v>
      </c>
      <c r="B88" s="2" t="s">
        <v>174</v>
      </c>
      <c r="C88" s="3">
        <v>39.64</v>
      </c>
      <c r="D88" s="4">
        <v>15</v>
      </c>
      <c r="E88" s="4">
        <v>17</v>
      </c>
      <c r="F88" s="4">
        <v>17</v>
      </c>
      <c r="G88" s="4">
        <v>138</v>
      </c>
      <c r="H88" s="27">
        <f>'raw data'!H88/'raw data'!H$274</f>
        <v>0</v>
      </c>
      <c r="I88" s="27">
        <f>'raw data'!I88/'raw data'!I$274</f>
        <v>0</v>
      </c>
      <c r="J88" s="27">
        <f>'raw data'!J88/'raw data'!J$274</f>
        <v>1.2727550969374702E-4</v>
      </c>
      <c r="K88" s="27">
        <f>'raw data'!K88/'raw data'!K$274</f>
        <v>1.486952381875037E-4</v>
      </c>
      <c r="L88" s="27">
        <f>'raw data'!L88/'raw data'!L$274</f>
        <v>8.4164295373480064E-4</v>
      </c>
      <c r="M88" s="27">
        <f>'raw data'!M88/'raw data'!M$274</f>
        <v>7.8838959026425481E-4</v>
      </c>
      <c r="N88" s="27">
        <f>'raw data'!N88/'raw data'!N$274</f>
        <v>1.9944585794780191E-4</v>
      </c>
      <c r="O88" s="27">
        <f>'raw data'!O88/'raw data'!O$274</f>
        <v>2.4060417179314148E-4</v>
      </c>
      <c r="P88" s="28">
        <f>'raw data'!P88/'raw data'!P$274</f>
        <v>0</v>
      </c>
      <c r="Q88" s="28">
        <f>'raw data'!Q88/'raw data'!Q$274</f>
        <v>0</v>
      </c>
      <c r="R88" s="28">
        <f>'raw data'!R88/'raw data'!R$274</f>
        <v>5.8418471181406609E-4</v>
      </c>
      <c r="S88" s="28">
        <f>'raw data'!S88/'raw data'!S$274</f>
        <v>4.4550823015000572E-4</v>
      </c>
      <c r="T88" s="28">
        <f>'raw data'!T88/'raw data'!T$274</f>
        <v>2.7671673859473771E-4</v>
      </c>
      <c r="U88" s="28">
        <f>'raw data'!U88/'raw data'!U$274</f>
        <v>2.0250541902152325E-4</v>
      </c>
      <c r="V88" s="28">
        <f>'raw data'!V88/'raw data'!V$274</f>
        <v>3.879931406546329E-4</v>
      </c>
      <c r="W88" s="28">
        <f>'raw data'!W88/'raw data'!W$274</f>
        <v>4.1495704608871095E-4</v>
      </c>
      <c r="X88" s="6"/>
      <c r="Y88" s="7"/>
      <c r="Z88" s="8"/>
      <c r="AA88" s="8"/>
      <c r="AB88" s="9"/>
      <c r="AC88" s="10"/>
      <c r="AD88" s="11"/>
      <c r="AE88" s="11"/>
      <c r="AF88" s="12">
        <v>84.980636442855598</v>
      </c>
      <c r="AG88" s="13">
        <v>6.9</v>
      </c>
      <c r="AH88" s="14">
        <v>3</v>
      </c>
      <c r="AI88" s="14">
        <v>3</v>
      </c>
      <c r="AJ88" s="15"/>
      <c r="AK88" s="16">
        <v>0</v>
      </c>
      <c r="AL88" s="17"/>
      <c r="AM88" s="17"/>
      <c r="AN88" s="18">
        <v>139.16296138113199</v>
      </c>
      <c r="AO88" s="19">
        <v>13.14</v>
      </c>
      <c r="AP88" s="20">
        <v>6</v>
      </c>
      <c r="AQ88" s="20">
        <v>6</v>
      </c>
      <c r="AR88" s="21">
        <v>121.872081402219</v>
      </c>
      <c r="AS88" s="22">
        <v>14.03</v>
      </c>
      <c r="AT88" s="23">
        <v>5</v>
      </c>
      <c r="AU88" s="23">
        <v>5</v>
      </c>
      <c r="AV88" s="6"/>
      <c r="AW88" s="7">
        <v>0</v>
      </c>
      <c r="AX88" s="8"/>
      <c r="AY88" s="8"/>
      <c r="AZ88" s="9"/>
      <c r="BA88" s="10">
        <v>0</v>
      </c>
      <c r="BB88" s="11"/>
      <c r="BC88" s="11"/>
      <c r="BD88" s="12"/>
      <c r="BE88" s="13"/>
      <c r="BF88" s="14"/>
      <c r="BG88" s="14"/>
      <c r="BH88" s="15"/>
      <c r="BI88" s="16"/>
      <c r="BJ88" s="17"/>
      <c r="BK88" s="17"/>
      <c r="BL88" s="18">
        <v>264.04956609042102</v>
      </c>
      <c r="BM88" s="19">
        <v>27.39</v>
      </c>
      <c r="BN88" s="20">
        <v>10</v>
      </c>
      <c r="BO88" s="20">
        <v>13</v>
      </c>
      <c r="BP88" s="21">
        <v>157.39092818419101</v>
      </c>
      <c r="BQ88" s="22">
        <v>13.81</v>
      </c>
      <c r="BR88" s="23">
        <v>5</v>
      </c>
      <c r="BS88" s="23">
        <v>6</v>
      </c>
      <c r="BT88" s="6">
        <v>119.357580612053</v>
      </c>
      <c r="BU88" s="7">
        <v>10.69</v>
      </c>
      <c r="BV88" s="8">
        <v>5</v>
      </c>
      <c r="BW88" s="8">
        <v>5</v>
      </c>
      <c r="BX88" s="9"/>
      <c r="BY88" s="10">
        <v>0</v>
      </c>
      <c r="BZ88" s="11"/>
      <c r="CA88" s="11"/>
      <c r="CB88" s="12">
        <v>326.018162176933</v>
      </c>
      <c r="CC88" s="13">
        <v>18.260000000000002</v>
      </c>
      <c r="CD88" s="14">
        <v>8</v>
      </c>
      <c r="CE88" s="14">
        <v>8</v>
      </c>
      <c r="CF88" s="15">
        <v>373.67015566536298</v>
      </c>
      <c r="CG88" s="16">
        <v>18.260000000000002</v>
      </c>
      <c r="CH88" s="17">
        <v>8</v>
      </c>
      <c r="CI88" s="17">
        <v>9</v>
      </c>
      <c r="CJ88" s="4">
        <v>449</v>
      </c>
      <c r="CK88" s="24">
        <v>49.198411174660102</v>
      </c>
      <c r="CL88" s="25">
        <v>6.30322265625</v>
      </c>
    </row>
    <row r="89" spans="1:90">
      <c r="A89" s="2" t="s">
        <v>284</v>
      </c>
      <c r="B89" s="2" t="s">
        <v>478</v>
      </c>
      <c r="C89" s="3">
        <v>39.36</v>
      </c>
      <c r="D89" s="4">
        <v>8</v>
      </c>
      <c r="E89" s="4">
        <v>4</v>
      </c>
      <c r="F89" s="4">
        <v>26</v>
      </c>
      <c r="G89" s="4">
        <v>115</v>
      </c>
      <c r="H89" s="27">
        <f>'raw data'!H89/'raw data'!H$274</f>
        <v>1.9869029450033872E-3</v>
      </c>
      <c r="I89" s="27">
        <f>'raw data'!I89/'raw data'!I$274</f>
        <v>1.8567751855686251E-3</v>
      </c>
      <c r="J89" s="27">
        <f>'raw data'!J89/'raw data'!J$274</f>
        <v>8.2467477254267996E-4</v>
      </c>
      <c r="K89" s="27">
        <f>'raw data'!K89/'raw data'!K$274</f>
        <v>2.2085221583004969E-3</v>
      </c>
      <c r="L89" s="27">
        <f>'raw data'!L89/'raw data'!L$274</f>
        <v>2.2441487335127723E-3</v>
      </c>
      <c r="M89" s="27">
        <f>'raw data'!M89/'raw data'!M$274</f>
        <v>2.7561302135680307E-3</v>
      </c>
      <c r="N89" s="27">
        <f>'raw data'!N89/'raw data'!N$274</f>
        <v>1.1917373128565861E-3</v>
      </c>
      <c r="O89" s="27">
        <f>'raw data'!O89/'raw data'!O$274</f>
        <v>1.1436756653266911E-3</v>
      </c>
      <c r="P89" s="28">
        <f>'raw data'!P89/'raw data'!P$274</f>
        <v>2.7219776495424936E-3</v>
      </c>
      <c r="Q89" s="28">
        <f>'raw data'!Q89/'raw data'!Q$274</f>
        <v>2.5121284647706787E-3</v>
      </c>
      <c r="R89" s="28">
        <f>'raw data'!R89/'raw data'!R$274</f>
        <v>2.641454011851987E-3</v>
      </c>
      <c r="S89" s="28">
        <f>'raw data'!S89/'raw data'!S$274</f>
        <v>2.7287402824390551E-3</v>
      </c>
      <c r="T89" s="28">
        <f>'raw data'!T89/'raw data'!T$274</f>
        <v>1.7627253553913395E-3</v>
      </c>
      <c r="U89" s="28">
        <f>'raw data'!U89/'raw data'!U$274</f>
        <v>9.7796574601810311E-4</v>
      </c>
      <c r="V89" s="28">
        <f>'raw data'!V89/'raw data'!V$274</f>
        <v>7.518238432245221E-4</v>
      </c>
      <c r="W89" s="28">
        <f>'raw data'!W89/'raw data'!W$274</f>
        <v>2.0202992160185218E-4</v>
      </c>
      <c r="X89" s="6">
        <v>107.355750574513</v>
      </c>
      <c r="Y89" s="7">
        <v>9.57</v>
      </c>
      <c r="Z89" s="8">
        <v>5</v>
      </c>
      <c r="AA89" s="8">
        <v>5</v>
      </c>
      <c r="AB89" s="9"/>
      <c r="AC89" s="10">
        <v>0</v>
      </c>
      <c r="AD89" s="11"/>
      <c r="AE89" s="11"/>
      <c r="AF89" s="12"/>
      <c r="AG89" s="13">
        <v>0</v>
      </c>
      <c r="AH89" s="14"/>
      <c r="AI89" s="14"/>
      <c r="AJ89" s="15"/>
      <c r="AK89" s="16">
        <v>0</v>
      </c>
      <c r="AL89" s="17"/>
      <c r="AM89" s="17"/>
      <c r="AN89" s="18">
        <v>297.83556203245598</v>
      </c>
      <c r="AO89" s="19">
        <v>24.11</v>
      </c>
      <c r="AP89" s="20">
        <v>13</v>
      </c>
      <c r="AQ89" s="20">
        <v>13</v>
      </c>
      <c r="AR89" s="21"/>
      <c r="AS89" s="22">
        <v>0</v>
      </c>
      <c r="AT89" s="23"/>
      <c r="AU89" s="23"/>
      <c r="AV89" s="6">
        <v>181.16736616882201</v>
      </c>
      <c r="AW89" s="7">
        <v>12.41</v>
      </c>
      <c r="AX89" s="8">
        <v>6</v>
      </c>
      <c r="AY89" s="8">
        <v>6</v>
      </c>
      <c r="AZ89" s="9"/>
      <c r="BA89" s="10">
        <v>0</v>
      </c>
      <c r="BB89" s="11"/>
      <c r="BC89" s="11"/>
      <c r="BD89" s="12"/>
      <c r="BE89" s="13">
        <v>0</v>
      </c>
      <c r="BF89" s="14"/>
      <c r="BG89" s="14"/>
      <c r="BH89" s="15"/>
      <c r="BI89" s="16">
        <v>0</v>
      </c>
      <c r="BJ89" s="17"/>
      <c r="BK89" s="17"/>
      <c r="BL89" s="18"/>
      <c r="BM89" s="19">
        <v>0</v>
      </c>
      <c r="BN89" s="20"/>
      <c r="BO89" s="20"/>
      <c r="BP89" s="21">
        <v>295.83501396637701</v>
      </c>
      <c r="BQ89" s="22">
        <v>18.440000000000001</v>
      </c>
      <c r="BR89" s="23">
        <v>11</v>
      </c>
      <c r="BS89" s="23">
        <v>12</v>
      </c>
      <c r="BT89" s="6">
        <v>317.85192409761203</v>
      </c>
      <c r="BU89" s="7">
        <v>18.79</v>
      </c>
      <c r="BV89" s="8">
        <v>11</v>
      </c>
      <c r="BW89" s="8">
        <v>15</v>
      </c>
      <c r="BX89" s="9"/>
      <c r="BY89" s="10">
        <v>0</v>
      </c>
      <c r="BZ89" s="11"/>
      <c r="CA89" s="11"/>
      <c r="CB89" s="12">
        <v>177.773515122715</v>
      </c>
      <c r="CC89" s="13">
        <v>10.64</v>
      </c>
      <c r="CD89" s="14">
        <v>5</v>
      </c>
      <c r="CE89" s="14">
        <v>6</v>
      </c>
      <c r="CF89" s="15">
        <v>166.47120826449799</v>
      </c>
      <c r="CG89" s="16">
        <v>13.12</v>
      </c>
      <c r="CH89" s="17">
        <v>6</v>
      </c>
      <c r="CI89" s="17">
        <v>6</v>
      </c>
      <c r="CJ89" s="4">
        <v>564</v>
      </c>
      <c r="CK89" s="24">
        <v>60.030293814659998</v>
      </c>
      <c r="CL89" s="25">
        <v>8.00146484375</v>
      </c>
    </row>
    <row r="90" spans="1:90">
      <c r="A90" s="2" t="s">
        <v>333</v>
      </c>
      <c r="B90" s="2" t="s">
        <v>488</v>
      </c>
      <c r="C90" s="3">
        <v>39</v>
      </c>
      <c r="D90" s="4">
        <v>13</v>
      </c>
      <c r="E90" s="4">
        <v>8</v>
      </c>
      <c r="F90" s="4">
        <v>8</v>
      </c>
      <c r="G90" s="4">
        <v>81</v>
      </c>
      <c r="H90" s="27">
        <f>'raw data'!H90/'raw data'!H$274</f>
        <v>6.5856994911047536E-3</v>
      </c>
      <c r="I90" s="27">
        <f>'raw data'!I90/'raw data'!I$274</f>
        <v>7.0668405767698493E-3</v>
      </c>
      <c r="J90" s="27">
        <f>'raw data'!J90/'raw data'!J$274</f>
        <v>7.3657660937976859E-3</v>
      </c>
      <c r="K90" s="27">
        <f>'raw data'!K90/'raw data'!K$274</f>
        <v>1.0245372363812146E-2</v>
      </c>
      <c r="L90" s="27">
        <f>'raw data'!L90/'raw data'!L$274</f>
        <v>6.0102337462467916E-4</v>
      </c>
      <c r="M90" s="27">
        <f>'raw data'!M90/'raw data'!M$274</f>
        <v>2.1572045673867488E-4</v>
      </c>
      <c r="N90" s="27">
        <f>'raw data'!N90/'raw data'!N$274</f>
        <v>8.6557320407934998E-3</v>
      </c>
      <c r="O90" s="27">
        <f>'raw data'!O90/'raw data'!O$274</f>
        <v>3.8539793859596076E-3</v>
      </c>
      <c r="P90" s="28">
        <f>'raw data'!P90/'raw data'!P$274</f>
        <v>1.088237591646668E-3</v>
      </c>
      <c r="Q90" s="28">
        <f>'raw data'!Q90/'raw data'!Q$274</f>
        <v>9.9286755171622667E-4</v>
      </c>
      <c r="R90" s="28">
        <f>'raw data'!R90/'raw data'!R$274</f>
        <v>3.0018136242622125E-3</v>
      </c>
      <c r="S90" s="28">
        <f>'raw data'!S90/'raw data'!S$274</f>
        <v>1.6977593349559923E-3</v>
      </c>
      <c r="T90" s="28">
        <f>'raw data'!T90/'raw data'!T$274</f>
        <v>0</v>
      </c>
      <c r="U90" s="28">
        <f>'raw data'!U90/'raw data'!U$274</f>
        <v>0</v>
      </c>
      <c r="V90" s="28">
        <f>'raw data'!V90/'raw data'!V$274</f>
        <v>1.0214404266866216E-4</v>
      </c>
      <c r="W90" s="28">
        <f>'raw data'!W90/'raw data'!W$274</f>
        <v>1.378399003990572E-3</v>
      </c>
      <c r="X90" s="6">
        <v>92.212156959698007</v>
      </c>
      <c r="Y90" s="7">
        <v>31</v>
      </c>
      <c r="Z90" s="8">
        <v>5</v>
      </c>
      <c r="AA90" s="8">
        <v>5</v>
      </c>
      <c r="AB90" s="9">
        <v>133.74166668041201</v>
      </c>
      <c r="AC90" s="10">
        <v>31</v>
      </c>
      <c r="AD90" s="11">
        <v>5</v>
      </c>
      <c r="AE90" s="11">
        <v>7</v>
      </c>
      <c r="AF90" s="12">
        <v>164.30688977391901</v>
      </c>
      <c r="AG90" s="13">
        <v>32</v>
      </c>
      <c r="AH90" s="14">
        <v>5</v>
      </c>
      <c r="AI90" s="14">
        <v>9</v>
      </c>
      <c r="AJ90" s="15">
        <v>166.28593289475799</v>
      </c>
      <c r="AK90" s="16">
        <v>32</v>
      </c>
      <c r="AL90" s="17">
        <v>6</v>
      </c>
      <c r="AM90" s="17">
        <v>9</v>
      </c>
      <c r="AN90" s="18"/>
      <c r="AO90" s="19">
        <v>0</v>
      </c>
      <c r="AP90" s="20"/>
      <c r="AQ90" s="20"/>
      <c r="AR90" s="21"/>
      <c r="AS90" s="22">
        <v>0</v>
      </c>
      <c r="AT90" s="23"/>
      <c r="AU90" s="23"/>
      <c r="AV90" s="6"/>
      <c r="AW90" s="7">
        <v>0</v>
      </c>
      <c r="AX90" s="8"/>
      <c r="AY90" s="8"/>
      <c r="AZ90" s="9"/>
      <c r="BA90" s="10">
        <v>0</v>
      </c>
      <c r="BB90" s="11"/>
      <c r="BC90" s="11"/>
      <c r="BD90" s="12">
        <v>75.337004781895601</v>
      </c>
      <c r="BE90" s="13">
        <v>17</v>
      </c>
      <c r="BF90" s="14">
        <v>3</v>
      </c>
      <c r="BG90" s="14">
        <v>4</v>
      </c>
      <c r="BH90" s="15">
        <v>89.231079075145004</v>
      </c>
      <c r="BI90" s="16">
        <v>17</v>
      </c>
      <c r="BJ90" s="17">
        <v>4</v>
      </c>
      <c r="BK90" s="17">
        <v>5</v>
      </c>
      <c r="BL90" s="18">
        <v>118.99712481916499</v>
      </c>
      <c r="BM90" s="19">
        <v>30</v>
      </c>
      <c r="BN90" s="20">
        <v>4</v>
      </c>
      <c r="BO90" s="20">
        <v>8</v>
      </c>
      <c r="BP90" s="21">
        <v>77.3287575039476</v>
      </c>
      <c r="BQ90" s="22">
        <v>31</v>
      </c>
      <c r="BR90" s="23">
        <v>4</v>
      </c>
      <c r="BS90" s="23">
        <v>5</v>
      </c>
      <c r="BT90" s="6"/>
      <c r="BU90" s="7"/>
      <c r="BV90" s="8"/>
      <c r="BW90" s="8"/>
      <c r="BX90" s="9"/>
      <c r="BY90" s="10"/>
      <c r="BZ90" s="11"/>
      <c r="CA90" s="11"/>
      <c r="CB90" s="12"/>
      <c r="CC90" s="13">
        <v>0</v>
      </c>
      <c r="CD90" s="14"/>
      <c r="CE90" s="14"/>
      <c r="CF90" s="15"/>
      <c r="CG90" s="16">
        <v>0</v>
      </c>
      <c r="CH90" s="17"/>
      <c r="CI90" s="17"/>
      <c r="CJ90" s="4">
        <v>100</v>
      </c>
      <c r="CK90" s="24">
        <v>10.65259384466</v>
      </c>
      <c r="CL90" s="25">
        <v>9.59814453125</v>
      </c>
    </row>
    <row r="91" spans="1:90">
      <c r="A91" s="2" t="s">
        <v>331</v>
      </c>
      <c r="B91" s="2" t="s">
        <v>415</v>
      </c>
      <c r="C91" s="3">
        <v>38.78</v>
      </c>
      <c r="D91" s="4">
        <v>3</v>
      </c>
      <c r="E91" s="4">
        <v>15</v>
      </c>
      <c r="F91" s="4">
        <v>15</v>
      </c>
      <c r="G91" s="4">
        <v>142</v>
      </c>
      <c r="H91" s="27">
        <f>'raw data'!H91/'raw data'!H$274</f>
        <v>1.4111330805031894E-2</v>
      </c>
      <c r="I91" s="27">
        <f>'raw data'!I91/'raw data'!I$274</f>
        <v>1.2379060696548575E-2</v>
      </c>
      <c r="J91" s="27">
        <f>'raw data'!J91/'raw data'!J$274</f>
        <v>1.1348918394996854E-4</v>
      </c>
      <c r="K91" s="27">
        <f>'raw data'!K91/'raw data'!K$274</f>
        <v>0</v>
      </c>
      <c r="L91" s="27">
        <f>'raw data'!L91/'raw data'!L$274</f>
        <v>1.0993821701330991E-2</v>
      </c>
      <c r="M91" s="27">
        <f>'raw data'!M91/'raw data'!M$274</f>
        <v>1.2123777227082112E-2</v>
      </c>
      <c r="N91" s="27">
        <f>'raw data'!N91/'raw data'!N$274</f>
        <v>0</v>
      </c>
      <c r="O91" s="27">
        <f>'raw data'!O91/'raw data'!O$274</f>
        <v>0</v>
      </c>
      <c r="P91" s="28">
        <f>'raw data'!P91/'raw data'!P$274</f>
        <v>8.8896888925342667E-3</v>
      </c>
      <c r="Q91" s="28">
        <f>'raw data'!Q91/'raw data'!Q$274</f>
        <v>8.6041539182419337E-3</v>
      </c>
      <c r="R91" s="28">
        <f>'raw data'!R91/'raw data'!R$274</f>
        <v>0</v>
      </c>
      <c r="S91" s="28">
        <f>'raw data'!S91/'raw data'!S$274</f>
        <v>0</v>
      </c>
      <c r="T91" s="28">
        <f>'raw data'!T91/'raw data'!T$274</f>
        <v>2.6042135725873731E-3</v>
      </c>
      <c r="U91" s="28">
        <f>'raw data'!U91/'raw data'!U$274</f>
        <v>2.8122324951830547E-3</v>
      </c>
      <c r="V91" s="28">
        <f>'raw data'!V91/'raw data'!V$274</f>
        <v>0</v>
      </c>
      <c r="W91" s="28">
        <f>'raw data'!W91/'raw data'!W$274</f>
        <v>0</v>
      </c>
      <c r="X91" s="6">
        <v>151.76068730614401</v>
      </c>
      <c r="Y91" s="7">
        <v>16.670000000000002</v>
      </c>
      <c r="Z91" s="8">
        <v>8</v>
      </c>
      <c r="AA91" s="8">
        <v>10</v>
      </c>
      <c r="AB91" s="9">
        <v>159.73393346100099</v>
      </c>
      <c r="AC91" s="10">
        <v>18.71</v>
      </c>
      <c r="AD91" s="11">
        <v>7</v>
      </c>
      <c r="AE91" s="11">
        <v>10</v>
      </c>
      <c r="AF91" s="12"/>
      <c r="AG91" s="13">
        <v>0</v>
      </c>
      <c r="AH91" s="14"/>
      <c r="AI91" s="14"/>
      <c r="AJ91" s="15"/>
      <c r="AK91" s="16">
        <v>0</v>
      </c>
      <c r="AL91" s="17"/>
      <c r="AM91" s="17"/>
      <c r="AN91" s="18">
        <v>438.26608245059202</v>
      </c>
      <c r="AO91" s="19">
        <v>18.71</v>
      </c>
      <c r="AP91" s="20">
        <v>11</v>
      </c>
      <c r="AQ91" s="20">
        <v>25</v>
      </c>
      <c r="AR91" s="21">
        <v>329.57889302846701</v>
      </c>
      <c r="AS91" s="22">
        <v>18.71</v>
      </c>
      <c r="AT91" s="23">
        <v>11</v>
      </c>
      <c r="AU91" s="23">
        <v>19</v>
      </c>
      <c r="AV91" s="6"/>
      <c r="AW91" s="7"/>
      <c r="AX91" s="8"/>
      <c r="AY91" s="8"/>
      <c r="AZ91" s="9"/>
      <c r="BA91" s="10"/>
      <c r="BB91" s="11"/>
      <c r="BC91" s="11"/>
      <c r="BD91" s="12">
        <v>130.96377290635601</v>
      </c>
      <c r="BE91" s="13">
        <v>13.61</v>
      </c>
      <c r="BF91" s="14">
        <v>8</v>
      </c>
      <c r="BG91" s="14">
        <v>9</v>
      </c>
      <c r="BH91" s="15">
        <v>174.13659131593101</v>
      </c>
      <c r="BI91" s="16">
        <v>17.690000000000001</v>
      </c>
      <c r="BJ91" s="17">
        <v>7</v>
      </c>
      <c r="BK91" s="17">
        <v>11</v>
      </c>
      <c r="BL91" s="18"/>
      <c r="BM91" s="19"/>
      <c r="BN91" s="20"/>
      <c r="BO91" s="20"/>
      <c r="BP91" s="21"/>
      <c r="BQ91" s="22"/>
      <c r="BR91" s="23"/>
      <c r="BS91" s="23"/>
      <c r="BT91" s="6">
        <v>304.77283972351898</v>
      </c>
      <c r="BU91" s="7">
        <v>17.690000000000001</v>
      </c>
      <c r="BV91" s="8">
        <v>10</v>
      </c>
      <c r="BW91" s="8">
        <v>17</v>
      </c>
      <c r="BX91" s="9">
        <v>161.98401274855601</v>
      </c>
      <c r="BY91" s="10">
        <v>17.690000000000001</v>
      </c>
      <c r="BZ91" s="11">
        <v>8</v>
      </c>
      <c r="CA91" s="11">
        <v>11</v>
      </c>
      <c r="CB91" s="12"/>
      <c r="CC91" s="13"/>
      <c r="CD91" s="14"/>
      <c r="CE91" s="14"/>
      <c r="CF91" s="15"/>
      <c r="CG91" s="16"/>
      <c r="CH91" s="17"/>
      <c r="CI91" s="17"/>
      <c r="CJ91" s="4">
        <v>294</v>
      </c>
      <c r="CK91" s="24">
        <v>32.554843324659899</v>
      </c>
      <c r="CL91" s="25">
        <v>4.77978515625</v>
      </c>
    </row>
    <row r="92" spans="1:90">
      <c r="A92" s="2" t="s">
        <v>216</v>
      </c>
      <c r="B92" s="2" t="s">
        <v>419</v>
      </c>
      <c r="C92" s="3">
        <v>38.76</v>
      </c>
      <c r="D92" s="4">
        <v>2</v>
      </c>
      <c r="E92" s="4">
        <v>7</v>
      </c>
      <c r="F92" s="4">
        <v>7</v>
      </c>
      <c r="G92" s="4">
        <v>9</v>
      </c>
      <c r="H92" s="27">
        <f>'raw data'!H92/'raw data'!H$274</f>
        <v>0</v>
      </c>
      <c r="I92" s="27">
        <f>'raw data'!I92/'raw data'!I$274</f>
        <v>0</v>
      </c>
      <c r="J92" s="27">
        <f>'raw data'!J92/'raw data'!J$274</f>
        <v>1.1126123638489449E-3</v>
      </c>
      <c r="K92" s="27">
        <f>'raw data'!K92/'raw data'!K$274</f>
        <v>6.1777990599555055E-4</v>
      </c>
      <c r="L92" s="27">
        <f>'raw data'!L92/'raw data'!L$274</f>
        <v>4.64591329371912E-4</v>
      </c>
      <c r="M92" s="27">
        <f>'raw data'!M92/'raw data'!M$274</f>
        <v>0</v>
      </c>
      <c r="N92" s="27">
        <f>'raw data'!N92/'raw data'!N$274</f>
        <v>5.7038471753545537E-4</v>
      </c>
      <c r="O92" s="27">
        <f>'raw data'!O92/'raw data'!O$274</f>
        <v>3.5795112040744499E-4</v>
      </c>
      <c r="P92" s="28">
        <f>'raw data'!P92/'raw data'!P$274</f>
        <v>0</v>
      </c>
      <c r="Q92" s="28">
        <f>'raw data'!Q92/'raw data'!Q$274</f>
        <v>0</v>
      </c>
      <c r="R92" s="28">
        <f>'raw data'!R92/'raw data'!R$274</f>
        <v>3.6310240845691214E-4</v>
      </c>
      <c r="S92" s="28">
        <f>'raw data'!S92/'raw data'!S$274</f>
        <v>0</v>
      </c>
      <c r="T92" s="28">
        <f>'raw data'!T92/'raw data'!T$274</f>
        <v>4.5550504853628533E-4</v>
      </c>
      <c r="U92" s="28">
        <f>'raw data'!U92/'raw data'!U$274</f>
        <v>0</v>
      </c>
      <c r="V92" s="28">
        <f>'raw data'!V92/'raw data'!V$274</f>
        <v>0</v>
      </c>
      <c r="W92" s="28">
        <f>'raw data'!W92/'raw data'!W$274</f>
        <v>0</v>
      </c>
      <c r="X92" s="6"/>
      <c r="Y92" s="7"/>
      <c r="Z92" s="8"/>
      <c r="AA92" s="8"/>
      <c r="AB92" s="9"/>
      <c r="AC92" s="10"/>
      <c r="AD92" s="11"/>
      <c r="AE92" s="11"/>
      <c r="AF92" s="12">
        <v>75.409756075067307</v>
      </c>
      <c r="AG92" s="13">
        <v>38.76</v>
      </c>
      <c r="AH92" s="14">
        <v>6</v>
      </c>
      <c r="AI92" s="14">
        <v>6</v>
      </c>
      <c r="AJ92" s="15">
        <v>66.405930547053799</v>
      </c>
      <c r="AK92" s="16">
        <v>15.89</v>
      </c>
      <c r="AL92" s="17">
        <v>3</v>
      </c>
      <c r="AM92" s="17">
        <v>3</v>
      </c>
      <c r="AN92" s="18"/>
      <c r="AO92" s="19">
        <v>0</v>
      </c>
      <c r="AP92" s="20"/>
      <c r="AQ92" s="20"/>
      <c r="AR92" s="21"/>
      <c r="AS92" s="22"/>
      <c r="AT92" s="23"/>
      <c r="AU92" s="23"/>
      <c r="AV92" s="6"/>
      <c r="AW92" s="7">
        <v>0</v>
      </c>
      <c r="AX92" s="8"/>
      <c r="AY92" s="8"/>
      <c r="AZ92" s="9"/>
      <c r="BA92" s="10">
        <v>0</v>
      </c>
      <c r="BB92" s="11"/>
      <c r="BC92" s="11"/>
      <c r="BD92" s="12"/>
      <c r="BE92" s="13"/>
      <c r="BF92" s="14"/>
      <c r="BG92" s="14"/>
      <c r="BH92" s="15"/>
      <c r="BI92" s="16"/>
      <c r="BJ92" s="17"/>
      <c r="BK92" s="17"/>
      <c r="BL92" s="18"/>
      <c r="BM92" s="19">
        <v>0</v>
      </c>
      <c r="BN92" s="20"/>
      <c r="BO92" s="20"/>
      <c r="BP92" s="21"/>
      <c r="BQ92" s="22"/>
      <c r="BR92" s="23"/>
      <c r="BS92" s="23"/>
      <c r="BT92" s="6"/>
      <c r="BU92" s="7">
        <v>0</v>
      </c>
      <c r="BV92" s="8"/>
      <c r="BW92" s="8"/>
      <c r="BX92" s="9"/>
      <c r="BY92" s="10"/>
      <c r="BZ92" s="11"/>
      <c r="CA92" s="11"/>
      <c r="CB92" s="12"/>
      <c r="CC92" s="13"/>
      <c r="CD92" s="14"/>
      <c r="CE92" s="14"/>
      <c r="CF92" s="15"/>
      <c r="CG92" s="16"/>
      <c r="CH92" s="17"/>
      <c r="CI92" s="17"/>
      <c r="CJ92" s="4">
        <v>258</v>
      </c>
      <c r="CK92" s="24">
        <v>27.318361514660001</v>
      </c>
      <c r="CL92" s="25">
        <v>6.40478515625</v>
      </c>
    </row>
    <row r="93" spans="1:90">
      <c r="A93" s="2" t="s">
        <v>46</v>
      </c>
      <c r="B93" s="2" t="s">
        <v>531</v>
      </c>
      <c r="C93" s="3">
        <v>38.71</v>
      </c>
      <c r="D93" s="4">
        <v>1</v>
      </c>
      <c r="E93" s="4">
        <v>2</v>
      </c>
      <c r="F93" s="4">
        <v>4</v>
      </c>
      <c r="G93" s="4">
        <v>8</v>
      </c>
      <c r="H93" s="27">
        <f>'raw data'!H93/'raw data'!H$274</f>
        <v>0</v>
      </c>
      <c r="I93" s="27">
        <f>'raw data'!I93/'raw data'!I$274</f>
        <v>0</v>
      </c>
      <c r="J93" s="27">
        <f>'raw data'!J93/'raw data'!J$274</f>
        <v>0</v>
      </c>
      <c r="K93" s="27">
        <f>'raw data'!K93/'raw data'!K$274</f>
        <v>0</v>
      </c>
      <c r="L93" s="27">
        <f>'raw data'!L93/'raw data'!L$274</f>
        <v>0</v>
      </c>
      <c r="M93" s="27">
        <f>'raw data'!M93/'raw data'!M$274</f>
        <v>0</v>
      </c>
      <c r="N93" s="27">
        <f>'raw data'!N93/'raw data'!N$274</f>
        <v>7.6429150326033592E-4</v>
      </c>
      <c r="O93" s="27">
        <f>'raw data'!O93/'raw data'!O$274</f>
        <v>1.1371447085144332E-3</v>
      </c>
      <c r="P93" s="28">
        <f>'raw data'!P93/'raw data'!P$274</f>
        <v>0</v>
      </c>
      <c r="Q93" s="28">
        <f>'raw data'!Q93/'raw data'!Q$274</f>
        <v>0</v>
      </c>
      <c r="R93" s="28">
        <f>'raw data'!R93/'raw data'!R$274</f>
        <v>0</v>
      </c>
      <c r="S93" s="28">
        <f>'raw data'!S93/'raw data'!S$274</f>
        <v>0</v>
      </c>
      <c r="T93" s="28">
        <f>'raw data'!T93/'raw data'!T$274</f>
        <v>0</v>
      </c>
      <c r="U93" s="28">
        <f>'raw data'!U93/'raw data'!U$274</f>
        <v>0</v>
      </c>
      <c r="V93" s="28">
        <f>'raw data'!V93/'raw data'!V$274</f>
        <v>1.3568507086308931E-2</v>
      </c>
      <c r="W93" s="28">
        <f>'raw data'!W93/'raw data'!W$274</f>
        <v>1.2829554025302422E-2</v>
      </c>
      <c r="X93" s="6"/>
      <c r="Y93" s="7"/>
      <c r="Z93" s="8"/>
      <c r="AA93" s="8"/>
      <c r="AB93" s="9"/>
      <c r="AC93" s="10"/>
      <c r="AD93" s="11"/>
      <c r="AE93" s="11"/>
      <c r="AF93" s="12"/>
      <c r="AG93" s="13"/>
      <c r="AH93" s="14"/>
      <c r="AI93" s="14"/>
      <c r="AJ93" s="15"/>
      <c r="AK93" s="16"/>
      <c r="AL93" s="17"/>
      <c r="AM93" s="17"/>
      <c r="AN93" s="18"/>
      <c r="AO93" s="19"/>
      <c r="AP93" s="20"/>
      <c r="AQ93" s="20"/>
      <c r="AR93" s="21"/>
      <c r="AS93" s="22"/>
      <c r="AT93" s="23"/>
      <c r="AU93" s="23"/>
      <c r="AV93" s="6"/>
      <c r="AW93" s="7">
        <v>0</v>
      </c>
      <c r="AX93" s="8"/>
      <c r="AY93" s="8"/>
      <c r="AZ93" s="9"/>
      <c r="BA93" s="10">
        <v>0</v>
      </c>
      <c r="BB93" s="11"/>
      <c r="BC93" s="11"/>
      <c r="BD93" s="12"/>
      <c r="BE93" s="13"/>
      <c r="BF93" s="14"/>
      <c r="BG93" s="14"/>
      <c r="BH93" s="15"/>
      <c r="BI93" s="16"/>
      <c r="BJ93" s="17"/>
      <c r="BK93" s="17"/>
      <c r="BL93" s="18"/>
      <c r="BM93" s="19"/>
      <c r="BN93" s="20"/>
      <c r="BO93" s="20"/>
      <c r="BP93" s="21"/>
      <c r="BQ93" s="22"/>
      <c r="BR93" s="23"/>
      <c r="BS93" s="23"/>
      <c r="BT93" s="6"/>
      <c r="BU93" s="7"/>
      <c r="BV93" s="8"/>
      <c r="BW93" s="8"/>
      <c r="BX93" s="9"/>
      <c r="BY93" s="10"/>
      <c r="BZ93" s="11"/>
      <c r="CA93" s="11"/>
      <c r="CB93" s="12">
        <v>221.354529741546</v>
      </c>
      <c r="CC93" s="13">
        <v>38.71</v>
      </c>
      <c r="CD93" s="14">
        <v>4</v>
      </c>
      <c r="CE93" s="14">
        <v>8</v>
      </c>
      <c r="CF93" s="15"/>
      <c r="CG93" s="16">
        <v>0</v>
      </c>
      <c r="CH93" s="17"/>
      <c r="CI93" s="17"/>
      <c r="CJ93" s="4">
        <v>124</v>
      </c>
      <c r="CK93" s="24">
        <v>13.700269474660001</v>
      </c>
      <c r="CL93" s="25">
        <v>9.49560546875</v>
      </c>
    </row>
    <row r="94" spans="1:90">
      <c r="A94" s="2" t="s">
        <v>60</v>
      </c>
      <c r="B94" s="2" t="s">
        <v>618</v>
      </c>
      <c r="C94" s="3">
        <v>38.24</v>
      </c>
      <c r="D94" s="4">
        <v>6</v>
      </c>
      <c r="E94" s="4">
        <v>3</v>
      </c>
      <c r="F94" s="4">
        <v>3</v>
      </c>
      <c r="G94" s="4">
        <v>3</v>
      </c>
      <c r="H94" s="27">
        <f>'raw data'!H94/'raw data'!H$274</f>
        <v>0</v>
      </c>
      <c r="I94" s="27">
        <f>'raw data'!I94/'raw data'!I$274</f>
        <v>0</v>
      </c>
      <c r="J94" s="27">
        <f>'raw data'!J94/'raw data'!J$274</f>
        <v>0</v>
      </c>
      <c r="K94" s="27">
        <f>'raw data'!K94/'raw data'!K$274</f>
        <v>0</v>
      </c>
      <c r="L94" s="27">
        <f>'raw data'!L94/'raw data'!L$274</f>
        <v>0</v>
      </c>
      <c r="M94" s="27">
        <f>'raw data'!M94/'raw data'!M$274</f>
        <v>0</v>
      </c>
      <c r="N94" s="27">
        <f>'raw data'!N94/'raw data'!N$274</f>
        <v>1.2531138002289086E-4</v>
      </c>
      <c r="O94" s="27">
        <f>'raw data'!O94/'raw data'!O$274</f>
        <v>0</v>
      </c>
      <c r="P94" s="28">
        <f>'raw data'!P94/'raw data'!P$274</f>
        <v>0</v>
      </c>
      <c r="Q94" s="28">
        <f>'raw data'!Q94/'raw data'!Q$274</f>
        <v>0</v>
      </c>
      <c r="R94" s="28">
        <f>'raw data'!R94/'raw data'!R$274</f>
        <v>0</v>
      </c>
      <c r="S94" s="28">
        <f>'raw data'!S94/'raw data'!S$274</f>
        <v>0</v>
      </c>
      <c r="T94" s="28">
        <f>'raw data'!T94/'raw data'!T$274</f>
        <v>0</v>
      </c>
      <c r="U94" s="28">
        <f>'raw data'!U94/'raw data'!U$274</f>
        <v>0</v>
      </c>
      <c r="V94" s="28">
        <f>'raw data'!V94/'raw data'!V$274</f>
        <v>0</v>
      </c>
      <c r="W94" s="28">
        <f>'raw data'!W94/'raw data'!W$274</f>
        <v>0</v>
      </c>
      <c r="X94" s="6"/>
      <c r="Y94" s="7"/>
      <c r="Z94" s="8"/>
      <c r="AA94" s="8"/>
      <c r="AB94" s="9"/>
      <c r="AC94" s="10"/>
      <c r="AD94" s="11"/>
      <c r="AE94" s="11"/>
      <c r="AF94" s="12"/>
      <c r="AG94" s="13"/>
      <c r="AH94" s="14"/>
      <c r="AI94" s="14"/>
      <c r="AJ94" s="15"/>
      <c r="AK94" s="16"/>
      <c r="AL94" s="17"/>
      <c r="AM94" s="17"/>
      <c r="AN94" s="18"/>
      <c r="AO94" s="19"/>
      <c r="AP94" s="20"/>
      <c r="AQ94" s="20"/>
      <c r="AR94" s="21"/>
      <c r="AS94" s="22"/>
      <c r="AT94" s="23"/>
      <c r="AU94" s="23"/>
      <c r="AV94" s="6"/>
      <c r="AW94" s="7">
        <v>0</v>
      </c>
      <c r="AX94" s="8"/>
      <c r="AY94" s="8"/>
      <c r="AZ94" s="9"/>
      <c r="BA94" s="10"/>
      <c r="BB94" s="11"/>
      <c r="BC94" s="11"/>
      <c r="BD94" s="12"/>
      <c r="BE94" s="13"/>
      <c r="BF94" s="14"/>
      <c r="BG94" s="14"/>
      <c r="BH94" s="15"/>
      <c r="BI94" s="16"/>
      <c r="BJ94" s="17"/>
      <c r="BK94" s="17"/>
      <c r="BL94" s="18"/>
      <c r="BM94" s="19"/>
      <c r="BN94" s="20"/>
      <c r="BO94" s="20"/>
      <c r="BP94" s="21"/>
      <c r="BQ94" s="22"/>
      <c r="BR94" s="23"/>
      <c r="BS94" s="23"/>
      <c r="BT94" s="6"/>
      <c r="BU94" s="7"/>
      <c r="BV94" s="8"/>
      <c r="BW94" s="8"/>
      <c r="BX94" s="9"/>
      <c r="BY94" s="10"/>
      <c r="BZ94" s="11"/>
      <c r="CA94" s="11"/>
      <c r="CB94" s="12"/>
      <c r="CC94" s="13"/>
      <c r="CD94" s="14"/>
      <c r="CE94" s="14"/>
      <c r="CF94" s="15"/>
      <c r="CG94" s="16"/>
      <c r="CH94" s="17"/>
      <c r="CI94" s="17"/>
      <c r="CJ94" s="4">
        <v>170</v>
      </c>
      <c r="CK94" s="24">
        <v>18.524485614660001</v>
      </c>
      <c r="CL94" s="25">
        <v>6.94677734375</v>
      </c>
    </row>
    <row r="95" spans="1:90">
      <c r="A95" s="2" t="s">
        <v>287</v>
      </c>
      <c r="B95" s="2" t="s">
        <v>487</v>
      </c>
      <c r="C95" s="3">
        <v>38.22</v>
      </c>
      <c r="D95" s="4">
        <v>20</v>
      </c>
      <c r="E95" s="4">
        <v>16</v>
      </c>
      <c r="F95" s="4">
        <v>16</v>
      </c>
      <c r="G95" s="4">
        <v>155</v>
      </c>
      <c r="H95" s="27">
        <f>'raw data'!H95/'raw data'!H$274</f>
        <v>3.0966364584307298E-3</v>
      </c>
      <c r="I95" s="27">
        <f>'raw data'!I95/'raw data'!I$274</f>
        <v>3.2742060852233665E-3</v>
      </c>
      <c r="J95" s="27">
        <f>'raw data'!J95/'raw data'!J$274</f>
        <v>1.0730834665166806E-3</v>
      </c>
      <c r="K95" s="27">
        <f>'raw data'!K95/'raw data'!K$274</f>
        <v>1.1436071238931428E-3</v>
      </c>
      <c r="L95" s="27">
        <f>'raw data'!L95/'raw data'!L$274</f>
        <v>1.3076207308658069E-3</v>
      </c>
      <c r="M95" s="27">
        <f>'raw data'!M95/'raw data'!M$274</f>
        <v>8.9165416423848335E-4</v>
      </c>
      <c r="N95" s="27">
        <f>'raw data'!N95/'raw data'!N$274</f>
        <v>4.5288401716113132E-4</v>
      </c>
      <c r="O95" s="27">
        <f>'raw data'!O95/'raw data'!O$274</f>
        <v>7.0289037209729304E-4</v>
      </c>
      <c r="P95" s="28">
        <f>'raw data'!P95/'raw data'!P$274</f>
        <v>1.1050573003426739E-3</v>
      </c>
      <c r="Q95" s="28">
        <f>'raw data'!Q95/'raw data'!Q$274</f>
        <v>9.3991654852441649E-4</v>
      </c>
      <c r="R95" s="28">
        <f>'raw data'!R95/'raw data'!R$274</f>
        <v>8.5962639053633932E-4</v>
      </c>
      <c r="S95" s="28">
        <f>'raw data'!S95/'raw data'!S$274</f>
        <v>7.4406163787292849E-4</v>
      </c>
      <c r="T95" s="28">
        <f>'raw data'!T95/'raw data'!T$274</f>
        <v>1.3537954027131741E-3</v>
      </c>
      <c r="U95" s="28">
        <f>'raw data'!U95/'raw data'!U$274</f>
        <v>8.8884294044027777E-4</v>
      </c>
      <c r="V95" s="28">
        <f>'raw data'!V95/'raw data'!V$274</f>
        <v>4.4515574376201457E-4</v>
      </c>
      <c r="W95" s="28">
        <f>'raw data'!W95/'raw data'!W$274</f>
        <v>3.4021615360712838E-4</v>
      </c>
      <c r="X95" s="6"/>
      <c r="Y95" s="7">
        <v>0</v>
      </c>
      <c r="Z95" s="8"/>
      <c r="AA95" s="8"/>
      <c r="AB95" s="9"/>
      <c r="AC95" s="10">
        <v>0</v>
      </c>
      <c r="AD95" s="11"/>
      <c r="AE95" s="11"/>
      <c r="AF95" s="12">
        <v>166.23531483556599</v>
      </c>
      <c r="AG95" s="13">
        <v>12.74</v>
      </c>
      <c r="AH95" s="14">
        <v>4</v>
      </c>
      <c r="AI95" s="14">
        <v>5</v>
      </c>
      <c r="AJ95" s="15">
        <v>188.39173508512201</v>
      </c>
      <c r="AK95" s="16">
        <v>18.68</v>
      </c>
      <c r="AL95" s="17">
        <v>6</v>
      </c>
      <c r="AM95" s="17">
        <v>7</v>
      </c>
      <c r="AN95" s="18">
        <v>258.66664128793701</v>
      </c>
      <c r="AO95" s="19">
        <v>22.51</v>
      </c>
      <c r="AP95" s="20">
        <v>9</v>
      </c>
      <c r="AQ95" s="20">
        <v>11</v>
      </c>
      <c r="AR95" s="21">
        <v>131.394636873043</v>
      </c>
      <c r="AS95" s="22">
        <v>17.62</v>
      </c>
      <c r="AT95" s="23">
        <v>6</v>
      </c>
      <c r="AU95" s="23">
        <v>7</v>
      </c>
      <c r="AV95" s="6">
        <v>263.07803823581003</v>
      </c>
      <c r="AW95" s="7">
        <v>13.16</v>
      </c>
      <c r="AX95" s="8">
        <v>4</v>
      </c>
      <c r="AY95" s="8">
        <v>6</v>
      </c>
      <c r="AZ95" s="9">
        <v>219.932197690994</v>
      </c>
      <c r="BA95" s="10">
        <v>10.83</v>
      </c>
      <c r="BB95" s="11">
        <v>3</v>
      </c>
      <c r="BC95" s="11">
        <v>4</v>
      </c>
      <c r="BD95" s="12">
        <v>74.290513165402601</v>
      </c>
      <c r="BE95" s="13">
        <v>10.62</v>
      </c>
      <c r="BF95" s="14">
        <v>4</v>
      </c>
      <c r="BG95" s="14">
        <v>5</v>
      </c>
      <c r="BH95" s="15">
        <v>100.652495118586</v>
      </c>
      <c r="BI95" s="16">
        <v>15.29</v>
      </c>
      <c r="BJ95" s="17">
        <v>5</v>
      </c>
      <c r="BK95" s="17">
        <v>6</v>
      </c>
      <c r="BL95" s="18">
        <v>251.21957263458799</v>
      </c>
      <c r="BM95" s="19">
        <v>24.42</v>
      </c>
      <c r="BN95" s="20">
        <v>8</v>
      </c>
      <c r="BO95" s="20">
        <v>10</v>
      </c>
      <c r="BP95" s="21">
        <v>205.16211415937499</v>
      </c>
      <c r="BQ95" s="22">
        <v>20.59</v>
      </c>
      <c r="BR95" s="23">
        <v>8</v>
      </c>
      <c r="BS95" s="23">
        <v>10</v>
      </c>
      <c r="BT95" s="6">
        <v>444.73057666127397</v>
      </c>
      <c r="BU95" s="7">
        <v>23.35</v>
      </c>
      <c r="BV95" s="8">
        <v>10</v>
      </c>
      <c r="BW95" s="8">
        <v>14</v>
      </c>
      <c r="BX95" s="9">
        <v>255.87265165845099</v>
      </c>
      <c r="BY95" s="10">
        <v>20.81</v>
      </c>
      <c r="BZ95" s="11">
        <v>7</v>
      </c>
      <c r="CA95" s="11">
        <v>10</v>
      </c>
      <c r="CB95" s="12">
        <v>292.56668219580001</v>
      </c>
      <c r="CC95" s="13">
        <v>16.77</v>
      </c>
      <c r="CD95" s="14">
        <v>6</v>
      </c>
      <c r="CE95" s="14">
        <v>7</v>
      </c>
      <c r="CF95" s="15">
        <v>150.59982085392201</v>
      </c>
      <c r="CG95" s="16">
        <v>10.4</v>
      </c>
      <c r="CH95" s="17">
        <v>3</v>
      </c>
      <c r="CI95" s="17">
        <v>3</v>
      </c>
      <c r="CJ95" s="4">
        <v>471</v>
      </c>
      <c r="CK95" s="24">
        <v>54.197283694660101</v>
      </c>
      <c r="CL95" s="25">
        <v>8.95361328125</v>
      </c>
    </row>
    <row r="96" spans="1:90">
      <c r="A96" s="2" t="s">
        <v>396</v>
      </c>
      <c r="B96" s="2" t="s">
        <v>615</v>
      </c>
      <c r="C96" s="3">
        <v>38.15</v>
      </c>
      <c r="D96" s="4">
        <v>19</v>
      </c>
      <c r="E96" s="4">
        <v>13</v>
      </c>
      <c r="F96" s="4">
        <v>18</v>
      </c>
      <c r="G96" s="4">
        <v>106</v>
      </c>
      <c r="H96" s="27">
        <f>'raw data'!H96/'raw data'!H$274</f>
        <v>5.0090181615964824E-3</v>
      </c>
      <c r="I96" s="27">
        <f>'raw data'!I96/'raw data'!I$274</f>
        <v>5.9721638556982988E-4</v>
      </c>
      <c r="J96" s="27">
        <f>'raw data'!J96/'raw data'!J$274</f>
        <v>6.797658293208515E-4</v>
      </c>
      <c r="K96" s="27">
        <f>'raw data'!K96/'raw data'!K$274</f>
        <v>9.1923604471174768E-4</v>
      </c>
      <c r="L96" s="27">
        <f>'raw data'!L96/'raw data'!L$274</f>
        <v>2.2538564176604616E-3</v>
      </c>
      <c r="M96" s="27">
        <f>'raw data'!M96/'raw data'!M$274</f>
        <v>1.6452614700982378E-3</v>
      </c>
      <c r="N96" s="27">
        <f>'raw data'!N96/'raw data'!N$274</f>
        <v>2.3763774849791873E-3</v>
      </c>
      <c r="O96" s="27">
        <f>'raw data'!O96/'raw data'!O$274</f>
        <v>2.4523619055939138E-3</v>
      </c>
      <c r="P96" s="28">
        <f>'raw data'!P96/'raw data'!P$274</f>
        <v>1.5377738715188739E-3</v>
      </c>
      <c r="Q96" s="28">
        <f>'raw data'!Q96/'raw data'!Q$274</f>
        <v>1.5572581545270604E-3</v>
      </c>
      <c r="R96" s="28">
        <f>'raw data'!R96/'raw data'!R$274</f>
        <v>2.2916281538332261E-3</v>
      </c>
      <c r="S96" s="28">
        <f>'raw data'!S96/'raw data'!S$274</f>
        <v>2.2462025747184183E-3</v>
      </c>
      <c r="T96" s="28">
        <f>'raw data'!T96/'raw data'!T$274</f>
        <v>2.0384849287336309E-3</v>
      </c>
      <c r="U96" s="28">
        <f>'raw data'!U96/'raw data'!U$274</f>
        <v>2.4039818222573658E-3</v>
      </c>
      <c r="V96" s="28">
        <f>'raw data'!V96/'raw data'!V$274</f>
        <v>1.0930790244460123E-3</v>
      </c>
      <c r="W96" s="28">
        <f>'raw data'!W96/'raw data'!W$274</f>
        <v>1.9095209537508052E-3</v>
      </c>
      <c r="X96" s="6"/>
      <c r="Y96" s="7">
        <v>0</v>
      </c>
      <c r="Z96" s="8"/>
      <c r="AA96" s="8"/>
      <c r="AB96" s="9"/>
      <c r="AC96" s="10">
        <v>0</v>
      </c>
      <c r="AD96" s="11"/>
      <c r="AE96" s="11"/>
      <c r="AF96" s="12">
        <v>101.85985766029</v>
      </c>
      <c r="AG96" s="13">
        <v>4.0999999999999996</v>
      </c>
      <c r="AH96" s="14">
        <v>3</v>
      </c>
      <c r="AI96" s="14">
        <v>3</v>
      </c>
      <c r="AJ96" s="15">
        <v>82.525655180566403</v>
      </c>
      <c r="AK96" s="16">
        <v>4.0999999999999996</v>
      </c>
      <c r="AL96" s="17">
        <v>3</v>
      </c>
      <c r="AM96" s="17">
        <v>3</v>
      </c>
      <c r="AN96" s="18"/>
      <c r="AO96" s="19">
        <v>0</v>
      </c>
      <c r="AP96" s="20"/>
      <c r="AQ96" s="20"/>
      <c r="AR96" s="21">
        <v>77.354755903624607</v>
      </c>
      <c r="AS96" s="22">
        <v>4.0999999999999996</v>
      </c>
      <c r="AT96" s="23">
        <v>3</v>
      </c>
      <c r="AU96" s="23">
        <v>3</v>
      </c>
      <c r="AV96" s="6"/>
      <c r="AW96" s="7">
        <v>0</v>
      </c>
      <c r="AX96" s="8"/>
      <c r="AY96" s="8"/>
      <c r="AZ96" s="9"/>
      <c r="BA96" s="10">
        <v>0</v>
      </c>
      <c r="BB96" s="11"/>
      <c r="BC96" s="11"/>
      <c r="BD96" s="12">
        <v>120.50426940163899</v>
      </c>
      <c r="BE96" s="13">
        <v>4.0999999999999996</v>
      </c>
      <c r="BF96" s="14">
        <v>3</v>
      </c>
      <c r="BG96" s="14">
        <v>4</v>
      </c>
      <c r="BH96" s="15">
        <v>114.934931784517</v>
      </c>
      <c r="BI96" s="16">
        <v>4.0999999999999996</v>
      </c>
      <c r="BJ96" s="17">
        <v>3</v>
      </c>
      <c r="BK96" s="17">
        <v>4</v>
      </c>
      <c r="BL96" s="18">
        <v>251.737119389919</v>
      </c>
      <c r="BM96" s="19">
        <v>17.829999999999998</v>
      </c>
      <c r="BN96" s="20">
        <v>9</v>
      </c>
      <c r="BO96" s="20">
        <v>10</v>
      </c>
      <c r="BP96" s="21">
        <v>207.669322358779</v>
      </c>
      <c r="BQ96" s="22">
        <v>19.07</v>
      </c>
      <c r="BR96" s="23">
        <v>9</v>
      </c>
      <c r="BS96" s="23">
        <v>11</v>
      </c>
      <c r="BT96" s="6">
        <v>178.72623595105901</v>
      </c>
      <c r="BU96" s="7">
        <v>9.4499999999999993</v>
      </c>
      <c r="BV96" s="8">
        <v>6</v>
      </c>
      <c r="BW96" s="8">
        <v>7</v>
      </c>
      <c r="BX96" s="9">
        <v>91.309191601519501</v>
      </c>
      <c r="BY96" s="10">
        <v>6.42</v>
      </c>
      <c r="BZ96" s="11">
        <v>4</v>
      </c>
      <c r="CA96" s="11">
        <v>5</v>
      </c>
      <c r="CB96" s="12">
        <v>146.857773501841</v>
      </c>
      <c r="CC96" s="13">
        <v>17.11</v>
      </c>
      <c r="CD96" s="14">
        <v>6</v>
      </c>
      <c r="CE96" s="14">
        <v>6</v>
      </c>
      <c r="CF96" s="15">
        <v>267.34517341250103</v>
      </c>
      <c r="CG96" s="16">
        <v>20.32</v>
      </c>
      <c r="CH96" s="17">
        <v>9</v>
      </c>
      <c r="CI96" s="17">
        <v>9</v>
      </c>
      <c r="CJ96" s="4">
        <v>561</v>
      </c>
      <c r="CK96" s="24">
        <v>62.489288634660099</v>
      </c>
      <c r="CL96" s="25">
        <v>7.56201171875</v>
      </c>
    </row>
    <row r="97" spans="1:90">
      <c r="A97" s="2" t="s">
        <v>380</v>
      </c>
      <c r="B97" s="2" t="s">
        <v>581</v>
      </c>
      <c r="C97" s="3">
        <v>38.130000000000003</v>
      </c>
      <c r="D97" s="4">
        <v>9</v>
      </c>
      <c r="E97" s="4">
        <v>4</v>
      </c>
      <c r="F97" s="4">
        <v>23</v>
      </c>
      <c r="G97" s="4">
        <v>78</v>
      </c>
      <c r="H97" s="27">
        <f>'raw data'!H97/'raw data'!H$274</f>
        <v>1.4119073199902179E-3</v>
      </c>
      <c r="I97" s="27">
        <f>'raw data'!I97/'raw data'!I$274</f>
        <v>9.0193213950873739E-4</v>
      </c>
      <c r="J97" s="27">
        <f>'raw data'!J97/'raw data'!J$274</f>
        <v>8.5886018810817663E-4</v>
      </c>
      <c r="K97" s="27">
        <f>'raw data'!K97/'raw data'!K$274</f>
        <v>9.1729656919486546E-4</v>
      </c>
      <c r="L97" s="27">
        <f>'raw data'!L97/'raw data'!L$274</f>
        <v>1.1632282555871117E-3</v>
      </c>
      <c r="M97" s="27">
        <f>'raw data'!M97/'raw data'!M$274</f>
        <v>1.3104652675627626E-3</v>
      </c>
      <c r="N97" s="27">
        <f>'raw data'!N97/'raw data'!N$274</f>
        <v>4.600578435651724E-4</v>
      </c>
      <c r="O97" s="27">
        <f>'raw data'!O97/'raw data'!O$274</f>
        <v>4.6655600351603466E-4</v>
      </c>
      <c r="P97" s="28">
        <f>'raw data'!P97/'raw data'!P$274</f>
        <v>1.5741303322566165E-3</v>
      </c>
      <c r="Q97" s="28">
        <f>'raw data'!Q97/'raw data'!Q$274</f>
        <v>1.3220916836361794E-3</v>
      </c>
      <c r="R97" s="28">
        <f>'raw data'!R97/'raw data'!R$274</f>
        <v>1.3190274356007776E-3</v>
      </c>
      <c r="S97" s="28">
        <f>'raw data'!S97/'raw data'!S$274</f>
        <v>1.3711756207235284E-3</v>
      </c>
      <c r="T97" s="28">
        <f>'raw data'!T97/'raw data'!T$274</f>
        <v>7.9267096365261993E-4</v>
      </c>
      <c r="U97" s="28">
        <f>'raw data'!U97/'raw data'!U$274</f>
        <v>9.7796574601810311E-4</v>
      </c>
      <c r="V97" s="28">
        <f>'raw data'!V97/'raw data'!V$274</f>
        <v>7.518238432245221E-4</v>
      </c>
      <c r="W97" s="28">
        <f>'raw data'!W97/'raw data'!W$274</f>
        <v>2.0202992160185218E-4</v>
      </c>
      <c r="X97" s="6"/>
      <c r="Y97" s="7">
        <v>0</v>
      </c>
      <c r="Z97" s="8"/>
      <c r="AA97" s="8"/>
      <c r="AB97" s="9"/>
      <c r="AC97" s="10">
        <v>0</v>
      </c>
      <c r="AD97" s="11"/>
      <c r="AE97" s="11"/>
      <c r="AF97" s="12">
        <v>165.17870213700999</v>
      </c>
      <c r="AG97" s="13">
        <v>12.52</v>
      </c>
      <c r="AH97" s="14">
        <v>7</v>
      </c>
      <c r="AI97" s="14">
        <v>7</v>
      </c>
      <c r="AJ97" s="15"/>
      <c r="AK97" s="16">
        <v>0</v>
      </c>
      <c r="AL97" s="17"/>
      <c r="AM97" s="17"/>
      <c r="AN97" s="18">
        <v>299.551303466533</v>
      </c>
      <c r="AO97" s="19">
        <v>22.62</v>
      </c>
      <c r="AP97" s="20">
        <v>11</v>
      </c>
      <c r="AQ97" s="20">
        <v>11</v>
      </c>
      <c r="AR97" s="21">
        <v>217.43101079065099</v>
      </c>
      <c r="AS97" s="22">
        <v>16.64</v>
      </c>
      <c r="AT97" s="23">
        <v>8</v>
      </c>
      <c r="AU97" s="23">
        <v>9</v>
      </c>
      <c r="AV97" s="6"/>
      <c r="AW97" s="7">
        <v>0</v>
      </c>
      <c r="AX97" s="8"/>
      <c r="AY97" s="8"/>
      <c r="AZ97" s="9">
        <v>249.80897460860999</v>
      </c>
      <c r="BA97" s="10">
        <v>15.89</v>
      </c>
      <c r="BB97" s="11">
        <v>6</v>
      </c>
      <c r="BC97" s="11">
        <v>6</v>
      </c>
      <c r="BD97" s="12"/>
      <c r="BE97" s="13">
        <v>0</v>
      </c>
      <c r="BF97" s="14"/>
      <c r="BG97" s="14"/>
      <c r="BH97" s="15"/>
      <c r="BI97" s="16">
        <v>0</v>
      </c>
      <c r="BJ97" s="17"/>
      <c r="BK97" s="17"/>
      <c r="BL97" s="18"/>
      <c r="BM97" s="19">
        <v>0</v>
      </c>
      <c r="BN97" s="20"/>
      <c r="BO97" s="20"/>
      <c r="BP97" s="21"/>
      <c r="BQ97" s="22">
        <v>0</v>
      </c>
      <c r="BR97" s="23"/>
      <c r="BS97" s="23"/>
      <c r="BT97" s="6"/>
      <c r="BU97" s="7">
        <v>0</v>
      </c>
      <c r="BV97" s="8"/>
      <c r="BW97" s="8"/>
      <c r="BX97" s="9"/>
      <c r="BY97" s="10">
        <v>0</v>
      </c>
      <c r="BZ97" s="11"/>
      <c r="CA97" s="11"/>
      <c r="CB97" s="12"/>
      <c r="CC97" s="13">
        <v>0</v>
      </c>
      <c r="CD97" s="14"/>
      <c r="CE97" s="14"/>
      <c r="CF97" s="15"/>
      <c r="CG97" s="16">
        <v>0</v>
      </c>
      <c r="CH97" s="17"/>
      <c r="CI97" s="17"/>
      <c r="CJ97" s="4">
        <v>535</v>
      </c>
      <c r="CK97" s="24">
        <v>57.80324175466</v>
      </c>
      <c r="CL97" s="25">
        <v>8.00146484375</v>
      </c>
    </row>
    <row r="98" spans="1:90">
      <c r="A98" s="2" t="s">
        <v>235</v>
      </c>
      <c r="B98" s="2" t="s">
        <v>155</v>
      </c>
      <c r="C98" s="3">
        <v>37.5</v>
      </c>
      <c r="D98" s="4">
        <v>1</v>
      </c>
      <c r="E98" s="4">
        <v>4</v>
      </c>
      <c r="F98" s="4">
        <v>4</v>
      </c>
      <c r="G98" s="4">
        <v>8</v>
      </c>
      <c r="H98" s="27">
        <f>'raw data'!H98/'raw data'!H$274</f>
        <v>0</v>
      </c>
      <c r="I98" s="27">
        <f>'raw data'!I98/'raw data'!I$274</f>
        <v>0</v>
      </c>
      <c r="J98" s="27">
        <f>'raw data'!J98/'raw data'!J$274</f>
        <v>6.4712671091834951E-4</v>
      </c>
      <c r="K98" s="27">
        <f>'raw data'!K98/'raw data'!K$274</f>
        <v>1.3637212408196132E-3</v>
      </c>
      <c r="L98" s="27">
        <f>'raw data'!L98/'raw data'!L$274</f>
        <v>0</v>
      </c>
      <c r="M98" s="27">
        <f>'raw data'!M98/'raw data'!M$274</f>
        <v>9.0720803182315843E-4</v>
      </c>
      <c r="N98" s="27">
        <f>'raw data'!N98/'raw data'!N$274</f>
        <v>0</v>
      </c>
      <c r="O98" s="27">
        <f>'raw data'!O98/'raw data'!O$274</f>
        <v>0</v>
      </c>
      <c r="P98" s="28">
        <f>'raw data'!P98/'raw data'!P$274</f>
        <v>0</v>
      </c>
      <c r="Q98" s="28">
        <f>'raw data'!Q98/'raw data'!Q$274</f>
        <v>0</v>
      </c>
      <c r="R98" s="28">
        <f>'raw data'!R98/'raw data'!R$274</f>
        <v>4.156266139520597E-4</v>
      </c>
      <c r="S98" s="28">
        <f>'raw data'!S98/'raw data'!S$274</f>
        <v>5.5379666931307204E-4</v>
      </c>
      <c r="T98" s="28">
        <f>'raw data'!T98/'raw data'!T$274</f>
        <v>1.5612781750142836E-3</v>
      </c>
      <c r="U98" s="28">
        <f>'raw data'!U98/'raw data'!U$274</f>
        <v>1.0964478541587303E-3</v>
      </c>
      <c r="V98" s="28">
        <f>'raw data'!V98/'raw data'!V$274</f>
        <v>0</v>
      </c>
      <c r="W98" s="28">
        <f>'raw data'!W98/'raw data'!W$274</f>
        <v>0</v>
      </c>
      <c r="X98" s="6"/>
      <c r="Y98" s="7"/>
      <c r="Z98" s="8"/>
      <c r="AA98" s="8"/>
      <c r="AB98" s="9"/>
      <c r="AC98" s="10"/>
      <c r="AD98" s="11"/>
      <c r="AE98" s="11"/>
      <c r="AF98" s="12"/>
      <c r="AG98" s="13">
        <v>0</v>
      </c>
      <c r="AH98" s="14"/>
      <c r="AI98" s="14"/>
      <c r="AJ98" s="15">
        <v>47.306336590972997</v>
      </c>
      <c r="AK98" s="16">
        <v>31.73</v>
      </c>
      <c r="AL98" s="17">
        <v>3</v>
      </c>
      <c r="AM98" s="17">
        <v>4</v>
      </c>
      <c r="AN98" s="18"/>
      <c r="AO98" s="19"/>
      <c r="AP98" s="20"/>
      <c r="AQ98" s="20"/>
      <c r="AR98" s="21"/>
      <c r="AS98" s="22">
        <v>0</v>
      </c>
      <c r="AT98" s="23"/>
      <c r="AU98" s="23"/>
      <c r="AV98" s="6"/>
      <c r="AW98" s="7"/>
      <c r="AX98" s="8"/>
      <c r="AY98" s="8"/>
      <c r="AZ98" s="9"/>
      <c r="BA98" s="10"/>
      <c r="BB98" s="11"/>
      <c r="BC98" s="11"/>
      <c r="BD98" s="12"/>
      <c r="BE98" s="13"/>
      <c r="BF98" s="14"/>
      <c r="BG98" s="14"/>
      <c r="BH98" s="15"/>
      <c r="BI98" s="16"/>
      <c r="BJ98" s="17"/>
      <c r="BK98" s="17"/>
      <c r="BL98" s="18">
        <v>91.3591986155852</v>
      </c>
      <c r="BM98" s="19">
        <v>37.5</v>
      </c>
      <c r="BN98" s="20">
        <v>4</v>
      </c>
      <c r="BO98" s="20">
        <v>4</v>
      </c>
      <c r="BP98" s="21"/>
      <c r="BQ98" s="22">
        <v>0</v>
      </c>
      <c r="BR98" s="23"/>
      <c r="BS98" s="23"/>
      <c r="BT98" s="6"/>
      <c r="BU98" s="7">
        <v>0</v>
      </c>
      <c r="BV98" s="8"/>
      <c r="BW98" s="8"/>
      <c r="BX98" s="9"/>
      <c r="BY98" s="10">
        <v>0</v>
      </c>
      <c r="BZ98" s="11"/>
      <c r="CA98" s="11"/>
      <c r="CB98" s="12"/>
      <c r="CC98" s="13"/>
      <c r="CD98" s="14"/>
      <c r="CE98" s="14"/>
      <c r="CF98" s="15"/>
      <c r="CG98" s="16"/>
      <c r="CH98" s="17"/>
      <c r="CI98" s="17"/>
      <c r="CJ98" s="4">
        <v>104</v>
      </c>
      <c r="CK98" s="24">
        <v>12.25100303466</v>
      </c>
      <c r="CL98" s="25">
        <v>5.92236328125</v>
      </c>
    </row>
    <row r="99" spans="1:90">
      <c r="A99" s="2" t="s">
        <v>211</v>
      </c>
      <c r="B99" s="2" t="s">
        <v>73</v>
      </c>
      <c r="C99" s="3">
        <v>36.46</v>
      </c>
      <c r="D99" s="4">
        <v>1</v>
      </c>
      <c r="E99" s="4">
        <v>12</v>
      </c>
      <c r="F99" s="4">
        <v>12</v>
      </c>
      <c r="G99" s="4">
        <v>36</v>
      </c>
      <c r="H99" s="27">
        <f>'raw data'!H99/'raw data'!H$274</f>
        <v>0</v>
      </c>
      <c r="I99" s="27">
        <f>'raw data'!I99/'raw data'!I$274</f>
        <v>1.4375592442445378E-4</v>
      </c>
      <c r="J99" s="27">
        <f>'raw data'!J99/'raw data'!J$274</f>
        <v>7.3491357208869241E-4</v>
      </c>
      <c r="K99" s="27">
        <f>'raw data'!K99/'raw data'!K$274</f>
        <v>4.9741451721814001E-4</v>
      </c>
      <c r="L99" s="27">
        <f>'raw data'!L99/'raw data'!L$274</f>
        <v>6.5168702974961301E-4</v>
      </c>
      <c r="M99" s="27">
        <f>'raw data'!M99/'raw data'!M$274</f>
        <v>1.0499112605839684E-3</v>
      </c>
      <c r="N99" s="27">
        <f>'raw data'!N99/'raw data'!N$274</f>
        <v>0</v>
      </c>
      <c r="O99" s="27">
        <f>'raw data'!O99/'raw data'!O$274</f>
        <v>0</v>
      </c>
      <c r="P99" s="28">
        <f>'raw data'!P99/'raw data'!P$274</f>
        <v>2.3096369176652624E-4</v>
      </c>
      <c r="Q99" s="28">
        <f>'raw data'!Q99/'raw data'!Q$274</f>
        <v>5.6497720528112536E-4</v>
      </c>
      <c r="R99" s="28">
        <f>'raw data'!R99/'raw data'!R$274</f>
        <v>2.2462233321296569E-4</v>
      </c>
      <c r="S99" s="28">
        <f>'raw data'!S99/'raw data'!S$274</f>
        <v>2.0947428201316265E-4</v>
      </c>
      <c r="T99" s="28">
        <f>'raw data'!T99/'raw data'!T$274</f>
        <v>6.2759537188608171E-4</v>
      </c>
      <c r="U99" s="28">
        <f>'raw data'!U99/'raw data'!U$274</f>
        <v>4.1216301044581934E-4</v>
      </c>
      <c r="V99" s="28">
        <f>'raw data'!V99/'raw data'!V$274</f>
        <v>4.2484907497864333E-5</v>
      </c>
      <c r="W99" s="28">
        <f>'raw data'!W99/'raw data'!W$274</f>
        <v>0</v>
      </c>
      <c r="X99" s="6"/>
      <c r="Y99" s="7"/>
      <c r="Z99" s="8"/>
      <c r="AA99" s="8"/>
      <c r="AB99" s="9"/>
      <c r="AC99" s="10">
        <v>0</v>
      </c>
      <c r="AD99" s="11"/>
      <c r="AE99" s="11"/>
      <c r="AF99" s="12">
        <v>101.734094695235</v>
      </c>
      <c r="AG99" s="13">
        <v>29.28</v>
      </c>
      <c r="AH99" s="14">
        <v>4</v>
      </c>
      <c r="AI99" s="14">
        <v>4</v>
      </c>
      <c r="AJ99" s="15">
        <v>56.301150973324098</v>
      </c>
      <c r="AK99" s="16">
        <v>16.02</v>
      </c>
      <c r="AL99" s="17">
        <v>3</v>
      </c>
      <c r="AM99" s="17">
        <v>3</v>
      </c>
      <c r="AN99" s="18">
        <v>156.93458041730301</v>
      </c>
      <c r="AO99" s="19">
        <v>32.04</v>
      </c>
      <c r="AP99" s="20">
        <v>10</v>
      </c>
      <c r="AQ99" s="20">
        <v>10</v>
      </c>
      <c r="AR99" s="21"/>
      <c r="AS99" s="22">
        <v>0</v>
      </c>
      <c r="AT99" s="23"/>
      <c r="AU99" s="23"/>
      <c r="AV99" s="6"/>
      <c r="AW99" s="7"/>
      <c r="AX99" s="8"/>
      <c r="AY99" s="8"/>
      <c r="AZ99" s="9"/>
      <c r="BA99" s="10"/>
      <c r="BB99" s="11"/>
      <c r="BC99" s="11"/>
      <c r="BD99" s="12"/>
      <c r="BE99" s="13">
        <v>0</v>
      </c>
      <c r="BF99" s="14"/>
      <c r="BG99" s="14"/>
      <c r="BH99" s="15">
        <v>85.542476386706099</v>
      </c>
      <c r="BI99" s="16">
        <v>28.18</v>
      </c>
      <c r="BJ99" s="17">
        <v>5</v>
      </c>
      <c r="BK99" s="17">
        <v>5</v>
      </c>
      <c r="BL99" s="18"/>
      <c r="BM99" s="19">
        <v>0</v>
      </c>
      <c r="BN99" s="20"/>
      <c r="BO99" s="20"/>
      <c r="BP99" s="21"/>
      <c r="BQ99" s="22">
        <v>0</v>
      </c>
      <c r="BR99" s="23"/>
      <c r="BS99" s="23"/>
      <c r="BT99" s="6">
        <v>141.10030624636801</v>
      </c>
      <c r="BU99" s="7">
        <v>23.2</v>
      </c>
      <c r="BV99" s="8">
        <v>9</v>
      </c>
      <c r="BW99" s="8">
        <v>10</v>
      </c>
      <c r="BX99" s="9">
        <v>58.842242128707603</v>
      </c>
      <c r="BY99" s="10">
        <v>15.47</v>
      </c>
      <c r="BZ99" s="11">
        <v>4</v>
      </c>
      <c r="CA99" s="11">
        <v>4</v>
      </c>
      <c r="CB99" s="12"/>
      <c r="CC99" s="13">
        <v>0</v>
      </c>
      <c r="CD99" s="14"/>
      <c r="CE99" s="14"/>
      <c r="CF99" s="15"/>
      <c r="CG99" s="16"/>
      <c r="CH99" s="17"/>
      <c r="CI99" s="17"/>
      <c r="CJ99" s="4">
        <v>181</v>
      </c>
      <c r="CK99" s="24">
        <v>20.617631564660002</v>
      </c>
      <c r="CL99" s="25">
        <v>8.86572265625</v>
      </c>
    </row>
    <row r="100" spans="1:90">
      <c r="A100" s="2" t="s">
        <v>401</v>
      </c>
      <c r="B100" s="2" t="s">
        <v>153</v>
      </c>
      <c r="C100" s="3">
        <v>36.200000000000003</v>
      </c>
      <c r="D100" s="4">
        <v>19</v>
      </c>
      <c r="E100" s="4">
        <v>11</v>
      </c>
      <c r="F100" s="4">
        <v>11</v>
      </c>
      <c r="G100" s="4">
        <v>47</v>
      </c>
      <c r="H100" s="27">
        <f>'raw data'!H100/'raw data'!H$274</f>
        <v>0</v>
      </c>
      <c r="I100" s="27">
        <f>'raw data'!I100/'raw data'!I$274</f>
        <v>0</v>
      </c>
      <c r="J100" s="27">
        <f>'raw data'!J100/'raw data'!J$274</f>
        <v>0</v>
      </c>
      <c r="K100" s="27">
        <f>'raw data'!K100/'raw data'!K$274</f>
        <v>2.1202239973177009E-4</v>
      </c>
      <c r="L100" s="27">
        <f>'raw data'!L100/'raw data'!L$274</f>
        <v>5.0765747821490453E-4</v>
      </c>
      <c r="M100" s="27">
        <f>'raw data'!M100/'raw data'!M$274</f>
        <v>7.0426390756016602E-4</v>
      </c>
      <c r="N100" s="27">
        <f>'raw data'!N100/'raw data'!N$274</f>
        <v>6.8357966419935862E-4</v>
      </c>
      <c r="O100" s="27">
        <f>'raw data'!O100/'raw data'!O$274</f>
        <v>8.1133606489219119E-4</v>
      </c>
      <c r="P100" s="28">
        <f>'raw data'!P100/'raw data'!P$274</f>
        <v>1.4063734775876006E-4</v>
      </c>
      <c r="Q100" s="28">
        <f>'raw data'!Q100/'raw data'!Q$274</f>
        <v>2.9920112225098388E-4</v>
      </c>
      <c r="R100" s="28">
        <f>'raw data'!R100/'raw data'!R$274</f>
        <v>8.5451789321891827E-4</v>
      </c>
      <c r="S100" s="28">
        <f>'raw data'!S100/'raw data'!S$274</f>
        <v>9.4661203589084628E-4</v>
      </c>
      <c r="T100" s="28">
        <f>'raw data'!T100/'raw data'!T$274</f>
        <v>5.7082457498102985E-4</v>
      </c>
      <c r="U100" s="28">
        <f>'raw data'!U100/'raw data'!U$274</f>
        <v>6.8551861148555911E-4</v>
      </c>
      <c r="V100" s="28">
        <f>'raw data'!V100/'raw data'!V$274</f>
        <v>7.6202271811190634E-5</v>
      </c>
      <c r="W100" s="28">
        <f>'raw data'!W100/'raw data'!W$274</f>
        <v>1.5641158532308491E-4</v>
      </c>
      <c r="X100" s="6"/>
      <c r="Y100" s="7"/>
      <c r="Z100" s="8"/>
      <c r="AA100" s="8"/>
      <c r="AB100" s="9"/>
      <c r="AC100" s="10"/>
      <c r="AD100" s="11"/>
      <c r="AE100" s="11"/>
      <c r="AF100" s="12"/>
      <c r="AG100" s="13"/>
      <c r="AH100" s="14"/>
      <c r="AI100" s="14"/>
      <c r="AJ100" s="15"/>
      <c r="AK100" s="16">
        <v>0</v>
      </c>
      <c r="AL100" s="17"/>
      <c r="AM100" s="17"/>
      <c r="AN100" s="18"/>
      <c r="AO100" s="19">
        <v>0</v>
      </c>
      <c r="AP100" s="20"/>
      <c r="AQ100" s="20"/>
      <c r="AR100" s="21"/>
      <c r="AS100" s="22">
        <v>0</v>
      </c>
      <c r="AT100" s="23"/>
      <c r="AU100" s="23"/>
      <c r="AV100" s="6"/>
      <c r="AW100" s="7">
        <v>0</v>
      </c>
      <c r="AX100" s="8"/>
      <c r="AY100" s="8"/>
      <c r="AZ100" s="9"/>
      <c r="BA100" s="10">
        <v>0</v>
      </c>
      <c r="BB100" s="11"/>
      <c r="BC100" s="11"/>
      <c r="BD100" s="12"/>
      <c r="BE100" s="13">
        <v>0</v>
      </c>
      <c r="BF100" s="14"/>
      <c r="BG100" s="14"/>
      <c r="BH100" s="15">
        <v>91.864794500880095</v>
      </c>
      <c r="BI100" s="16">
        <v>11.35</v>
      </c>
      <c r="BJ100" s="17">
        <v>3</v>
      </c>
      <c r="BK100" s="17">
        <v>3</v>
      </c>
      <c r="BL100" s="18">
        <v>293.73699629019501</v>
      </c>
      <c r="BM100" s="19">
        <v>30.37</v>
      </c>
      <c r="BN100" s="20">
        <v>10</v>
      </c>
      <c r="BO100" s="20">
        <v>13</v>
      </c>
      <c r="BP100" s="21">
        <v>277.15646687007398</v>
      </c>
      <c r="BQ100" s="22">
        <v>30.67</v>
      </c>
      <c r="BR100" s="23">
        <v>9</v>
      </c>
      <c r="BS100" s="23">
        <v>12</v>
      </c>
      <c r="BT100" s="6">
        <v>179.598935042894</v>
      </c>
      <c r="BU100" s="7">
        <v>25.77</v>
      </c>
      <c r="BV100" s="8">
        <v>7</v>
      </c>
      <c r="BW100" s="8">
        <v>7</v>
      </c>
      <c r="BX100" s="9">
        <v>84.800300630629707</v>
      </c>
      <c r="BY100" s="10">
        <v>16.87</v>
      </c>
      <c r="BZ100" s="11">
        <v>5</v>
      </c>
      <c r="CA100" s="11">
        <v>5</v>
      </c>
      <c r="CB100" s="12"/>
      <c r="CC100" s="13">
        <v>0</v>
      </c>
      <c r="CD100" s="14"/>
      <c r="CE100" s="14"/>
      <c r="CF100" s="15">
        <v>77.663064614216793</v>
      </c>
      <c r="CG100" s="16">
        <v>12.88</v>
      </c>
      <c r="CH100" s="17">
        <v>3</v>
      </c>
      <c r="CI100" s="17">
        <v>3</v>
      </c>
      <c r="CJ100" s="4">
        <v>326</v>
      </c>
      <c r="CK100" s="24">
        <v>36.06915168466</v>
      </c>
      <c r="CL100" s="25">
        <v>9.17333984375</v>
      </c>
    </row>
    <row r="101" spans="1:90">
      <c r="A101" s="2" t="s">
        <v>394</v>
      </c>
      <c r="B101" s="2" t="s">
        <v>560</v>
      </c>
      <c r="C101" s="3">
        <v>35.42</v>
      </c>
      <c r="D101" s="4">
        <v>5</v>
      </c>
      <c r="E101" s="4">
        <v>7</v>
      </c>
      <c r="F101" s="4">
        <v>7</v>
      </c>
      <c r="G101" s="4">
        <v>16</v>
      </c>
      <c r="H101" s="27">
        <f>'raw data'!H101/'raw data'!H$274</f>
        <v>0</v>
      </c>
      <c r="I101" s="27">
        <f>'raw data'!I101/'raw data'!I$274</f>
        <v>0</v>
      </c>
      <c r="J101" s="27">
        <f>'raw data'!J101/'raw data'!J$274</f>
        <v>7.9118433923678147E-4</v>
      </c>
      <c r="K101" s="27">
        <f>'raw data'!K101/'raw data'!K$274</f>
        <v>7.3686069592027279E-4</v>
      </c>
      <c r="L101" s="27">
        <f>'raw data'!L101/'raw data'!L$274</f>
        <v>0</v>
      </c>
      <c r="M101" s="27">
        <f>'raw data'!M101/'raw data'!M$274</f>
        <v>0</v>
      </c>
      <c r="N101" s="27">
        <f>'raw data'!N101/'raw data'!N$274</f>
        <v>0</v>
      </c>
      <c r="O101" s="27">
        <f>'raw data'!O101/'raw data'!O$274</f>
        <v>0</v>
      </c>
      <c r="P101" s="28">
        <f>'raw data'!P101/'raw data'!P$274</f>
        <v>0</v>
      </c>
      <c r="Q101" s="28">
        <f>'raw data'!Q101/'raw data'!Q$274</f>
        <v>0</v>
      </c>
      <c r="R101" s="28">
        <f>'raw data'!R101/'raw data'!R$274</f>
        <v>1.958131161297416E-4</v>
      </c>
      <c r="S101" s="28">
        <f>'raw data'!S101/'raw data'!S$274</f>
        <v>2.9498135441327259E-4</v>
      </c>
      <c r="T101" s="28">
        <f>'raw data'!T101/'raw data'!T$274</f>
        <v>0</v>
      </c>
      <c r="U101" s="28">
        <f>'raw data'!U101/'raw data'!U$274</f>
        <v>0</v>
      </c>
      <c r="V101" s="28">
        <f>'raw data'!V101/'raw data'!V$274</f>
        <v>0</v>
      </c>
      <c r="W101" s="28">
        <f>'raw data'!W101/'raw data'!W$274</f>
        <v>0</v>
      </c>
      <c r="X101" s="6"/>
      <c r="Y101" s="7"/>
      <c r="Z101" s="8"/>
      <c r="AA101" s="8"/>
      <c r="AB101" s="9"/>
      <c r="AC101" s="10"/>
      <c r="AD101" s="11"/>
      <c r="AE101" s="11"/>
      <c r="AF101" s="12">
        <v>71.1345589174542</v>
      </c>
      <c r="AG101" s="13">
        <v>27.5</v>
      </c>
      <c r="AH101" s="14">
        <v>6</v>
      </c>
      <c r="AI101" s="14">
        <v>7</v>
      </c>
      <c r="AJ101" s="15">
        <v>56.477521507705902</v>
      </c>
      <c r="AK101" s="16">
        <v>27.08</v>
      </c>
      <c r="AL101" s="17">
        <v>5</v>
      </c>
      <c r="AM101" s="17">
        <v>5</v>
      </c>
      <c r="AN101" s="18"/>
      <c r="AO101" s="19"/>
      <c r="AP101" s="20"/>
      <c r="AQ101" s="20"/>
      <c r="AR101" s="21"/>
      <c r="AS101" s="22"/>
      <c r="AT101" s="23"/>
      <c r="AU101" s="23"/>
      <c r="AV101" s="6"/>
      <c r="AW101" s="7"/>
      <c r="AX101" s="8"/>
      <c r="AY101" s="8"/>
      <c r="AZ101" s="9"/>
      <c r="BA101" s="10"/>
      <c r="BB101" s="11"/>
      <c r="BC101" s="11"/>
      <c r="BD101" s="12"/>
      <c r="BE101" s="13"/>
      <c r="BF101" s="14"/>
      <c r="BG101" s="14"/>
      <c r="BH101" s="15"/>
      <c r="BI101" s="16"/>
      <c r="BJ101" s="17"/>
      <c r="BK101" s="17"/>
      <c r="BL101" s="18"/>
      <c r="BM101" s="19">
        <v>0</v>
      </c>
      <c r="BN101" s="20"/>
      <c r="BO101" s="20"/>
      <c r="BP101" s="21">
        <v>81.355864684523198</v>
      </c>
      <c r="BQ101" s="22">
        <v>19.579999999999998</v>
      </c>
      <c r="BR101" s="23">
        <v>3</v>
      </c>
      <c r="BS101" s="23">
        <v>4</v>
      </c>
      <c r="BT101" s="6"/>
      <c r="BU101" s="7"/>
      <c r="BV101" s="8"/>
      <c r="BW101" s="8"/>
      <c r="BX101" s="9"/>
      <c r="BY101" s="10"/>
      <c r="BZ101" s="11"/>
      <c r="CA101" s="11"/>
      <c r="CB101" s="12"/>
      <c r="CC101" s="13"/>
      <c r="CD101" s="14"/>
      <c r="CE101" s="14"/>
      <c r="CF101" s="15"/>
      <c r="CG101" s="16"/>
      <c r="CH101" s="17"/>
      <c r="CI101" s="17"/>
      <c r="CJ101" s="4">
        <v>240</v>
      </c>
      <c r="CK101" s="24">
        <v>26.44104936466</v>
      </c>
      <c r="CL101" s="25">
        <v>7.45947265625</v>
      </c>
    </row>
    <row r="102" spans="1:90">
      <c r="A102" s="2" t="s">
        <v>233</v>
      </c>
      <c r="B102" s="2" t="s">
        <v>513</v>
      </c>
      <c r="C102" s="3">
        <v>34.75</v>
      </c>
      <c r="D102" s="4">
        <v>1</v>
      </c>
      <c r="E102" s="4">
        <v>5</v>
      </c>
      <c r="F102" s="4">
        <v>5</v>
      </c>
      <c r="G102" s="4">
        <v>32</v>
      </c>
      <c r="H102" s="27">
        <f>'raw data'!H102/'raw data'!H$274</f>
        <v>0</v>
      </c>
      <c r="I102" s="27">
        <f>'raw data'!I102/'raw data'!I$274</f>
        <v>0</v>
      </c>
      <c r="J102" s="27">
        <f>'raw data'!J102/'raw data'!J$274</f>
        <v>4.0227345344328859E-4</v>
      </c>
      <c r="K102" s="27">
        <f>'raw data'!K102/'raw data'!K$274</f>
        <v>5.3992533380536228E-4</v>
      </c>
      <c r="L102" s="27">
        <f>'raw data'!L102/'raw data'!L$274</f>
        <v>2.3415981106838463E-4</v>
      </c>
      <c r="M102" s="27">
        <f>'raw data'!M102/'raw data'!M$274</f>
        <v>1.8013287847761102E-4</v>
      </c>
      <c r="N102" s="27">
        <f>'raw data'!N102/'raw data'!N$274</f>
        <v>1.0522628601307893E-3</v>
      </c>
      <c r="O102" s="27">
        <f>'raw data'!O102/'raw data'!O$274</f>
        <v>6.4903259952183833E-4</v>
      </c>
      <c r="P102" s="28">
        <f>'raw data'!P102/'raw data'!P$274</f>
        <v>0</v>
      </c>
      <c r="Q102" s="28">
        <f>'raw data'!Q102/'raw data'!Q$274</f>
        <v>0</v>
      </c>
      <c r="R102" s="28">
        <f>'raw data'!R102/'raw data'!R$274</f>
        <v>4.102732523031313E-4</v>
      </c>
      <c r="S102" s="28">
        <f>'raw data'!S102/'raw data'!S$274</f>
        <v>2.6472242252966339E-4</v>
      </c>
      <c r="T102" s="28">
        <f>'raw data'!T102/'raw data'!T$274</f>
        <v>2.6624453720860828E-4</v>
      </c>
      <c r="U102" s="28">
        <f>'raw data'!U102/'raw data'!U$274</f>
        <v>2.3318593944582887E-4</v>
      </c>
      <c r="V102" s="28">
        <f>'raw data'!V102/'raw data'!V$274</f>
        <v>4.7308652542768081E-4</v>
      </c>
      <c r="W102" s="28">
        <f>'raw data'!W102/'raw data'!W$274</f>
        <v>4.2427048430395298E-4</v>
      </c>
      <c r="X102" s="6"/>
      <c r="Y102" s="7"/>
      <c r="Z102" s="8"/>
      <c r="AA102" s="8"/>
      <c r="AB102" s="9"/>
      <c r="AC102" s="10"/>
      <c r="AD102" s="11"/>
      <c r="AE102" s="11"/>
      <c r="AF102" s="12">
        <v>84.783851667139103</v>
      </c>
      <c r="AG102" s="13">
        <v>21.19</v>
      </c>
      <c r="AH102" s="14">
        <v>3</v>
      </c>
      <c r="AI102" s="14">
        <v>4</v>
      </c>
      <c r="AJ102" s="15">
        <v>54.379038962155001</v>
      </c>
      <c r="AK102" s="16">
        <v>33.9</v>
      </c>
      <c r="AL102" s="17">
        <v>3</v>
      </c>
      <c r="AM102" s="17">
        <v>3</v>
      </c>
      <c r="AN102" s="18">
        <v>98.100161542930195</v>
      </c>
      <c r="AO102" s="19">
        <v>21.19</v>
      </c>
      <c r="AP102" s="20">
        <v>3</v>
      </c>
      <c r="AQ102" s="20">
        <v>4</v>
      </c>
      <c r="AR102" s="21"/>
      <c r="AS102" s="22">
        <v>0</v>
      </c>
      <c r="AT102" s="23"/>
      <c r="AU102" s="23"/>
      <c r="AV102" s="6"/>
      <c r="AW102" s="7">
        <v>0</v>
      </c>
      <c r="AX102" s="8"/>
      <c r="AY102" s="8"/>
      <c r="AZ102" s="9"/>
      <c r="BA102" s="10">
        <v>0</v>
      </c>
      <c r="BB102" s="11"/>
      <c r="BC102" s="11"/>
      <c r="BD102" s="12"/>
      <c r="BE102" s="13"/>
      <c r="BF102" s="14"/>
      <c r="BG102" s="14"/>
      <c r="BH102" s="15"/>
      <c r="BI102" s="16"/>
      <c r="BJ102" s="17"/>
      <c r="BK102" s="17"/>
      <c r="BL102" s="18">
        <v>60.731995444469703</v>
      </c>
      <c r="BM102" s="19">
        <v>33.9</v>
      </c>
      <c r="BN102" s="20">
        <v>3</v>
      </c>
      <c r="BO102" s="20">
        <v>4</v>
      </c>
      <c r="BP102" s="21">
        <v>84.087429833627496</v>
      </c>
      <c r="BQ102" s="22">
        <v>33.9</v>
      </c>
      <c r="BR102" s="23">
        <v>3</v>
      </c>
      <c r="BS102" s="23">
        <v>4</v>
      </c>
      <c r="BT102" s="6"/>
      <c r="BU102" s="7">
        <v>0</v>
      </c>
      <c r="BV102" s="8"/>
      <c r="BW102" s="8"/>
      <c r="BX102" s="9"/>
      <c r="BY102" s="10">
        <v>0</v>
      </c>
      <c r="BZ102" s="11"/>
      <c r="CA102" s="11"/>
      <c r="CB102" s="12"/>
      <c r="CC102" s="13">
        <v>0</v>
      </c>
      <c r="CD102" s="14"/>
      <c r="CE102" s="14"/>
      <c r="CF102" s="15"/>
      <c r="CG102" s="16">
        <v>0</v>
      </c>
      <c r="CH102" s="17"/>
      <c r="CI102" s="17"/>
      <c r="CJ102" s="4">
        <v>118</v>
      </c>
      <c r="CK102" s="24">
        <v>14.372665314660001</v>
      </c>
      <c r="CL102" s="25">
        <v>8.93896484375</v>
      </c>
    </row>
    <row r="103" spans="1:90">
      <c r="A103" s="2" t="s">
        <v>299</v>
      </c>
      <c r="B103" s="2" t="s">
        <v>432</v>
      </c>
      <c r="C103" s="3">
        <v>34.729999999999997</v>
      </c>
      <c r="D103" s="4">
        <v>38</v>
      </c>
      <c r="E103" s="4">
        <v>6</v>
      </c>
      <c r="F103" s="4">
        <v>20</v>
      </c>
      <c r="G103" s="4">
        <v>83</v>
      </c>
      <c r="H103" s="27">
        <f>'raw data'!H103/'raw data'!H$274</f>
        <v>0</v>
      </c>
      <c r="I103" s="27">
        <f>'raw data'!I103/'raw data'!I$274</f>
        <v>0</v>
      </c>
      <c r="J103" s="27">
        <f>'raw data'!J103/'raw data'!J$274</f>
        <v>1.7924223567486252E-4</v>
      </c>
      <c r="K103" s="27">
        <f>'raw data'!K103/'raw data'!K$274</f>
        <v>2.0091063931965215E-4</v>
      </c>
      <c r="L103" s="27">
        <f>'raw data'!L103/'raw data'!L$274</f>
        <v>1.6086222498373144E-4</v>
      </c>
      <c r="M103" s="27">
        <f>'raw data'!M103/'raw data'!M$274</f>
        <v>0</v>
      </c>
      <c r="N103" s="27">
        <f>'raw data'!N103/'raw data'!N$274</f>
        <v>4.9816487130496616E-4</v>
      </c>
      <c r="O103" s="27">
        <f>'raw data'!O103/'raw data'!O$274</f>
        <v>5.5108989276032383E-4</v>
      </c>
      <c r="P103" s="28">
        <f>'raw data'!P103/'raw data'!P$274</f>
        <v>0</v>
      </c>
      <c r="Q103" s="28">
        <f>'raw data'!Q103/'raw data'!Q$274</f>
        <v>0</v>
      </c>
      <c r="R103" s="28">
        <f>'raw data'!R103/'raw data'!R$274</f>
        <v>6.0402823579697358E-4</v>
      </c>
      <c r="S103" s="28">
        <f>'raw data'!S103/'raw data'!S$274</f>
        <v>5.5824051643964354E-4</v>
      </c>
      <c r="T103" s="28">
        <f>'raw data'!T103/'raw data'!T$274</f>
        <v>1.7703866603494149E-4</v>
      </c>
      <c r="U103" s="28">
        <f>'raw data'!U103/'raw data'!U$274</f>
        <v>1.2337013226704698E-4</v>
      </c>
      <c r="V103" s="28">
        <f>'raw data'!V103/'raw data'!V$274</f>
        <v>1.4574967883993297E-4</v>
      </c>
      <c r="W103" s="28">
        <f>'raw data'!W103/'raw data'!W$274</f>
        <v>2.0483716004319745E-4</v>
      </c>
      <c r="X103" s="6"/>
      <c r="Y103" s="7"/>
      <c r="Z103" s="8"/>
      <c r="AA103" s="8"/>
      <c r="AB103" s="9"/>
      <c r="AC103" s="10"/>
      <c r="AD103" s="11"/>
      <c r="AE103" s="11"/>
      <c r="AF103" s="12">
        <v>134.76471344165</v>
      </c>
      <c r="AG103" s="13">
        <v>9.41</v>
      </c>
      <c r="AH103" s="14">
        <v>5</v>
      </c>
      <c r="AI103" s="14">
        <v>5</v>
      </c>
      <c r="AJ103" s="15">
        <v>94.081140548119606</v>
      </c>
      <c r="AK103" s="16">
        <v>6.08</v>
      </c>
      <c r="AL103" s="17">
        <v>3</v>
      </c>
      <c r="AM103" s="17">
        <v>3</v>
      </c>
      <c r="AN103" s="18"/>
      <c r="AO103" s="19">
        <v>0</v>
      </c>
      <c r="AP103" s="20"/>
      <c r="AQ103" s="20"/>
      <c r="AR103" s="21"/>
      <c r="AS103" s="22">
        <v>0</v>
      </c>
      <c r="AT103" s="23"/>
      <c r="AU103" s="23"/>
      <c r="AV103" s="6">
        <v>111.340116706378</v>
      </c>
      <c r="AW103" s="7">
        <v>7.81</v>
      </c>
      <c r="AX103" s="8">
        <v>4</v>
      </c>
      <c r="AY103" s="8">
        <v>5</v>
      </c>
      <c r="AZ103" s="9">
        <v>181.70955213480599</v>
      </c>
      <c r="BA103" s="10">
        <v>8.83</v>
      </c>
      <c r="BB103" s="11">
        <v>5</v>
      </c>
      <c r="BC103" s="11">
        <v>6</v>
      </c>
      <c r="BD103" s="12"/>
      <c r="BE103" s="13"/>
      <c r="BF103" s="14"/>
      <c r="BG103" s="14"/>
      <c r="BH103" s="15"/>
      <c r="BI103" s="16"/>
      <c r="BJ103" s="17"/>
      <c r="BK103" s="17"/>
      <c r="BL103" s="18">
        <v>266.466740802076</v>
      </c>
      <c r="BM103" s="19">
        <v>22.87</v>
      </c>
      <c r="BN103" s="20">
        <v>12</v>
      </c>
      <c r="BO103" s="20">
        <v>14</v>
      </c>
      <c r="BP103" s="21">
        <v>245.832920474887</v>
      </c>
      <c r="BQ103" s="22">
        <v>18.38</v>
      </c>
      <c r="BR103" s="23">
        <v>11</v>
      </c>
      <c r="BS103" s="23">
        <v>14</v>
      </c>
      <c r="BT103" s="6">
        <v>89.359709812332</v>
      </c>
      <c r="BU103" s="7">
        <v>6.08</v>
      </c>
      <c r="BV103" s="8">
        <v>3</v>
      </c>
      <c r="BW103" s="8">
        <v>3</v>
      </c>
      <c r="BX103" s="9"/>
      <c r="BY103" s="10">
        <v>0</v>
      </c>
      <c r="BZ103" s="11"/>
      <c r="CA103" s="11"/>
      <c r="CB103" s="12">
        <v>247.14372786013399</v>
      </c>
      <c r="CC103" s="13">
        <v>13.31</v>
      </c>
      <c r="CD103" s="14">
        <v>7</v>
      </c>
      <c r="CE103" s="14">
        <v>9</v>
      </c>
      <c r="CF103" s="15">
        <v>189.695138459036</v>
      </c>
      <c r="CG103" s="16">
        <v>11.58</v>
      </c>
      <c r="CH103" s="17">
        <v>6</v>
      </c>
      <c r="CI103" s="17">
        <v>7</v>
      </c>
      <c r="CJ103" s="4">
        <v>691</v>
      </c>
      <c r="CK103" s="24">
        <v>73.572367494660199</v>
      </c>
      <c r="CL103" s="25">
        <v>8.82177734375</v>
      </c>
    </row>
    <row r="104" spans="1:90">
      <c r="A104" s="2" t="s">
        <v>203</v>
      </c>
      <c r="B104" s="2" t="s">
        <v>477</v>
      </c>
      <c r="C104" s="3">
        <v>34.58</v>
      </c>
      <c r="D104" s="4">
        <v>4</v>
      </c>
      <c r="E104" s="4">
        <v>16</v>
      </c>
      <c r="F104" s="4">
        <v>24</v>
      </c>
      <c r="G104" s="4">
        <v>133</v>
      </c>
      <c r="H104" s="27">
        <f>'raw data'!H104/'raw data'!H$274</f>
        <v>1.8982250169607786E-3</v>
      </c>
      <c r="I104" s="27">
        <f>'raw data'!I104/'raw data'!I$274</f>
        <v>2.1207523472840605E-3</v>
      </c>
      <c r="J104" s="27">
        <f>'raw data'!J104/'raw data'!J$274</f>
        <v>5.2479823554604928E-4</v>
      </c>
      <c r="K104" s="27">
        <f>'raw data'!K104/'raw data'!K$274</f>
        <v>7.209870620228366E-4</v>
      </c>
      <c r="L104" s="27">
        <f>'raw data'!L104/'raw data'!L$274</f>
        <v>1.9540355210482872E-3</v>
      </c>
      <c r="M104" s="27">
        <f>'raw data'!M104/'raw data'!M$274</f>
        <v>1.8055351917649035E-3</v>
      </c>
      <c r="N104" s="27">
        <f>'raw data'!N104/'raw data'!N$274</f>
        <v>8.478161217544759E-4</v>
      </c>
      <c r="O104" s="27">
        <f>'raw data'!O104/'raw data'!O$274</f>
        <v>9.2737797196055095E-4</v>
      </c>
      <c r="P104" s="28">
        <f>'raw data'!P104/'raw data'!P$274</f>
        <v>2.2705594100821849E-3</v>
      </c>
      <c r="Q104" s="28">
        <f>'raw data'!Q104/'raw data'!Q$274</f>
        <v>2.3078449237727444E-3</v>
      </c>
      <c r="R104" s="28">
        <f>'raw data'!R104/'raw data'!R$274</f>
        <v>9.0015464770153294E-4</v>
      </c>
      <c r="S104" s="28">
        <f>'raw data'!S104/'raw data'!S$274</f>
        <v>8.9570352447602703E-4</v>
      </c>
      <c r="T104" s="28">
        <f>'raw data'!T104/'raw data'!T$274</f>
        <v>9.8851166675204038E-4</v>
      </c>
      <c r="U104" s="28">
        <f>'raw data'!U104/'raw data'!U$274</f>
        <v>7.7657686122394672E-4</v>
      </c>
      <c r="V104" s="28">
        <f>'raw data'!V104/'raw data'!V$274</f>
        <v>1.1199774532797092E-3</v>
      </c>
      <c r="W104" s="28">
        <f>'raw data'!W104/'raw data'!W$274</f>
        <v>5.6763723488673632E-4</v>
      </c>
      <c r="X104" s="6">
        <v>73.287307957783597</v>
      </c>
      <c r="Y104" s="7">
        <v>9.83</v>
      </c>
      <c r="Z104" s="8">
        <v>5</v>
      </c>
      <c r="AA104" s="8">
        <v>5</v>
      </c>
      <c r="AB104" s="9">
        <v>130.11042838660401</v>
      </c>
      <c r="AC104" s="10">
        <v>11.53</v>
      </c>
      <c r="AD104" s="11">
        <v>6</v>
      </c>
      <c r="AE104" s="11">
        <v>6</v>
      </c>
      <c r="AF104" s="12"/>
      <c r="AG104" s="13">
        <v>0</v>
      </c>
      <c r="AH104" s="14"/>
      <c r="AI104" s="14"/>
      <c r="AJ104" s="15"/>
      <c r="AK104" s="16">
        <v>0</v>
      </c>
      <c r="AL104" s="17"/>
      <c r="AM104" s="17"/>
      <c r="AN104" s="18">
        <v>212.19066339462501</v>
      </c>
      <c r="AO104" s="19">
        <v>17.97</v>
      </c>
      <c r="AP104" s="20">
        <v>11</v>
      </c>
      <c r="AQ104" s="20">
        <v>11</v>
      </c>
      <c r="AR104" s="21">
        <v>168.76782512121599</v>
      </c>
      <c r="AS104" s="22">
        <v>14.75</v>
      </c>
      <c r="AT104" s="23">
        <v>7</v>
      </c>
      <c r="AU104" s="23">
        <v>8</v>
      </c>
      <c r="AV104" s="6"/>
      <c r="AW104" s="7">
        <v>0</v>
      </c>
      <c r="AX104" s="8"/>
      <c r="AY104" s="8"/>
      <c r="AZ104" s="9"/>
      <c r="BA104" s="10">
        <v>0</v>
      </c>
      <c r="BB104" s="11"/>
      <c r="BC104" s="11"/>
      <c r="BD104" s="12">
        <v>205.58776466932599</v>
      </c>
      <c r="BE104" s="13">
        <v>16.27</v>
      </c>
      <c r="BF104" s="14">
        <v>8</v>
      </c>
      <c r="BG104" s="14">
        <v>8</v>
      </c>
      <c r="BH104" s="15">
        <v>140.87913307891901</v>
      </c>
      <c r="BI104" s="16">
        <v>11.36</v>
      </c>
      <c r="BJ104" s="17">
        <v>6</v>
      </c>
      <c r="BK104" s="17">
        <v>6</v>
      </c>
      <c r="BL104" s="18">
        <v>207.71631437052301</v>
      </c>
      <c r="BM104" s="19">
        <v>16.61</v>
      </c>
      <c r="BN104" s="20">
        <v>11</v>
      </c>
      <c r="BO104" s="20">
        <v>14</v>
      </c>
      <c r="BP104" s="21">
        <v>249.41807468024001</v>
      </c>
      <c r="BQ104" s="22">
        <v>20.170000000000002</v>
      </c>
      <c r="BR104" s="23">
        <v>12</v>
      </c>
      <c r="BS104" s="23">
        <v>13</v>
      </c>
      <c r="BT104" s="6">
        <v>291.30243946071897</v>
      </c>
      <c r="BU104" s="7">
        <v>18.14</v>
      </c>
      <c r="BV104" s="8">
        <v>12</v>
      </c>
      <c r="BW104" s="8">
        <v>15</v>
      </c>
      <c r="BX104" s="9"/>
      <c r="BY104" s="10">
        <v>0</v>
      </c>
      <c r="BZ104" s="11"/>
      <c r="CA104" s="11"/>
      <c r="CB104" s="12">
        <v>196.93950038945701</v>
      </c>
      <c r="CC104" s="13">
        <v>11.69</v>
      </c>
      <c r="CD104" s="14">
        <v>6</v>
      </c>
      <c r="CE104" s="14">
        <v>7</v>
      </c>
      <c r="CF104" s="15"/>
      <c r="CG104" s="16">
        <v>0</v>
      </c>
      <c r="CH104" s="17"/>
      <c r="CI104" s="17"/>
      <c r="CJ104" s="4">
        <v>590</v>
      </c>
      <c r="CK104" s="24">
        <v>62.339979994660098</v>
      </c>
      <c r="CL104" s="25">
        <v>7.73779296875</v>
      </c>
    </row>
    <row r="105" spans="1:90">
      <c r="A105" s="2" t="s">
        <v>325</v>
      </c>
      <c r="B105" s="2" t="s">
        <v>435</v>
      </c>
      <c r="C105" s="3">
        <v>34.08</v>
      </c>
      <c r="D105" s="4">
        <v>33</v>
      </c>
      <c r="E105" s="4">
        <v>14</v>
      </c>
      <c r="F105" s="4">
        <v>14</v>
      </c>
      <c r="G105" s="4">
        <v>107</v>
      </c>
      <c r="H105" s="27">
        <f>'raw data'!H105/'raw data'!H$274</f>
        <v>1.4539172143691558E-3</v>
      </c>
      <c r="I105" s="27">
        <f>'raw data'!I105/'raw data'!I$274</f>
        <v>5.7063499676518236E-3</v>
      </c>
      <c r="J105" s="27">
        <f>'raw data'!J105/'raw data'!J$274</f>
        <v>5.0525046020074356E-4</v>
      </c>
      <c r="K105" s="27">
        <f>'raw data'!K105/'raw data'!K$274</f>
        <v>8.0805381401770869E-4</v>
      </c>
      <c r="L105" s="27">
        <f>'raw data'!L105/'raw data'!L$274</f>
        <v>2.0656478760776387E-3</v>
      </c>
      <c r="M105" s="27">
        <f>'raw data'!M105/'raw data'!M$274</f>
        <v>1.6097006953196835E-3</v>
      </c>
      <c r="N105" s="27">
        <f>'raw data'!N105/'raw data'!N$274</f>
        <v>1.9856513390982163E-3</v>
      </c>
      <c r="O105" s="27">
        <f>'raw data'!O105/'raw data'!O$274</f>
        <v>1.2569298752524002E-3</v>
      </c>
      <c r="P105" s="28">
        <f>'raw data'!P105/'raw data'!P$274</f>
        <v>2.0336231884995441E-3</v>
      </c>
      <c r="Q105" s="28">
        <f>'raw data'!Q105/'raw data'!Q$274</f>
        <v>2.0313474673919921E-3</v>
      </c>
      <c r="R105" s="28">
        <f>'raw data'!R105/'raw data'!R$274</f>
        <v>3.3122639516341883E-3</v>
      </c>
      <c r="S105" s="28">
        <f>'raw data'!S105/'raw data'!S$274</f>
        <v>4.4781292817221326E-4</v>
      </c>
      <c r="T105" s="28">
        <f>'raw data'!T105/'raw data'!T$274</f>
        <v>1.1736953588299983E-3</v>
      </c>
      <c r="U105" s="28">
        <f>'raw data'!U105/'raw data'!U$274</f>
        <v>8.0807580129443261E-4</v>
      </c>
      <c r="V105" s="28">
        <f>'raw data'!V105/'raw data'!V$274</f>
        <v>1.7104386636659431E-4</v>
      </c>
      <c r="W105" s="28">
        <f>'raw data'!W105/'raw data'!W$274</f>
        <v>1.5403725189835446E-4</v>
      </c>
      <c r="X105" s="6">
        <v>90.283423054714206</v>
      </c>
      <c r="Y105" s="7">
        <v>9.1999999999999993</v>
      </c>
      <c r="Z105" s="8">
        <v>3</v>
      </c>
      <c r="AA105" s="8">
        <v>3</v>
      </c>
      <c r="AB105" s="9">
        <v>89.023664279217698</v>
      </c>
      <c r="AC105" s="10">
        <v>8.2100000000000009</v>
      </c>
      <c r="AD105" s="11">
        <v>3</v>
      </c>
      <c r="AE105" s="11">
        <v>3</v>
      </c>
      <c r="AF105" s="12">
        <v>54.344236721314502</v>
      </c>
      <c r="AG105" s="13">
        <v>8.9600000000000009</v>
      </c>
      <c r="AH105" s="14">
        <v>3</v>
      </c>
      <c r="AI105" s="14">
        <v>4</v>
      </c>
      <c r="AJ105" s="15">
        <v>71.335251029346594</v>
      </c>
      <c r="AK105" s="16">
        <v>17.41</v>
      </c>
      <c r="AL105" s="17">
        <v>6</v>
      </c>
      <c r="AM105" s="17">
        <v>6</v>
      </c>
      <c r="AN105" s="18">
        <v>158.06288627095699</v>
      </c>
      <c r="AO105" s="19">
        <v>24.13</v>
      </c>
      <c r="AP105" s="20">
        <v>8</v>
      </c>
      <c r="AQ105" s="20">
        <v>8</v>
      </c>
      <c r="AR105" s="21">
        <v>79.855847453384996</v>
      </c>
      <c r="AS105" s="22">
        <v>17.16</v>
      </c>
      <c r="AT105" s="23">
        <v>6</v>
      </c>
      <c r="AU105" s="23">
        <v>6</v>
      </c>
      <c r="AV105" s="6">
        <v>197.17804668255101</v>
      </c>
      <c r="AW105" s="7">
        <v>13.18</v>
      </c>
      <c r="AX105" s="8">
        <v>4</v>
      </c>
      <c r="AY105" s="8">
        <v>5</v>
      </c>
      <c r="AZ105" s="9">
        <v>164.22479846066301</v>
      </c>
      <c r="BA105" s="10">
        <v>12.44</v>
      </c>
      <c r="BB105" s="11">
        <v>3</v>
      </c>
      <c r="BC105" s="11">
        <v>4</v>
      </c>
      <c r="BD105" s="12">
        <v>80.439321752813399</v>
      </c>
      <c r="BE105" s="13">
        <v>18.41</v>
      </c>
      <c r="BF105" s="14">
        <v>6</v>
      </c>
      <c r="BG105" s="14">
        <v>6</v>
      </c>
      <c r="BH105" s="15">
        <v>89.692961673530405</v>
      </c>
      <c r="BI105" s="16">
        <v>26.12</v>
      </c>
      <c r="BJ105" s="17">
        <v>8</v>
      </c>
      <c r="BK105" s="17">
        <v>8</v>
      </c>
      <c r="BL105" s="18">
        <v>75.196369976068794</v>
      </c>
      <c r="BM105" s="19">
        <v>17.66</v>
      </c>
      <c r="BN105" s="20">
        <v>6</v>
      </c>
      <c r="BO105" s="20">
        <v>6</v>
      </c>
      <c r="BP105" s="21">
        <v>77.831558340440694</v>
      </c>
      <c r="BQ105" s="22">
        <v>20.65</v>
      </c>
      <c r="BR105" s="23">
        <v>7</v>
      </c>
      <c r="BS105" s="23">
        <v>7</v>
      </c>
      <c r="BT105" s="6">
        <v>109.74279475653699</v>
      </c>
      <c r="BU105" s="7">
        <v>23.13</v>
      </c>
      <c r="BV105" s="8">
        <v>8</v>
      </c>
      <c r="BW105" s="8">
        <v>8</v>
      </c>
      <c r="BX105" s="9">
        <v>73.505936449109896</v>
      </c>
      <c r="BY105" s="10">
        <v>16.670000000000002</v>
      </c>
      <c r="BZ105" s="11">
        <v>5</v>
      </c>
      <c r="CA105" s="11">
        <v>6</v>
      </c>
      <c r="CB105" s="12"/>
      <c r="CC105" s="13">
        <v>0</v>
      </c>
      <c r="CD105" s="14"/>
      <c r="CE105" s="14"/>
      <c r="CF105" s="15"/>
      <c r="CG105" s="16">
        <v>0</v>
      </c>
      <c r="CH105" s="17"/>
      <c r="CI105" s="17"/>
      <c r="CJ105" s="4">
        <v>402</v>
      </c>
      <c r="CK105" s="24">
        <v>44.230175274659999</v>
      </c>
      <c r="CL105" s="25">
        <v>8.66064453125</v>
      </c>
    </row>
    <row r="106" spans="1:90">
      <c r="A106" s="2" t="s">
        <v>371</v>
      </c>
      <c r="B106" s="2" t="s">
        <v>461</v>
      </c>
      <c r="C106" s="3">
        <v>34.06</v>
      </c>
      <c r="D106" s="4">
        <v>5</v>
      </c>
      <c r="E106" s="4">
        <v>32</v>
      </c>
      <c r="F106" s="4">
        <v>32</v>
      </c>
      <c r="G106" s="4">
        <v>117</v>
      </c>
      <c r="H106" s="27">
        <f>'raw data'!H106/'raw data'!H$274</f>
        <v>1.2210662325903349E-4</v>
      </c>
      <c r="I106" s="27">
        <f>'raw data'!I106/'raw data'!I$274</f>
        <v>1.2993699727172574E-4</v>
      </c>
      <c r="J106" s="27">
        <f>'raw data'!J106/'raw data'!J$274</f>
        <v>1.1676533072307418E-3</v>
      </c>
      <c r="K106" s="27">
        <f>'raw data'!K106/'raw data'!K$274</f>
        <v>1.2633933295481121E-3</v>
      </c>
      <c r="L106" s="27">
        <f>'raw data'!L106/'raw data'!L$274</f>
        <v>2.9423077754852847E-4</v>
      </c>
      <c r="M106" s="27">
        <f>'raw data'!M106/'raw data'!M$274</f>
        <v>0</v>
      </c>
      <c r="N106" s="27">
        <f>'raw data'!N106/'raw data'!N$274</f>
        <v>0</v>
      </c>
      <c r="O106" s="27">
        <f>'raw data'!O106/'raw data'!O$274</f>
        <v>0</v>
      </c>
      <c r="P106" s="28">
        <f>'raw data'!P106/'raw data'!P$274</f>
        <v>1.2975331744624898E-4</v>
      </c>
      <c r="Q106" s="28">
        <f>'raw data'!Q106/'raw data'!Q$274</f>
        <v>2.6104538478705314E-4</v>
      </c>
      <c r="R106" s="28">
        <f>'raw data'!R106/'raw data'!R$274</f>
        <v>3.0256209580291223E-3</v>
      </c>
      <c r="S106" s="28">
        <f>'raw data'!S106/'raw data'!S$274</f>
        <v>3.0710081526297084E-3</v>
      </c>
      <c r="T106" s="28">
        <f>'raw data'!T106/'raw data'!T$274</f>
        <v>1.8220891388559153E-4</v>
      </c>
      <c r="U106" s="28">
        <f>'raw data'!U106/'raw data'!U$274</f>
        <v>3.2012305734005204E-4</v>
      </c>
      <c r="V106" s="28">
        <f>'raw data'!V106/'raw data'!V$274</f>
        <v>2.6363005622765545E-4</v>
      </c>
      <c r="W106" s="28">
        <f>'raw data'!W106/'raw data'!W$274</f>
        <v>2.7262306012814909E-4</v>
      </c>
      <c r="X106" s="6"/>
      <c r="Y106" s="7">
        <v>0</v>
      </c>
      <c r="Z106" s="8"/>
      <c r="AA106" s="8"/>
      <c r="AB106" s="9"/>
      <c r="AC106" s="10">
        <v>0</v>
      </c>
      <c r="AD106" s="11"/>
      <c r="AE106" s="11"/>
      <c r="AF106" s="12">
        <v>251.42909548068701</v>
      </c>
      <c r="AG106" s="13">
        <v>19.52</v>
      </c>
      <c r="AH106" s="14">
        <v>12</v>
      </c>
      <c r="AI106" s="14">
        <v>15</v>
      </c>
      <c r="AJ106" s="15">
        <v>217.94616607060499</v>
      </c>
      <c r="AK106" s="16">
        <v>13.45</v>
      </c>
      <c r="AL106" s="17">
        <v>8</v>
      </c>
      <c r="AM106" s="17">
        <v>10</v>
      </c>
      <c r="AN106" s="18">
        <v>66.171408111563693</v>
      </c>
      <c r="AO106" s="19">
        <v>4.8499999999999996</v>
      </c>
      <c r="AP106" s="20">
        <v>4</v>
      </c>
      <c r="AQ106" s="20">
        <v>4</v>
      </c>
      <c r="AR106" s="21"/>
      <c r="AS106" s="22">
        <v>0</v>
      </c>
      <c r="AT106" s="23"/>
      <c r="AU106" s="23"/>
      <c r="AV106" s="6"/>
      <c r="AW106" s="7"/>
      <c r="AX106" s="8"/>
      <c r="AY106" s="8"/>
      <c r="AZ106" s="9"/>
      <c r="BA106" s="10"/>
      <c r="BB106" s="11"/>
      <c r="BC106" s="11"/>
      <c r="BD106" s="12"/>
      <c r="BE106" s="13">
        <v>0</v>
      </c>
      <c r="BF106" s="14"/>
      <c r="BG106" s="14"/>
      <c r="BH106" s="15"/>
      <c r="BI106" s="16">
        <v>0</v>
      </c>
      <c r="BJ106" s="17"/>
      <c r="BK106" s="17"/>
      <c r="BL106" s="18">
        <v>475.273421140229</v>
      </c>
      <c r="BM106" s="19">
        <v>31.03</v>
      </c>
      <c r="BN106" s="20">
        <v>25</v>
      </c>
      <c r="BO106" s="20">
        <v>31</v>
      </c>
      <c r="BP106" s="21">
        <v>538.495961069656</v>
      </c>
      <c r="BQ106" s="22">
        <v>23.76</v>
      </c>
      <c r="BR106" s="23">
        <v>24</v>
      </c>
      <c r="BS106" s="23">
        <v>34</v>
      </c>
      <c r="BT106" s="6">
        <v>107.14555207577401</v>
      </c>
      <c r="BU106" s="7">
        <v>11.03</v>
      </c>
      <c r="BV106" s="8">
        <v>7</v>
      </c>
      <c r="BW106" s="8">
        <v>7</v>
      </c>
      <c r="BX106" s="9">
        <v>51.826855126542497</v>
      </c>
      <c r="BY106" s="10">
        <v>3.76</v>
      </c>
      <c r="BZ106" s="11">
        <v>3</v>
      </c>
      <c r="CA106" s="11">
        <v>3</v>
      </c>
      <c r="CB106" s="12"/>
      <c r="CC106" s="13">
        <v>0</v>
      </c>
      <c r="CD106" s="14"/>
      <c r="CE106" s="14"/>
      <c r="CF106" s="15"/>
      <c r="CG106" s="16">
        <v>0</v>
      </c>
      <c r="CH106" s="17"/>
      <c r="CI106" s="17"/>
      <c r="CJ106" s="4">
        <v>825</v>
      </c>
      <c r="CK106" s="24">
        <v>90.5280091246604</v>
      </c>
      <c r="CL106" s="25">
        <v>5.99853515625</v>
      </c>
    </row>
    <row r="107" spans="1:90">
      <c r="A107" s="2" t="s">
        <v>393</v>
      </c>
      <c r="B107" s="2" t="s">
        <v>582</v>
      </c>
      <c r="C107" s="3">
        <v>33.58</v>
      </c>
      <c r="D107" s="4">
        <v>2</v>
      </c>
      <c r="E107" s="4">
        <v>3</v>
      </c>
      <c r="F107" s="4">
        <v>3</v>
      </c>
      <c r="G107" s="4">
        <v>3</v>
      </c>
      <c r="H107" s="27">
        <f>'raw data'!H107/'raw data'!H$274</f>
        <v>3.8168129263448417E-4</v>
      </c>
      <c r="I107" s="27">
        <f>'raw data'!I107/'raw data'!I$274</f>
        <v>2.6231284673293681E-4</v>
      </c>
      <c r="J107" s="27">
        <f>'raw data'!J107/'raw data'!J$274</f>
        <v>9.0672097632058554E-4</v>
      </c>
      <c r="K107" s="27">
        <f>'raw data'!K107/'raw data'!K$274</f>
        <v>1.0312406078913277E-3</v>
      </c>
      <c r="L107" s="27">
        <f>'raw data'!L107/'raw data'!L$274</f>
        <v>1.1684507958313972E-3</v>
      </c>
      <c r="M107" s="27">
        <f>'raw data'!M107/'raw data'!M$274</f>
        <v>1.5180850874735492E-3</v>
      </c>
      <c r="N107" s="27">
        <f>'raw data'!N107/'raw data'!N$274</f>
        <v>8.8660248029886796E-4</v>
      </c>
      <c r="O107" s="27">
        <f>'raw data'!O107/'raw data'!O$274</f>
        <v>9.2589554313630951E-4</v>
      </c>
      <c r="P107" s="28">
        <f>'raw data'!P107/'raw data'!P$274</f>
        <v>5.8332222115315302E-4</v>
      </c>
      <c r="Q107" s="28">
        <f>'raw data'!Q107/'raw data'!Q$274</f>
        <v>7.5479501284614868E-4</v>
      </c>
      <c r="R107" s="28">
        <f>'raw data'!R107/'raw data'!R$274</f>
        <v>4.3374487162184232E-4</v>
      </c>
      <c r="S107" s="28">
        <f>'raw data'!S107/'raw data'!S$274</f>
        <v>3.4676175397010473E-4</v>
      </c>
      <c r="T107" s="28">
        <f>'raw data'!T107/'raw data'!T$274</f>
        <v>1.002168745295612E-3</v>
      </c>
      <c r="U107" s="28">
        <f>'raw data'!U107/'raw data'!U$274</f>
        <v>8.8771076399811737E-4</v>
      </c>
      <c r="V107" s="28">
        <f>'raw data'!V107/'raw data'!V$274</f>
        <v>2.3743881584961684E-4</v>
      </c>
      <c r="W107" s="28">
        <f>'raw data'!W107/'raw data'!W$274</f>
        <v>1.558595305044185E-4</v>
      </c>
      <c r="X107" s="6"/>
      <c r="Y107" s="7">
        <v>0</v>
      </c>
      <c r="Z107" s="8"/>
      <c r="AA107" s="8"/>
      <c r="AB107" s="9"/>
      <c r="AC107" s="10">
        <v>0</v>
      </c>
      <c r="AD107" s="11"/>
      <c r="AE107" s="11"/>
      <c r="AF107" s="12"/>
      <c r="AG107" s="13">
        <v>0</v>
      </c>
      <c r="AH107" s="14"/>
      <c r="AI107" s="14"/>
      <c r="AJ107" s="15"/>
      <c r="AK107" s="16">
        <v>0</v>
      </c>
      <c r="AL107" s="17"/>
      <c r="AM107" s="17"/>
      <c r="AN107" s="18">
        <v>93.997190879029603</v>
      </c>
      <c r="AO107" s="19">
        <v>33.58</v>
      </c>
      <c r="AP107" s="20">
        <v>3</v>
      </c>
      <c r="AQ107" s="20">
        <v>3</v>
      </c>
      <c r="AR107" s="21"/>
      <c r="AS107" s="22">
        <v>0</v>
      </c>
      <c r="AT107" s="23"/>
      <c r="AU107" s="23"/>
      <c r="AV107" s="6"/>
      <c r="AW107" s="7">
        <v>0</v>
      </c>
      <c r="AX107" s="8"/>
      <c r="AY107" s="8"/>
      <c r="AZ107" s="9"/>
      <c r="BA107" s="10">
        <v>0</v>
      </c>
      <c r="BB107" s="11"/>
      <c r="BC107" s="11"/>
      <c r="BD107" s="12"/>
      <c r="BE107" s="13">
        <v>0</v>
      </c>
      <c r="BF107" s="14"/>
      <c r="BG107" s="14"/>
      <c r="BH107" s="15"/>
      <c r="BI107" s="16">
        <v>0</v>
      </c>
      <c r="BJ107" s="17"/>
      <c r="BK107" s="17"/>
      <c r="BL107" s="18"/>
      <c r="BM107" s="19">
        <v>0</v>
      </c>
      <c r="BN107" s="20"/>
      <c r="BO107" s="20"/>
      <c r="BP107" s="21"/>
      <c r="BQ107" s="22">
        <v>0</v>
      </c>
      <c r="BR107" s="23"/>
      <c r="BS107" s="23"/>
      <c r="BT107" s="6"/>
      <c r="BU107" s="7">
        <v>0</v>
      </c>
      <c r="BV107" s="8"/>
      <c r="BW107" s="8"/>
      <c r="BX107" s="9"/>
      <c r="BY107" s="10">
        <v>0</v>
      </c>
      <c r="BZ107" s="11"/>
      <c r="CA107" s="11"/>
      <c r="CB107" s="12"/>
      <c r="CC107" s="13">
        <v>0</v>
      </c>
      <c r="CD107" s="14"/>
      <c r="CE107" s="14"/>
      <c r="CF107" s="15"/>
      <c r="CG107" s="16">
        <v>0</v>
      </c>
      <c r="CH107" s="17"/>
      <c r="CI107" s="17"/>
      <c r="CJ107" s="4">
        <v>137</v>
      </c>
      <c r="CK107" s="24">
        <v>15.15142889466</v>
      </c>
      <c r="CL107" s="25">
        <v>7.37158203125</v>
      </c>
    </row>
    <row r="108" spans="1:90">
      <c r="A108" s="2" t="s">
        <v>400</v>
      </c>
      <c r="B108" s="2" t="s">
        <v>61</v>
      </c>
      <c r="C108" s="3">
        <v>33.33</v>
      </c>
      <c r="D108" s="4">
        <v>4</v>
      </c>
      <c r="E108" s="4">
        <v>7</v>
      </c>
      <c r="F108" s="4">
        <v>7</v>
      </c>
      <c r="G108" s="4">
        <v>13</v>
      </c>
      <c r="H108" s="27">
        <f>'raw data'!H108/'raw data'!H$274</f>
        <v>0</v>
      </c>
      <c r="I108" s="27">
        <f>'raw data'!I108/'raw data'!I$274</f>
        <v>0</v>
      </c>
      <c r="J108" s="27">
        <f>'raw data'!J108/'raw data'!J$274</f>
        <v>0</v>
      </c>
      <c r="K108" s="27">
        <f>'raw data'!K108/'raw data'!K$274</f>
        <v>0</v>
      </c>
      <c r="L108" s="27">
        <f>'raw data'!L108/'raw data'!L$274</f>
        <v>0</v>
      </c>
      <c r="M108" s="27">
        <f>'raw data'!M108/'raw data'!M$274</f>
        <v>0</v>
      </c>
      <c r="N108" s="27">
        <f>'raw data'!N108/'raw data'!N$274</f>
        <v>0</v>
      </c>
      <c r="O108" s="27">
        <f>'raw data'!O108/'raw data'!O$274</f>
        <v>0</v>
      </c>
      <c r="P108" s="28">
        <f>'raw data'!P108/'raw data'!P$274</f>
        <v>0</v>
      </c>
      <c r="Q108" s="28">
        <f>'raw data'!Q108/'raw data'!Q$274</f>
        <v>0</v>
      </c>
      <c r="R108" s="28">
        <f>'raw data'!R108/'raw data'!R$274</f>
        <v>0</v>
      </c>
      <c r="S108" s="28">
        <f>'raw data'!S108/'raw data'!S$274</f>
        <v>0</v>
      </c>
      <c r="T108" s="28">
        <f>'raw data'!T108/'raw data'!T$274</f>
        <v>0</v>
      </c>
      <c r="U108" s="28">
        <f>'raw data'!U108/'raw data'!U$274</f>
        <v>0</v>
      </c>
      <c r="V108" s="28">
        <f>'raw data'!V108/'raw data'!V$274</f>
        <v>0</v>
      </c>
      <c r="W108" s="28">
        <f>'raw data'!W108/'raw data'!W$274</f>
        <v>0</v>
      </c>
      <c r="X108" s="6"/>
      <c r="Y108" s="7"/>
      <c r="Z108" s="8"/>
      <c r="AA108" s="8"/>
      <c r="AB108" s="9"/>
      <c r="AC108" s="10"/>
      <c r="AD108" s="11"/>
      <c r="AE108" s="11"/>
      <c r="AF108" s="12"/>
      <c r="AG108" s="13"/>
      <c r="AH108" s="14"/>
      <c r="AI108" s="14"/>
      <c r="AJ108" s="15"/>
      <c r="AK108" s="16"/>
      <c r="AL108" s="17"/>
      <c r="AM108" s="17"/>
      <c r="AN108" s="18"/>
      <c r="AO108" s="19"/>
      <c r="AP108" s="20"/>
      <c r="AQ108" s="20"/>
      <c r="AR108" s="21"/>
      <c r="AS108" s="22"/>
      <c r="AT108" s="23"/>
      <c r="AU108" s="23"/>
      <c r="AV108" s="6"/>
      <c r="AW108" s="7"/>
      <c r="AX108" s="8"/>
      <c r="AY108" s="8"/>
      <c r="AZ108" s="9"/>
      <c r="BA108" s="10"/>
      <c r="BB108" s="11"/>
      <c r="BC108" s="11"/>
      <c r="BD108" s="12"/>
      <c r="BE108" s="13"/>
      <c r="BF108" s="14"/>
      <c r="BG108" s="14"/>
      <c r="BH108" s="15"/>
      <c r="BI108" s="16"/>
      <c r="BJ108" s="17"/>
      <c r="BK108" s="17"/>
      <c r="BL108" s="18"/>
      <c r="BM108" s="19"/>
      <c r="BN108" s="20"/>
      <c r="BO108" s="20"/>
      <c r="BP108" s="21"/>
      <c r="BQ108" s="22"/>
      <c r="BR108" s="23"/>
      <c r="BS108" s="23"/>
      <c r="BT108" s="6"/>
      <c r="BU108" s="7"/>
      <c r="BV108" s="8"/>
      <c r="BW108" s="8"/>
      <c r="BX108" s="9"/>
      <c r="BY108" s="10"/>
      <c r="BZ108" s="11"/>
      <c r="CA108" s="11"/>
      <c r="CB108" s="12"/>
      <c r="CC108" s="13"/>
      <c r="CD108" s="14"/>
      <c r="CE108" s="14"/>
      <c r="CF108" s="15"/>
      <c r="CG108" s="16"/>
      <c r="CH108" s="17"/>
      <c r="CI108" s="17"/>
      <c r="CJ108" s="4">
        <v>180</v>
      </c>
      <c r="CK108" s="24">
        <v>19.572460704659999</v>
      </c>
      <c r="CL108" s="25">
        <v>9.74462890625</v>
      </c>
    </row>
    <row r="109" spans="1:90">
      <c r="A109" s="2" t="s">
        <v>206</v>
      </c>
      <c r="B109" s="2" t="s">
        <v>172</v>
      </c>
      <c r="C109" s="3">
        <v>32.79</v>
      </c>
      <c r="D109" s="4">
        <v>1</v>
      </c>
      <c r="E109" s="4">
        <v>8</v>
      </c>
      <c r="F109" s="4">
        <v>9</v>
      </c>
      <c r="G109" s="4">
        <v>44</v>
      </c>
      <c r="H109" s="27">
        <f>'raw data'!H109/'raw data'!H$274</f>
        <v>4.0312610596618106E-3</v>
      </c>
      <c r="I109" s="27">
        <f>'raw data'!I109/'raw data'!I$274</f>
        <v>2.3544620445808085E-3</v>
      </c>
      <c r="J109" s="27">
        <f>'raw data'!J109/'raw data'!J$274</f>
        <v>6.3754288057988142E-4</v>
      </c>
      <c r="K109" s="27">
        <f>'raw data'!K109/'raw data'!K$274</f>
        <v>1.6398949462048311E-3</v>
      </c>
      <c r="L109" s="27">
        <f>'raw data'!L109/'raw data'!L$274</f>
        <v>8.0571233799679016E-4</v>
      </c>
      <c r="M109" s="27">
        <f>'raw data'!M109/'raw data'!M$274</f>
        <v>1.6512936443656766E-3</v>
      </c>
      <c r="N109" s="27">
        <f>'raw data'!N109/'raw data'!N$274</f>
        <v>0</v>
      </c>
      <c r="O109" s="27">
        <f>'raw data'!O109/'raw data'!O$274</f>
        <v>0</v>
      </c>
      <c r="P109" s="28">
        <f>'raw data'!P109/'raw data'!P$274</f>
        <v>2.7178077249078035E-3</v>
      </c>
      <c r="Q109" s="28">
        <f>'raw data'!Q109/'raw data'!Q$274</f>
        <v>2.4262353184792765E-3</v>
      </c>
      <c r="R109" s="28">
        <f>'raw data'!R109/'raw data'!R$274</f>
        <v>2.2342509938417716E-3</v>
      </c>
      <c r="S109" s="28">
        <f>'raw data'!S109/'raw data'!S$274</f>
        <v>1.146689794050824E-3</v>
      </c>
      <c r="T109" s="28">
        <f>'raw data'!T109/'raw data'!T$274</f>
        <v>1.7255202774657647E-3</v>
      </c>
      <c r="U109" s="28">
        <f>'raw data'!U109/'raw data'!U$274</f>
        <v>1.9787803896285485E-3</v>
      </c>
      <c r="V109" s="28">
        <f>'raw data'!V109/'raw data'!V$274</f>
        <v>0</v>
      </c>
      <c r="W109" s="28">
        <f>'raw data'!W109/'raw data'!W$274</f>
        <v>0</v>
      </c>
      <c r="X109" s="6"/>
      <c r="Y109" s="7">
        <v>0</v>
      </c>
      <c r="Z109" s="8"/>
      <c r="AA109" s="8"/>
      <c r="AB109" s="9"/>
      <c r="AC109" s="10">
        <v>0</v>
      </c>
      <c r="AD109" s="11"/>
      <c r="AE109" s="11"/>
      <c r="AF109" s="12"/>
      <c r="AG109" s="13">
        <v>0</v>
      </c>
      <c r="AH109" s="14"/>
      <c r="AI109" s="14"/>
      <c r="AJ109" s="15"/>
      <c r="AK109" s="16">
        <v>0</v>
      </c>
      <c r="AL109" s="17"/>
      <c r="AM109" s="17"/>
      <c r="AN109" s="18">
        <v>62.299779997962098</v>
      </c>
      <c r="AO109" s="19">
        <v>12.46</v>
      </c>
      <c r="AP109" s="20">
        <v>3</v>
      </c>
      <c r="AQ109" s="20">
        <v>3</v>
      </c>
      <c r="AR109" s="21">
        <v>106.51986331635899</v>
      </c>
      <c r="AS109" s="22">
        <v>8.52</v>
      </c>
      <c r="AT109" s="23">
        <v>3</v>
      </c>
      <c r="AU109" s="23">
        <v>5</v>
      </c>
      <c r="AV109" s="6"/>
      <c r="AW109" s="7"/>
      <c r="AX109" s="8"/>
      <c r="AY109" s="8"/>
      <c r="AZ109" s="9"/>
      <c r="BA109" s="10"/>
      <c r="BB109" s="11"/>
      <c r="BC109" s="11"/>
      <c r="BD109" s="12">
        <v>112.791634889072</v>
      </c>
      <c r="BE109" s="13">
        <v>8.52</v>
      </c>
      <c r="BF109" s="14">
        <v>3</v>
      </c>
      <c r="BG109" s="14">
        <v>5</v>
      </c>
      <c r="BH109" s="15">
        <v>129.46338229110299</v>
      </c>
      <c r="BI109" s="16">
        <v>8.52</v>
      </c>
      <c r="BJ109" s="17">
        <v>3</v>
      </c>
      <c r="BK109" s="17">
        <v>5</v>
      </c>
      <c r="BL109" s="18"/>
      <c r="BM109" s="19">
        <v>0</v>
      </c>
      <c r="BN109" s="20"/>
      <c r="BO109" s="20"/>
      <c r="BP109" s="21">
        <v>78.377330743493403</v>
      </c>
      <c r="BQ109" s="22">
        <v>17.7</v>
      </c>
      <c r="BR109" s="23">
        <v>5</v>
      </c>
      <c r="BS109" s="23">
        <v>6</v>
      </c>
      <c r="BT109" s="6">
        <v>167.65183760132501</v>
      </c>
      <c r="BU109" s="7">
        <v>25.57</v>
      </c>
      <c r="BV109" s="8">
        <v>7</v>
      </c>
      <c r="BW109" s="8">
        <v>8</v>
      </c>
      <c r="BX109" s="9">
        <v>113.336859976811</v>
      </c>
      <c r="BY109" s="10">
        <v>8.52</v>
      </c>
      <c r="BZ109" s="11">
        <v>3</v>
      </c>
      <c r="CA109" s="11">
        <v>5</v>
      </c>
      <c r="CB109" s="12"/>
      <c r="CC109" s="13"/>
      <c r="CD109" s="14"/>
      <c r="CE109" s="14"/>
      <c r="CF109" s="15"/>
      <c r="CG109" s="16"/>
      <c r="CH109" s="17"/>
      <c r="CI109" s="17"/>
      <c r="CJ109" s="4">
        <v>305</v>
      </c>
      <c r="CK109" s="24">
        <v>30.821786514659902</v>
      </c>
      <c r="CL109" s="25">
        <v>9.29052734375</v>
      </c>
    </row>
    <row r="110" spans="1:90">
      <c r="A110" s="2" t="s">
        <v>80</v>
      </c>
      <c r="B110" s="2" t="s">
        <v>118</v>
      </c>
      <c r="C110" s="3">
        <v>32.74</v>
      </c>
      <c r="D110" s="4">
        <v>1</v>
      </c>
      <c r="E110" s="4">
        <v>8</v>
      </c>
      <c r="F110" s="4">
        <v>8</v>
      </c>
      <c r="G110" s="4">
        <v>61</v>
      </c>
      <c r="H110" s="27">
        <f>'raw data'!H110/'raw data'!H$274</f>
        <v>0</v>
      </c>
      <c r="I110" s="27">
        <f>'raw data'!I110/'raw data'!I$274</f>
        <v>0</v>
      </c>
      <c r="J110" s="27">
        <f>'raw data'!J110/'raw data'!J$274</f>
        <v>0</v>
      </c>
      <c r="K110" s="27">
        <f>'raw data'!K110/'raw data'!K$274</f>
        <v>0</v>
      </c>
      <c r="L110" s="27">
        <f>'raw data'!L110/'raw data'!L$274</f>
        <v>0</v>
      </c>
      <c r="M110" s="27">
        <f>'raw data'!M110/'raw data'!M$274</f>
        <v>0</v>
      </c>
      <c r="N110" s="27">
        <f>'raw data'!N110/'raw data'!N$274</f>
        <v>3.7121029198608171E-2</v>
      </c>
      <c r="O110" s="27">
        <f>'raw data'!O110/'raw data'!O$274</f>
        <v>4.1178621002405894E-2</v>
      </c>
      <c r="P110" s="28">
        <f>'raw data'!P110/'raw data'!P$274</f>
        <v>0</v>
      </c>
      <c r="Q110" s="28">
        <f>'raw data'!Q110/'raw data'!Q$274</f>
        <v>0</v>
      </c>
      <c r="R110" s="28">
        <f>'raw data'!R110/'raw data'!R$274</f>
        <v>0</v>
      </c>
      <c r="S110" s="28">
        <f>'raw data'!S110/'raw data'!S$274</f>
        <v>0</v>
      </c>
      <c r="T110" s="28">
        <f>'raw data'!T110/'raw data'!T$274</f>
        <v>0</v>
      </c>
      <c r="U110" s="28">
        <f>'raw data'!U110/'raw data'!U$274</f>
        <v>0</v>
      </c>
      <c r="V110" s="28">
        <f>'raw data'!V110/'raw data'!V$274</f>
        <v>1.8658759129458396E-2</v>
      </c>
      <c r="W110" s="28">
        <f>'raw data'!W110/'raw data'!W$274</f>
        <v>1.8420442046360438E-2</v>
      </c>
      <c r="X110" s="6"/>
      <c r="Y110" s="7"/>
      <c r="Z110" s="8"/>
      <c r="AA110" s="8"/>
      <c r="AB110" s="9"/>
      <c r="AC110" s="10"/>
      <c r="AD110" s="11"/>
      <c r="AE110" s="11"/>
      <c r="AF110" s="12"/>
      <c r="AG110" s="13"/>
      <c r="AH110" s="14"/>
      <c r="AI110" s="14"/>
      <c r="AJ110" s="15"/>
      <c r="AK110" s="16"/>
      <c r="AL110" s="17"/>
      <c r="AM110" s="17"/>
      <c r="AN110" s="18"/>
      <c r="AO110" s="19"/>
      <c r="AP110" s="20"/>
      <c r="AQ110" s="20"/>
      <c r="AR110" s="21"/>
      <c r="AS110" s="22"/>
      <c r="AT110" s="23"/>
      <c r="AU110" s="23"/>
      <c r="AV110" s="6">
        <v>202.853194598985</v>
      </c>
      <c r="AW110" s="7">
        <v>17.04</v>
      </c>
      <c r="AX110" s="8">
        <v>4</v>
      </c>
      <c r="AY110" s="8">
        <v>7</v>
      </c>
      <c r="AZ110" s="9">
        <v>172.33497808226599</v>
      </c>
      <c r="BA110" s="10">
        <v>17.04</v>
      </c>
      <c r="BB110" s="11">
        <v>4</v>
      </c>
      <c r="BC110" s="11">
        <v>7</v>
      </c>
      <c r="BD110" s="12"/>
      <c r="BE110" s="13"/>
      <c r="BF110" s="14"/>
      <c r="BG110" s="14"/>
      <c r="BH110" s="15"/>
      <c r="BI110" s="16"/>
      <c r="BJ110" s="17"/>
      <c r="BK110" s="17"/>
      <c r="BL110" s="18"/>
      <c r="BM110" s="19"/>
      <c r="BN110" s="20"/>
      <c r="BO110" s="20"/>
      <c r="BP110" s="21"/>
      <c r="BQ110" s="22"/>
      <c r="BR110" s="23"/>
      <c r="BS110" s="23"/>
      <c r="BT110" s="6"/>
      <c r="BU110" s="7"/>
      <c r="BV110" s="8"/>
      <c r="BW110" s="8"/>
      <c r="BX110" s="9"/>
      <c r="BY110" s="10"/>
      <c r="BZ110" s="11"/>
      <c r="CA110" s="11"/>
      <c r="CB110" s="12">
        <v>259.72924532319701</v>
      </c>
      <c r="CC110" s="13">
        <v>26.01</v>
      </c>
      <c r="CD110" s="14">
        <v>6</v>
      </c>
      <c r="CE110" s="14">
        <v>9</v>
      </c>
      <c r="CF110" s="15">
        <v>284.100263491286</v>
      </c>
      <c r="CG110" s="16">
        <v>32.74</v>
      </c>
      <c r="CH110" s="17">
        <v>8</v>
      </c>
      <c r="CI110" s="17">
        <v>10</v>
      </c>
      <c r="CJ110" s="4">
        <v>223</v>
      </c>
      <c r="CK110" s="24">
        <v>23.45639170466</v>
      </c>
      <c r="CL110" s="25">
        <v>7.92822265625</v>
      </c>
    </row>
    <row r="111" spans="1:90">
      <c r="A111" s="2" t="s">
        <v>312</v>
      </c>
      <c r="B111" s="2" t="s">
        <v>436</v>
      </c>
      <c r="C111" s="3">
        <v>32.43</v>
      </c>
      <c r="D111" s="4">
        <v>12</v>
      </c>
      <c r="E111" s="4">
        <v>7</v>
      </c>
      <c r="F111" s="4">
        <v>7</v>
      </c>
      <c r="G111" s="4">
        <v>40</v>
      </c>
      <c r="H111" s="27">
        <f>'raw data'!H111/'raw data'!H$274</f>
        <v>0</v>
      </c>
      <c r="I111" s="27">
        <f>'raw data'!I111/'raw data'!I$274</f>
        <v>0</v>
      </c>
      <c r="J111" s="27">
        <f>'raw data'!J111/'raw data'!J$274</f>
        <v>9.7851768109338149E-4</v>
      </c>
      <c r="K111" s="27">
        <f>'raw data'!K111/'raw data'!K$274</f>
        <v>7.9597464077317949E-4</v>
      </c>
      <c r="L111" s="27">
        <f>'raw data'!L111/'raw data'!L$274</f>
        <v>0</v>
      </c>
      <c r="M111" s="27">
        <f>'raw data'!M111/'raw data'!M$274</f>
        <v>0</v>
      </c>
      <c r="N111" s="27">
        <f>'raw data'!N111/'raw data'!N$274</f>
        <v>2.6446383567414805E-3</v>
      </c>
      <c r="O111" s="27">
        <f>'raw data'!O111/'raw data'!O$274</f>
        <v>2.8619045370172403E-3</v>
      </c>
      <c r="P111" s="28">
        <f>'raw data'!P111/'raw data'!P$274</f>
        <v>0</v>
      </c>
      <c r="Q111" s="28">
        <f>'raw data'!Q111/'raw data'!Q$274</f>
        <v>0</v>
      </c>
      <c r="R111" s="28">
        <f>'raw data'!R111/'raw data'!R$274</f>
        <v>1.6817736093173144E-3</v>
      </c>
      <c r="S111" s="28">
        <f>'raw data'!S111/'raw data'!S$274</f>
        <v>3.0768560628237335E-4</v>
      </c>
      <c r="T111" s="28">
        <f>'raw data'!T111/'raw data'!T$274</f>
        <v>2.0764358926546455E-4</v>
      </c>
      <c r="U111" s="28">
        <f>'raw data'!U111/'raw data'!U$274</f>
        <v>0</v>
      </c>
      <c r="V111" s="28">
        <f>'raw data'!V111/'raw data'!V$274</f>
        <v>5.8481875999293982E-3</v>
      </c>
      <c r="W111" s="28">
        <f>'raw data'!W111/'raw data'!W$274</f>
        <v>5.5987181244279288E-3</v>
      </c>
      <c r="X111" s="6"/>
      <c r="Y111" s="7"/>
      <c r="Z111" s="8"/>
      <c r="AA111" s="8"/>
      <c r="AB111" s="9"/>
      <c r="AC111" s="10"/>
      <c r="AD111" s="11"/>
      <c r="AE111" s="11"/>
      <c r="AF111" s="12"/>
      <c r="AG111" s="13">
        <v>0</v>
      </c>
      <c r="AH111" s="14"/>
      <c r="AI111" s="14"/>
      <c r="AJ111" s="15"/>
      <c r="AK111" s="16">
        <v>0</v>
      </c>
      <c r="AL111" s="17"/>
      <c r="AM111" s="17"/>
      <c r="AN111" s="18"/>
      <c r="AO111" s="19"/>
      <c r="AP111" s="20"/>
      <c r="AQ111" s="20"/>
      <c r="AR111" s="21"/>
      <c r="AS111" s="22"/>
      <c r="AT111" s="23"/>
      <c r="AU111" s="23"/>
      <c r="AV111" s="6"/>
      <c r="AW111" s="7">
        <v>0</v>
      </c>
      <c r="AX111" s="8"/>
      <c r="AY111" s="8"/>
      <c r="AZ111" s="9"/>
      <c r="BA111" s="10">
        <v>0</v>
      </c>
      <c r="BB111" s="11"/>
      <c r="BC111" s="11"/>
      <c r="BD111" s="12"/>
      <c r="BE111" s="13"/>
      <c r="BF111" s="14"/>
      <c r="BG111" s="14"/>
      <c r="BH111" s="15"/>
      <c r="BI111" s="16"/>
      <c r="BJ111" s="17"/>
      <c r="BK111" s="17"/>
      <c r="BL111" s="18"/>
      <c r="BM111" s="19">
        <v>0</v>
      </c>
      <c r="BN111" s="20"/>
      <c r="BO111" s="20"/>
      <c r="BP111" s="21">
        <v>92.490639653780804</v>
      </c>
      <c r="BQ111" s="22">
        <v>11.15</v>
      </c>
      <c r="BR111" s="23">
        <v>3</v>
      </c>
      <c r="BS111" s="23">
        <v>3</v>
      </c>
      <c r="BT111" s="6"/>
      <c r="BU111" s="7">
        <v>0</v>
      </c>
      <c r="BV111" s="8"/>
      <c r="BW111" s="8"/>
      <c r="BX111" s="9"/>
      <c r="BY111" s="10"/>
      <c r="BZ111" s="11"/>
      <c r="CA111" s="11"/>
      <c r="CB111" s="12">
        <v>266.13873093885002</v>
      </c>
      <c r="CC111" s="13">
        <v>27.03</v>
      </c>
      <c r="CD111" s="14">
        <v>4</v>
      </c>
      <c r="CE111" s="14">
        <v>6</v>
      </c>
      <c r="CF111" s="15">
        <v>256.433927586805</v>
      </c>
      <c r="CG111" s="16">
        <v>31.76</v>
      </c>
      <c r="CH111" s="17">
        <v>5</v>
      </c>
      <c r="CI111" s="17">
        <v>6</v>
      </c>
      <c r="CJ111" s="4">
        <v>296</v>
      </c>
      <c r="CK111" s="24">
        <v>31.477378964660002</v>
      </c>
      <c r="CL111" s="25">
        <v>4.95751953125</v>
      </c>
    </row>
    <row r="112" spans="1:90">
      <c r="A112" s="2" t="s">
        <v>89</v>
      </c>
      <c r="B112" s="2" t="s">
        <v>610</v>
      </c>
      <c r="C112" s="3">
        <v>32.26</v>
      </c>
      <c r="D112" s="4">
        <v>57</v>
      </c>
      <c r="E112" s="4">
        <v>9</v>
      </c>
      <c r="F112" s="4">
        <v>9</v>
      </c>
      <c r="G112" s="4">
        <v>56</v>
      </c>
      <c r="H112" s="27">
        <f>'raw data'!H112/'raw data'!H$274</f>
        <v>0</v>
      </c>
      <c r="I112" s="27">
        <f>'raw data'!I112/'raw data'!I$274</f>
        <v>0</v>
      </c>
      <c r="J112" s="27">
        <f>'raw data'!J112/'raw data'!J$274</f>
        <v>0</v>
      </c>
      <c r="K112" s="27">
        <f>'raw data'!K112/'raw data'!K$274</f>
        <v>2.1311731833521673E-5</v>
      </c>
      <c r="L112" s="27">
        <f>'raw data'!L112/'raw data'!L$274</f>
        <v>1.3364808699556203E-3</v>
      </c>
      <c r="M112" s="27">
        <f>'raw data'!M112/'raw data'!M$274</f>
        <v>6.5518898889493026E-4</v>
      </c>
      <c r="N112" s="27">
        <f>'raw data'!N112/'raw data'!N$274</f>
        <v>3.5098435565114974E-4</v>
      </c>
      <c r="O112" s="27">
        <f>'raw data'!O112/'raw data'!O$274</f>
        <v>3.9637069081168466E-4</v>
      </c>
      <c r="P112" s="28">
        <f>'raw data'!P112/'raw data'!P$274</f>
        <v>1.8928573989154389E-4</v>
      </c>
      <c r="Q112" s="28">
        <f>'raw data'!Q112/'raw data'!Q$274</f>
        <v>0</v>
      </c>
      <c r="R112" s="28">
        <f>'raw data'!R112/'raw data'!R$274</f>
        <v>1.6022998818331533E-4</v>
      </c>
      <c r="S112" s="28">
        <f>'raw data'!S112/'raw data'!S$274</f>
        <v>5.9622814428797217E-4</v>
      </c>
      <c r="T112" s="28">
        <f>'raw data'!T112/'raw data'!T$274</f>
        <v>1.3580706228918035E-3</v>
      </c>
      <c r="U112" s="28">
        <f>'raw data'!U112/'raw data'!U$274</f>
        <v>6.7782662072318918E-4</v>
      </c>
      <c r="V112" s="28">
        <f>'raw data'!V112/'raw data'!V$274</f>
        <v>3.9169534254059849E-4</v>
      </c>
      <c r="W112" s="28">
        <f>'raw data'!W112/'raw data'!W$274</f>
        <v>3.2410762693520548E-4</v>
      </c>
      <c r="X112" s="6"/>
      <c r="Y112" s="7"/>
      <c r="Z112" s="8"/>
      <c r="AA112" s="8"/>
      <c r="AB112" s="9"/>
      <c r="AC112" s="10"/>
      <c r="AD112" s="11"/>
      <c r="AE112" s="11"/>
      <c r="AF112" s="12"/>
      <c r="AG112" s="13"/>
      <c r="AH112" s="14"/>
      <c r="AI112" s="14"/>
      <c r="AJ112" s="15"/>
      <c r="AK112" s="16">
        <v>0</v>
      </c>
      <c r="AL112" s="17"/>
      <c r="AM112" s="17"/>
      <c r="AN112" s="18"/>
      <c r="AO112" s="19">
        <v>0</v>
      </c>
      <c r="AP112" s="20"/>
      <c r="AQ112" s="20"/>
      <c r="AR112" s="21"/>
      <c r="AS112" s="22">
        <v>0</v>
      </c>
      <c r="AT112" s="23"/>
      <c r="AU112" s="23"/>
      <c r="AV112" s="6">
        <v>103.493600511792</v>
      </c>
      <c r="AW112" s="7">
        <v>14.66</v>
      </c>
      <c r="AX112" s="8">
        <v>4</v>
      </c>
      <c r="AY112" s="8">
        <v>4</v>
      </c>
      <c r="AZ112" s="9">
        <v>108.35885755544901</v>
      </c>
      <c r="BA112" s="10">
        <v>15.84</v>
      </c>
      <c r="BB112" s="11">
        <v>4</v>
      </c>
      <c r="BC112" s="11">
        <v>4</v>
      </c>
      <c r="BD112" s="12"/>
      <c r="BE112" s="13">
        <v>0</v>
      </c>
      <c r="BF112" s="14"/>
      <c r="BG112" s="14"/>
      <c r="BH112" s="15"/>
      <c r="BI112" s="16">
        <v>0</v>
      </c>
      <c r="BJ112" s="17"/>
      <c r="BK112" s="17"/>
      <c r="BL112" s="18">
        <v>58.725427099470501</v>
      </c>
      <c r="BM112" s="19">
        <v>12.02</v>
      </c>
      <c r="BN112" s="20">
        <v>3</v>
      </c>
      <c r="BO112" s="20">
        <v>3</v>
      </c>
      <c r="BP112" s="21"/>
      <c r="BQ112" s="22">
        <v>0</v>
      </c>
      <c r="BR112" s="23"/>
      <c r="BS112" s="23"/>
      <c r="BT112" s="6">
        <v>198.48068907771801</v>
      </c>
      <c r="BU112" s="7">
        <v>16.420000000000002</v>
      </c>
      <c r="BV112" s="8">
        <v>5</v>
      </c>
      <c r="BW112" s="8">
        <v>8</v>
      </c>
      <c r="BX112" s="9">
        <v>90.178481624445993</v>
      </c>
      <c r="BY112" s="10">
        <v>16.13</v>
      </c>
      <c r="BZ112" s="11">
        <v>4</v>
      </c>
      <c r="CA112" s="11">
        <v>5</v>
      </c>
      <c r="CB112" s="12">
        <v>121.511570049414</v>
      </c>
      <c r="CC112" s="13">
        <v>20.53</v>
      </c>
      <c r="CD112" s="14">
        <v>5</v>
      </c>
      <c r="CE112" s="14">
        <v>5</v>
      </c>
      <c r="CF112" s="15">
        <v>131.532197690994</v>
      </c>
      <c r="CG112" s="16">
        <v>17.600000000000001</v>
      </c>
      <c r="CH112" s="17">
        <v>4</v>
      </c>
      <c r="CI112" s="17">
        <v>4</v>
      </c>
      <c r="CJ112" s="4">
        <v>341</v>
      </c>
      <c r="CK112" s="24">
        <v>37.646728414659997</v>
      </c>
      <c r="CL112" s="25">
        <v>8.55810546875</v>
      </c>
    </row>
    <row r="113" spans="1:90">
      <c r="A113" s="2" t="s">
        <v>78</v>
      </c>
      <c r="B113" s="2" t="s">
        <v>505</v>
      </c>
      <c r="C113" s="3">
        <v>31.69</v>
      </c>
      <c r="D113" s="4">
        <v>5</v>
      </c>
      <c r="E113" s="4">
        <v>5</v>
      </c>
      <c r="F113" s="4">
        <v>25</v>
      </c>
      <c r="G113" s="4">
        <v>117</v>
      </c>
      <c r="H113" s="27">
        <f>'raw data'!H113/'raw data'!H$274</f>
        <v>0</v>
      </c>
      <c r="I113" s="27">
        <f>'raw data'!I113/'raw data'!I$274</f>
        <v>0</v>
      </c>
      <c r="J113" s="27">
        <f>'raw data'!J113/'raw data'!J$274</f>
        <v>0</v>
      </c>
      <c r="K113" s="27">
        <f>'raw data'!K113/'raw data'!K$274</f>
        <v>0</v>
      </c>
      <c r="L113" s="27">
        <f>'raw data'!L113/'raw data'!L$274</f>
        <v>0</v>
      </c>
      <c r="M113" s="27">
        <f>'raw data'!M113/'raw data'!M$274</f>
        <v>0</v>
      </c>
      <c r="N113" s="27">
        <f>'raw data'!N113/'raw data'!N$274</f>
        <v>2.9814835440309531E-3</v>
      </c>
      <c r="O113" s="27">
        <f>'raw data'!O113/'raw data'!O$274</f>
        <v>3.1344687600682029E-3</v>
      </c>
      <c r="P113" s="28">
        <f>'raw data'!P113/'raw data'!P$274</f>
        <v>0</v>
      </c>
      <c r="Q113" s="28">
        <f>'raw data'!Q113/'raw data'!Q$274</f>
        <v>0</v>
      </c>
      <c r="R113" s="28">
        <f>'raw data'!R113/'raw data'!R$274</f>
        <v>0</v>
      </c>
      <c r="S113" s="28">
        <f>'raw data'!S113/'raw data'!S$274</f>
        <v>0</v>
      </c>
      <c r="T113" s="28">
        <f>'raw data'!T113/'raw data'!T$274</f>
        <v>0</v>
      </c>
      <c r="U113" s="28">
        <f>'raw data'!U113/'raw data'!U$274</f>
        <v>0</v>
      </c>
      <c r="V113" s="28">
        <f>'raw data'!V113/'raw data'!V$274</f>
        <v>7.0368318566537838E-3</v>
      </c>
      <c r="W113" s="28">
        <f>'raw data'!W113/'raw data'!W$274</f>
        <v>4.0651178059400994E-3</v>
      </c>
      <c r="X113" s="6"/>
      <c r="Y113" s="7"/>
      <c r="Z113" s="8"/>
      <c r="AA113" s="8"/>
      <c r="AB113" s="9"/>
      <c r="AC113" s="10"/>
      <c r="AD113" s="11"/>
      <c r="AE113" s="11"/>
      <c r="AF113" s="12"/>
      <c r="AG113" s="13"/>
      <c r="AH113" s="14"/>
      <c r="AI113" s="14"/>
      <c r="AJ113" s="15"/>
      <c r="AK113" s="16"/>
      <c r="AL113" s="17"/>
      <c r="AM113" s="17"/>
      <c r="AN113" s="18"/>
      <c r="AO113" s="19"/>
      <c r="AP113" s="20"/>
      <c r="AQ113" s="20"/>
      <c r="AR113" s="21"/>
      <c r="AS113" s="22"/>
      <c r="AT113" s="23"/>
      <c r="AU113" s="23"/>
      <c r="AV113" s="6">
        <v>263.81165540230802</v>
      </c>
      <c r="AW113" s="7">
        <v>17.850000000000001</v>
      </c>
      <c r="AX113" s="8">
        <v>10</v>
      </c>
      <c r="AY113" s="8">
        <v>11</v>
      </c>
      <c r="AZ113" s="9">
        <v>343.01049127500602</v>
      </c>
      <c r="BA113" s="10">
        <v>16.309999999999999</v>
      </c>
      <c r="BB113" s="11">
        <v>10</v>
      </c>
      <c r="BC113" s="11">
        <v>13</v>
      </c>
      <c r="BD113" s="12"/>
      <c r="BE113" s="13"/>
      <c r="BF113" s="14"/>
      <c r="BG113" s="14"/>
      <c r="BH113" s="15"/>
      <c r="BI113" s="16"/>
      <c r="BJ113" s="17"/>
      <c r="BK113" s="17"/>
      <c r="BL113" s="18"/>
      <c r="BM113" s="19"/>
      <c r="BN113" s="20"/>
      <c r="BO113" s="20"/>
      <c r="BP113" s="21"/>
      <c r="BQ113" s="22"/>
      <c r="BR113" s="23"/>
      <c r="BS113" s="23"/>
      <c r="BT113" s="6"/>
      <c r="BU113" s="7"/>
      <c r="BV113" s="8"/>
      <c r="BW113" s="8"/>
      <c r="BX113" s="9"/>
      <c r="BY113" s="10"/>
      <c r="BZ113" s="11"/>
      <c r="CA113" s="11"/>
      <c r="CB113" s="12">
        <v>612.03489439723398</v>
      </c>
      <c r="CC113" s="13">
        <v>24.15</v>
      </c>
      <c r="CD113" s="14">
        <v>16</v>
      </c>
      <c r="CE113" s="14">
        <v>22</v>
      </c>
      <c r="CF113" s="15"/>
      <c r="CG113" s="16">
        <v>0</v>
      </c>
      <c r="CH113" s="17"/>
      <c r="CI113" s="17"/>
      <c r="CJ113" s="4">
        <v>650</v>
      </c>
      <c r="CK113" s="24">
        <v>69.137827504660194</v>
      </c>
      <c r="CL113" s="25">
        <v>9.45166015625</v>
      </c>
    </row>
    <row r="114" spans="1:90">
      <c r="A114" s="2" t="s">
        <v>96</v>
      </c>
      <c r="B114" s="2" t="s">
        <v>617</v>
      </c>
      <c r="C114" s="3">
        <v>31.68</v>
      </c>
      <c r="D114" s="4">
        <v>10</v>
      </c>
      <c r="E114" s="4">
        <v>17</v>
      </c>
      <c r="F114" s="4">
        <v>17</v>
      </c>
      <c r="G114" s="4">
        <v>103</v>
      </c>
      <c r="H114" s="27">
        <f>'raw data'!H114/'raw data'!H$274</f>
        <v>0</v>
      </c>
      <c r="I114" s="27">
        <f>'raw data'!I114/'raw data'!I$274</f>
        <v>0</v>
      </c>
      <c r="J114" s="27">
        <f>'raw data'!J114/'raw data'!J$274</f>
        <v>2.8266928811872136E-4</v>
      </c>
      <c r="K114" s="27">
        <f>'raw data'!K114/'raw data'!K$274</f>
        <v>5.0351871200015295E-4</v>
      </c>
      <c r="L114" s="27">
        <f>'raw data'!L114/'raw data'!L$274</f>
        <v>2.7570611171210622E-4</v>
      </c>
      <c r="M114" s="27">
        <f>'raw data'!M114/'raw data'!M$274</f>
        <v>2.5696186222380282E-4</v>
      </c>
      <c r="N114" s="27">
        <f>'raw data'!N114/'raw data'!N$274</f>
        <v>1.904020359611237E-3</v>
      </c>
      <c r="O114" s="27">
        <f>'raw data'!O114/'raw data'!O$274</f>
        <v>1.2728705430798337E-3</v>
      </c>
      <c r="P114" s="28">
        <f>'raw data'!P114/'raw data'!P$274</f>
        <v>1.4363396357181923E-4</v>
      </c>
      <c r="Q114" s="28">
        <f>'raw data'!Q114/'raw data'!Q$274</f>
        <v>1.4956441692508786E-4</v>
      </c>
      <c r="R114" s="28">
        <f>'raw data'!R114/'raw data'!R$274</f>
        <v>3.7613734303525956E-4</v>
      </c>
      <c r="S114" s="28">
        <f>'raw data'!S114/'raw data'!S$274</f>
        <v>1.3988155052773425E-4</v>
      </c>
      <c r="T114" s="28">
        <f>'raw data'!T114/'raw data'!T$274</f>
        <v>2.8267805458942653E-4</v>
      </c>
      <c r="U114" s="28">
        <f>'raw data'!U114/'raw data'!U$274</f>
        <v>0</v>
      </c>
      <c r="V114" s="28">
        <f>'raw data'!V114/'raw data'!V$274</f>
        <v>7.9701697033207641E-4</v>
      </c>
      <c r="W114" s="28">
        <f>'raw data'!W114/'raw data'!W$274</f>
        <v>7.1412027670974361E-4</v>
      </c>
      <c r="X114" s="6"/>
      <c r="Y114" s="7"/>
      <c r="Z114" s="8"/>
      <c r="AA114" s="8"/>
      <c r="AB114" s="9"/>
      <c r="AC114" s="10"/>
      <c r="AD114" s="11"/>
      <c r="AE114" s="11"/>
      <c r="AF114" s="12"/>
      <c r="AG114" s="13">
        <v>0</v>
      </c>
      <c r="AH114" s="14"/>
      <c r="AI114" s="14"/>
      <c r="AJ114" s="15"/>
      <c r="AK114" s="16">
        <v>0</v>
      </c>
      <c r="AL114" s="17"/>
      <c r="AM114" s="17"/>
      <c r="AN114" s="18"/>
      <c r="AO114" s="19">
        <v>0</v>
      </c>
      <c r="AP114" s="20"/>
      <c r="AQ114" s="20"/>
      <c r="AR114" s="21"/>
      <c r="AS114" s="22">
        <v>0</v>
      </c>
      <c r="AT114" s="23"/>
      <c r="AU114" s="23"/>
      <c r="AV114" s="6">
        <v>237.56225752697799</v>
      </c>
      <c r="AW114" s="7">
        <v>8.32</v>
      </c>
      <c r="AX114" s="8">
        <v>4</v>
      </c>
      <c r="AY114" s="8">
        <v>9</v>
      </c>
      <c r="AZ114" s="9">
        <v>155.27424467701701</v>
      </c>
      <c r="BA114" s="10">
        <v>8.32</v>
      </c>
      <c r="BB114" s="11">
        <v>4</v>
      </c>
      <c r="BC114" s="11">
        <v>5</v>
      </c>
      <c r="BD114" s="12"/>
      <c r="BE114" s="13">
        <v>0</v>
      </c>
      <c r="BF114" s="14"/>
      <c r="BG114" s="14"/>
      <c r="BH114" s="15"/>
      <c r="BI114" s="16">
        <v>0</v>
      </c>
      <c r="BJ114" s="17"/>
      <c r="BK114" s="17"/>
      <c r="BL114" s="18">
        <v>91.504401498172896</v>
      </c>
      <c r="BM114" s="19">
        <v>10.1</v>
      </c>
      <c r="BN114" s="20">
        <v>5</v>
      </c>
      <c r="BO114" s="20">
        <v>6</v>
      </c>
      <c r="BP114" s="21">
        <v>117.374444618512</v>
      </c>
      <c r="BQ114" s="22">
        <v>8.7100000000000009</v>
      </c>
      <c r="BR114" s="23">
        <v>4</v>
      </c>
      <c r="BS114" s="23">
        <v>4</v>
      </c>
      <c r="BT114" s="6">
        <v>94.188909974845203</v>
      </c>
      <c r="BU114" s="7">
        <v>7.92</v>
      </c>
      <c r="BV114" s="8">
        <v>4</v>
      </c>
      <c r="BW114" s="8">
        <v>5</v>
      </c>
      <c r="BX114" s="9"/>
      <c r="BY114" s="10"/>
      <c r="BZ114" s="11"/>
      <c r="CA114" s="11"/>
      <c r="CB114" s="12">
        <v>152.70443063885901</v>
      </c>
      <c r="CC114" s="13">
        <v>13.47</v>
      </c>
      <c r="CD114" s="14">
        <v>6</v>
      </c>
      <c r="CE114" s="14">
        <v>7</v>
      </c>
      <c r="CF114" s="15">
        <v>184.472783348875</v>
      </c>
      <c r="CG114" s="16">
        <v>13.66</v>
      </c>
      <c r="CH114" s="17">
        <v>7</v>
      </c>
      <c r="CI114" s="17">
        <v>7</v>
      </c>
      <c r="CJ114" s="4">
        <v>505</v>
      </c>
      <c r="CK114" s="24">
        <v>55.174858824660099</v>
      </c>
      <c r="CL114" s="25">
        <v>7.22509765625</v>
      </c>
    </row>
    <row r="115" spans="1:90">
      <c r="A115" s="2" t="s">
        <v>288</v>
      </c>
      <c r="B115" s="2" t="s">
        <v>173</v>
      </c>
      <c r="C115" s="3">
        <v>31.46</v>
      </c>
      <c r="D115" s="4">
        <v>1</v>
      </c>
      <c r="E115" s="4">
        <v>14</v>
      </c>
      <c r="F115" s="4">
        <v>24</v>
      </c>
      <c r="G115" s="4">
        <v>271</v>
      </c>
      <c r="H115" s="27">
        <f>'raw data'!H115/'raw data'!H$274</f>
        <v>4.1949490153309663E-2</v>
      </c>
      <c r="I115" s="27">
        <f>'raw data'!I115/'raw data'!I$274</f>
        <v>4.643403620100954E-2</v>
      </c>
      <c r="J115" s="27">
        <f>'raw data'!J115/'raw data'!J$274</f>
        <v>4.445100329142487E-4</v>
      </c>
      <c r="K115" s="27">
        <f>'raw data'!K115/'raw data'!K$274</f>
        <v>4.8795738927650574E-4</v>
      </c>
      <c r="L115" s="27">
        <f>'raw data'!L115/'raw data'!L$274</f>
        <v>2.031806435578043E-2</v>
      </c>
      <c r="M115" s="27">
        <f>'raw data'!M115/'raw data'!M$274</f>
        <v>2.0818873062364487E-2</v>
      </c>
      <c r="N115" s="27">
        <f>'raw data'!N115/'raw data'!N$274</f>
        <v>0</v>
      </c>
      <c r="O115" s="27">
        <f>'raw data'!O115/'raw data'!O$274</f>
        <v>0</v>
      </c>
      <c r="P115" s="28">
        <f>'raw data'!P115/'raw data'!P$274</f>
        <v>3.8538624950643287E-2</v>
      </c>
      <c r="Q115" s="28">
        <f>'raw data'!Q115/'raw data'!Q$274</f>
        <v>3.4056638725041985E-2</v>
      </c>
      <c r="R115" s="28">
        <f>'raw data'!R115/'raw data'!R$274</f>
        <v>4.157697612049602E-4</v>
      </c>
      <c r="S115" s="28">
        <f>'raw data'!S115/'raw data'!S$274</f>
        <v>3.6041730015274232E-4</v>
      </c>
      <c r="T115" s="28">
        <f>'raw data'!T115/'raw data'!T$274</f>
        <v>2.1846286479098746E-2</v>
      </c>
      <c r="U115" s="28">
        <f>'raw data'!U115/'raw data'!U$274</f>
        <v>2.0688601176920549E-2</v>
      </c>
      <c r="V115" s="28">
        <f>'raw data'!V115/'raw data'!V$274</f>
        <v>0</v>
      </c>
      <c r="W115" s="28">
        <f>'raw data'!W115/'raw data'!W$274</f>
        <v>1.0001240161077661E-4</v>
      </c>
      <c r="X115" s="6">
        <v>142.46483143583299</v>
      </c>
      <c r="Y115" s="7">
        <v>13.3</v>
      </c>
      <c r="Z115" s="8">
        <v>5</v>
      </c>
      <c r="AA115" s="8">
        <v>7</v>
      </c>
      <c r="AB115" s="9">
        <v>215.264224665939</v>
      </c>
      <c r="AC115" s="10">
        <v>16.37</v>
      </c>
      <c r="AD115" s="11">
        <v>8</v>
      </c>
      <c r="AE115" s="11">
        <v>11</v>
      </c>
      <c r="AF115" s="12">
        <v>144.13120421277</v>
      </c>
      <c r="AG115" s="13">
        <v>12.02</v>
      </c>
      <c r="AH115" s="14">
        <v>5</v>
      </c>
      <c r="AI115" s="14">
        <v>7</v>
      </c>
      <c r="AJ115" s="15">
        <v>150.73393576400201</v>
      </c>
      <c r="AK115" s="16">
        <v>8.6999999999999993</v>
      </c>
      <c r="AL115" s="17">
        <v>3</v>
      </c>
      <c r="AM115" s="17">
        <v>5</v>
      </c>
      <c r="AN115" s="18">
        <v>681.49332606583596</v>
      </c>
      <c r="AO115" s="19">
        <v>27.11</v>
      </c>
      <c r="AP115" s="20">
        <v>17</v>
      </c>
      <c r="AQ115" s="20">
        <v>27</v>
      </c>
      <c r="AR115" s="21">
        <v>585.25641123041203</v>
      </c>
      <c r="AS115" s="22">
        <v>24.3</v>
      </c>
      <c r="AT115" s="23">
        <v>15</v>
      </c>
      <c r="AU115" s="23">
        <v>22</v>
      </c>
      <c r="AV115" s="6"/>
      <c r="AW115" s="7"/>
      <c r="AX115" s="8"/>
      <c r="AY115" s="8"/>
      <c r="AZ115" s="9"/>
      <c r="BA115" s="10"/>
      <c r="BB115" s="11"/>
      <c r="BC115" s="11"/>
      <c r="BD115" s="12">
        <v>455.27782864718603</v>
      </c>
      <c r="BE115" s="13">
        <v>28.13</v>
      </c>
      <c r="BF115" s="14">
        <v>16</v>
      </c>
      <c r="BG115" s="14">
        <v>21</v>
      </c>
      <c r="BH115" s="15">
        <v>546.76629317478705</v>
      </c>
      <c r="BI115" s="16">
        <v>27.11</v>
      </c>
      <c r="BJ115" s="17">
        <v>16</v>
      </c>
      <c r="BK115" s="17">
        <v>23</v>
      </c>
      <c r="BL115" s="18">
        <v>204.66139434717701</v>
      </c>
      <c r="BM115" s="19">
        <v>14.07</v>
      </c>
      <c r="BN115" s="20">
        <v>5</v>
      </c>
      <c r="BO115" s="20">
        <v>8</v>
      </c>
      <c r="BP115" s="21">
        <v>134.00031224827501</v>
      </c>
      <c r="BQ115" s="22">
        <v>14.07</v>
      </c>
      <c r="BR115" s="23">
        <v>5</v>
      </c>
      <c r="BS115" s="23">
        <v>7</v>
      </c>
      <c r="BT115" s="6">
        <v>939.09204023974598</v>
      </c>
      <c r="BU115" s="7">
        <v>28.13</v>
      </c>
      <c r="BV115" s="8">
        <v>20</v>
      </c>
      <c r="BW115" s="8">
        <v>36</v>
      </c>
      <c r="BX115" s="9">
        <v>635.96876058334396</v>
      </c>
      <c r="BY115" s="10">
        <v>23.53</v>
      </c>
      <c r="BZ115" s="11">
        <v>18</v>
      </c>
      <c r="CA115" s="11">
        <v>30</v>
      </c>
      <c r="CB115" s="12"/>
      <c r="CC115" s="13">
        <v>0</v>
      </c>
      <c r="CD115" s="14"/>
      <c r="CE115" s="14"/>
      <c r="CF115" s="15"/>
      <c r="CG115" s="16">
        <v>0</v>
      </c>
      <c r="CH115" s="17"/>
      <c r="CI115" s="17"/>
      <c r="CJ115" s="4">
        <v>391</v>
      </c>
      <c r="CK115" s="24">
        <v>42.306335574659897</v>
      </c>
      <c r="CL115" s="25">
        <v>10.05224609375</v>
      </c>
    </row>
    <row r="116" spans="1:90">
      <c r="A116" s="2" t="s">
        <v>289</v>
      </c>
      <c r="B116" s="2" t="s">
        <v>168</v>
      </c>
      <c r="C116" s="3">
        <v>31.36</v>
      </c>
      <c r="D116" s="4">
        <v>30</v>
      </c>
      <c r="E116" s="4">
        <v>13</v>
      </c>
      <c r="F116" s="4">
        <v>15</v>
      </c>
      <c r="G116" s="4">
        <v>61</v>
      </c>
      <c r="H116" s="27">
        <f>'raw data'!H116/'raw data'!H$274</f>
        <v>0</v>
      </c>
      <c r="I116" s="27">
        <f>'raw data'!I116/'raw data'!I$274</f>
        <v>0</v>
      </c>
      <c r="J116" s="27">
        <f>'raw data'!J116/'raw data'!J$274</f>
        <v>1.9549209031388556E-3</v>
      </c>
      <c r="K116" s="27">
        <f>'raw data'!K116/'raw data'!K$274</f>
        <v>2.2038790554851891E-3</v>
      </c>
      <c r="L116" s="27">
        <f>'raw data'!L116/'raw data'!L$274</f>
        <v>3.676711620907806E-4</v>
      </c>
      <c r="M116" s="27">
        <f>'raw data'!M116/'raw data'!M$274</f>
        <v>4.1612382486271292E-4</v>
      </c>
      <c r="N116" s="27">
        <f>'raw data'!N116/'raw data'!N$274</f>
        <v>5.9244709669166462E-4</v>
      </c>
      <c r="O116" s="27">
        <f>'raw data'!O116/'raw data'!O$274</f>
        <v>6.3171707870249576E-4</v>
      </c>
      <c r="P116" s="28">
        <f>'raw data'!P116/'raw data'!P$274</f>
        <v>2.1883726813911716E-4</v>
      </c>
      <c r="Q116" s="28">
        <f>'raw data'!Q116/'raw data'!Q$274</f>
        <v>2.0341416093652012E-4</v>
      </c>
      <c r="R116" s="28">
        <f>'raw data'!R116/'raw data'!R$274</f>
        <v>3.0837412784781972E-3</v>
      </c>
      <c r="S116" s="28">
        <f>'raw data'!S116/'raw data'!S$274</f>
        <v>3.2159226185746901E-3</v>
      </c>
      <c r="T116" s="28">
        <f>'raw data'!T116/'raw data'!T$274</f>
        <v>7.126128376624837E-4</v>
      </c>
      <c r="U116" s="28">
        <f>'raw data'!U116/'raw data'!U$274</f>
        <v>4.6418617061857575E-4</v>
      </c>
      <c r="V116" s="28">
        <f>'raw data'!V116/'raw data'!V$274</f>
        <v>3.817473674388596E-4</v>
      </c>
      <c r="W116" s="28">
        <f>'raw data'!W116/'raw data'!W$274</f>
        <v>3.6799546711071955E-4</v>
      </c>
      <c r="X116" s="6"/>
      <c r="Y116" s="7"/>
      <c r="Z116" s="8"/>
      <c r="AA116" s="8"/>
      <c r="AB116" s="9"/>
      <c r="AC116" s="10"/>
      <c r="AD116" s="11"/>
      <c r="AE116" s="11"/>
      <c r="AF116" s="12">
        <v>172.29186603616401</v>
      </c>
      <c r="AG116" s="13">
        <v>12.48</v>
      </c>
      <c r="AH116" s="14">
        <v>6</v>
      </c>
      <c r="AI116" s="14">
        <v>6</v>
      </c>
      <c r="AJ116" s="15">
        <v>141.39558960929099</v>
      </c>
      <c r="AK116" s="16">
        <v>12.17</v>
      </c>
      <c r="AL116" s="17">
        <v>6</v>
      </c>
      <c r="AM116" s="17">
        <v>6</v>
      </c>
      <c r="AN116" s="18"/>
      <c r="AO116" s="19">
        <v>0</v>
      </c>
      <c r="AP116" s="20"/>
      <c r="AQ116" s="20"/>
      <c r="AR116" s="21"/>
      <c r="AS116" s="22">
        <v>0</v>
      </c>
      <c r="AT116" s="23"/>
      <c r="AU116" s="23"/>
      <c r="AV116" s="6"/>
      <c r="AW116" s="7">
        <v>0</v>
      </c>
      <c r="AX116" s="8"/>
      <c r="AY116" s="8"/>
      <c r="AZ116" s="9"/>
      <c r="BA116" s="10">
        <v>0</v>
      </c>
      <c r="BB116" s="11"/>
      <c r="BC116" s="11"/>
      <c r="BD116" s="12"/>
      <c r="BE116" s="13">
        <v>0</v>
      </c>
      <c r="BF116" s="14"/>
      <c r="BG116" s="14"/>
      <c r="BH116" s="15"/>
      <c r="BI116" s="16">
        <v>0</v>
      </c>
      <c r="BJ116" s="17"/>
      <c r="BK116" s="17"/>
      <c r="BL116" s="18">
        <v>330.077024145829</v>
      </c>
      <c r="BM116" s="19">
        <v>30.11</v>
      </c>
      <c r="BN116" s="20">
        <v>13</v>
      </c>
      <c r="BO116" s="20">
        <v>15</v>
      </c>
      <c r="BP116" s="21">
        <v>336.29361890836299</v>
      </c>
      <c r="BQ116" s="22">
        <v>22.93</v>
      </c>
      <c r="BR116" s="23">
        <v>11</v>
      </c>
      <c r="BS116" s="23">
        <v>13</v>
      </c>
      <c r="BT116" s="6"/>
      <c r="BU116" s="7">
        <v>0</v>
      </c>
      <c r="BV116" s="8"/>
      <c r="BW116" s="8"/>
      <c r="BX116" s="9"/>
      <c r="BY116" s="10">
        <v>0</v>
      </c>
      <c r="BZ116" s="11"/>
      <c r="CA116" s="11"/>
      <c r="CB116" s="12">
        <v>164.41943157400701</v>
      </c>
      <c r="CC116" s="13">
        <v>9.0500000000000007</v>
      </c>
      <c r="CD116" s="14">
        <v>5</v>
      </c>
      <c r="CE116" s="14">
        <v>5</v>
      </c>
      <c r="CF116" s="15"/>
      <c r="CG116" s="16">
        <v>0</v>
      </c>
      <c r="CH116" s="17"/>
      <c r="CI116" s="17"/>
      <c r="CJ116" s="4">
        <v>641</v>
      </c>
      <c r="CK116" s="24">
        <v>70.009040464660103</v>
      </c>
      <c r="CL116" s="25">
        <v>5.65576171875</v>
      </c>
    </row>
    <row r="117" spans="1:90">
      <c r="A117" s="2" t="s">
        <v>383</v>
      </c>
      <c r="B117" s="2" t="s">
        <v>580</v>
      </c>
      <c r="C117" s="3">
        <v>31.25</v>
      </c>
      <c r="D117" s="4">
        <v>9</v>
      </c>
      <c r="E117" s="4">
        <v>11</v>
      </c>
      <c r="F117" s="4">
        <v>11</v>
      </c>
      <c r="G117" s="4">
        <v>57</v>
      </c>
      <c r="H117" s="27">
        <f>'raw data'!H117/'raw data'!H$274</f>
        <v>0</v>
      </c>
      <c r="I117" s="27">
        <f>'raw data'!I117/'raw data'!I$274</f>
        <v>0</v>
      </c>
      <c r="J117" s="27">
        <f>'raw data'!J117/'raw data'!J$274</f>
        <v>3.6584313147316837E-4</v>
      </c>
      <c r="K117" s="27">
        <f>'raw data'!K117/'raw data'!K$274</f>
        <v>1.0579246746938924E-4</v>
      </c>
      <c r="L117" s="27">
        <f>'raw data'!L117/'raw data'!L$274</f>
        <v>1.6287933913819799E-3</v>
      </c>
      <c r="M117" s="27">
        <f>'raw data'!M117/'raw data'!M$274</f>
        <v>6.9320617675021822E-3</v>
      </c>
      <c r="N117" s="27">
        <f>'raw data'!N117/'raw data'!N$274</f>
        <v>0</v>
      </c>
      <c r="O117" s="27">
        <f>'raw data'!O117/'raw data'!O$274</f>
        <v>0</v>
      </c>
      <c r="P117" s="28">
        <f>'raw data'!P117/'raw data'!P$274</f>
        <v>1.5926177660829547E-4</v>
      </c>
      <c r="Q117" s="28">
        <f>'raw data'!Q117/'raw data'!Q$274</f>
        <v>1.2084840842679752E-4</v>
      </c>
      <c r="R117" s="28">
        <f>'raw data'!R117/'raw data'!R$274</f>
        <v>1.427167872419926E-4</v>
      </c>
      <c r="S117" s="28">
        <f>'raw data'!S117/'raw data'!S$274</f>
        <v>1.2338266855245892E-4</v>
      </c>
      <c r="T117" s="28">
        <f>'raw data'!T117/'raw data'!T$274</f>
        <v>1.2730717646497129E-3</v>
      </c>
      <c r="U117" s="28">
        <f>'raw data'!U117/'raw data'!U$274</f>
        <v>3.3894686735515641E-4</v>
      </c>
      <c r="V117" s="28">
        <f>'raw data'!V117/'raw data'!V$274</f>
        <v>0</v>
      </c>
      <c r="W117" s="28">
        <f>'raw data'!W117/'raw data'!W$274</f>
        <v>0</v>
      </c>
      <c r="X117" s="6"/>
      <c r="Y117" s="7"/>
      <c r="Z117" s="8"/>
      <c r="AA117" s="8"/>
      <c r="AB117" s="9"/>
      <c r="AC117" s="10">
        <v>0</v>
      </c>
      <c r="AD117" s="11"/>
      <c r="AE117" s="11"/>
      <c r="AF117" s="12"/>
      <c r="AG117" s="13">
        <v>0</v>
      </c>
      <c r="AH117" s="14"/>
      <c r="AI117" s="14"/>
      <c r="AJ117" s="15"/>
      <c r="AK117" s="16">
        <v>0</v>
      </c>
      <c r="AL117" s="17"/>
      <c r="AM117" s="17"/>
      <c r="AN117" s="18">
        <v>272.396798742268</v>
      </c>
      <c r="AO117" s="19">
        <v>23.26</v>
      </c>
      <c r="AP117" s="20">
        <v>8</v>
      </c>
      <c r="AQ117" s="20">
        <v>10</v>
      </c>
      <c r="AR117" s="21">
        <v>106.147859578932</v>
      </c>
      <c r="AS117" s="22">
        <v>22.92</v>
      </c>
      <c r="AT117" s="23">
        <v>5</v>
      </c>
      <c r="AU117" s="23">
        <v>5</v>
      </c>
      <c r="AV117" s="6"/>
      <c r="AW117" s="7"/>
      <c r="AX117" s="8"/>
      <c r="AY117" s="8"/>
      <c r="AZ117" s="9"/>
      <c r="BA117" s="10"/>
      <c r="BB117" s="11"/>
      <c r="BC117" s="11"/>
      <c r="BD117" s="12">
        <v>44.906093455722797</v>
      </c>
      <c r="BE117" s="13">
        <v>12.85</v>
      </c>
      <c r="BF117" s="14">
        <v>3</v>
      </c>
      <c r="BG117" s="14">
        <v>3</v>
      </c>
      <c r="BH117" s="15"/>
      <c r="BI117" s="16">
        <v>0</v>
      </c>
      <c r="BJ117" s="17"/>
      <c r="BK117" s="17"/>
      <c r="BL117" s="18">
        <v>75.6386714299841</v>
      </c>
      <c r="BM117" s="19">
        <v>13.54</v>
      </c>
      <c r="BN117" s="20">
        <v>3</v>
      </c>
      <c r="BO117" s="20">
        <v>3</v>
      </c>
      <c r="BP117" s="21"/>
      <c r="BQ117" s="22">
        <v>0</v>
      </c>
      <c r="BR117" s="23"/>
      <c r="BS117" s="23"/>
      <c r="BT117" s="6">
        <v>293.53338670093001</v>
      </c>
      <c r="BU117" s="7">
        <v>22.22</v>
      </c>
      <c r="BV117" s="8">
        <v>7</v>
      </c>
      <c r="BW117" s="8">
        <v>9</v>
      </c>
      <c r="BX117" s="9">
        <v>108.422131575782</v>
      </c>
      <c r="BY117" s="10">
        <v>14.93</v>
      </c>
      <c r="BZ117" s="11">
        <v>3</v>
      </c>
      <c r="CA117" s="11">
        <v>4</v>
      </c>
      <c r="CB117" s="12"/>
      <c r="CC117" s="13"/>
      <c r="CD117" s="14"/>
      <c r="CE117" s="14"/>
      <c r="CF117" s="15"/>
      <c r="CG117" s="16"/>
      <c r="CH117" s="17"/>
      <c r="CI117" s="17"/>
      <c r="CJ117" s="4">
        <v>288</v>
      </c>
      <c r="CK117" s="24">
        <v>31.951962754659899</v>
      </c>
      <c r="CL117" s="25">
        <v>8.71923828125</v>
      </c>
    </row>
    <row r="118" spans="1:90">
      <c r="A118" s="2" t="s">
        <v>197</v>
      </c>
      <c r="B118" s="2" t="s">
        <v>568</v>
      </c>
      <c r="C118" s="3">
        <v>31.15</v>
      </c>
      <c r="D118" s="4">
        <v>2</v>
      </c>
      <c r="E118" s="4">
        <v>6</v>
      </c>
      <c r="F118" s="4">
        <v>6</v>
      </c>
      <c r="G118" s="4">
        <v>9</v>
      </c>
      <c r="H118" s="27">
        <f>'raw data'!H118/'raw data'!H$274</f>
        <v>0</v>
      </c>
      <c r="I118" s="27">
        <f>'raw data'!I118/'raw data'!I$274</f>
        <v>0</v>
      </c>
      <c r="J118" s="27">
        <f>'raw data'!J118/'raw data'!J$274</f>
        <v>1.6441668974098622E-4</v>
      </c>
      <c r="K118" s="27">
        <f>'raw data'!K118/'raw data'!K$274</f>
        <v>1.4560680665775546E-4</v>
      </c>
      <c r="L118" s="27">
        <f>'raw data'!L118/'raw data'!L$274</f>
        <v>0</v>
      </c>
      <c r="M118" s="27">
        <f>'raw data'!M118/'raw data'!M$274</f>
        <v>0</v>
      </c>
      <c r="N118" s="27">
        <f>'raw data'!N118/'raw data'!N$274</f>
        <v>0</v>
      </c>
      <c r="O118" s="27">
        <f>'raw data'!O118/'raw data'!O$274</f>
        <v>0</v>
      </c>
      <c r="P118" s="28">
        <f>'raw data'!P118/'raw data'!P$274</f>
        <v>0</v>
      </c>
      <c r="Q118" s="28">
        <f>'raw data'!Q118/'raw data'!Q$274</f>
        <v>0</v>
      </c>
      <c r="R118" s="28">
        <f>'raw data'!R118/'raw data'!R$274</f>
        <v>1.2708003864180781E-4</v>
      </c>
      <c r="S118" s="28">
        <f>'raw data'!S118/'raw data'!S$274</f>
        <v>2.0609214181801464E-4</v>
      </c>
      <c r="T118" s="28">
        <f>'raw data'!T118/'raw data'!T$274</f>
        <v>3.4013526519068187E-5</v>
      </c>
      <c r="U118" s="28">
        <f>'raw data'!U118/'raw data'!U$274</f>
        <v>0</v>
      </c>
      <c r="V118" s="28">
        <f>'raw data'!V118/'raw data'!V$274</f>
        <v>0</v>
      </c>
      <c r="W118" s="28">
        <f>'raw data'!W118/'raw data'!W$274</f>
        <v>0</v>
      </c>
      <c r="X118" s="6"/>
      <c r="Y118" s="7"/>
      <c r="Z118" s="8"/>
      <c r="AA118" s="8"/>
      <c r="AB118" s="9"/>
      <c r="AC118" s="10"/>
      <c r="AD118" s="11"/>
      <c r="AE118" s="11"/>
      <c r="AF118" s="12"/>
      <c r="AG118" s="13">
        <v>0</v>
      </c>
      <c r="AH118" s="14"/>
      <c r="AI118" s="14"/>
      <c r="AJ118" s="15"/>
      <c r="AK118" s="16">
        <v>0</v>
      </c>
      <c r="AL118" s="17"/>
      <c r="AM118" s="17"/>
      <c r="AN118" s="18"/>
      <c r="AO118" s="19"/>
      <c r="AP118" s="20"/>
      <c r="AQ118" s="20"/>
      <c r="AR118" s="21"/>
      <c r="AS118" s="22"/>
      <c r="AT118" s="23"/>
      <c r="AU118" s="23"/>
      <c r="AV118" s="6"/>
      <c r="AW118" s="7"/>
      <c r="AX118" s="8"/>
      <c r="AY118" s="8"/>
      <c r="AZ118" s="9"/>
      <c r="BA118" s="10"/>
      <c r="BB118" s="11"/>
      <c r="BC118" s="11"/>
      <c r="BD118" s="12"/>
      <c r="BE118" s="13"/>
      <c r="BF118" s="14"/>
      <c r="BG118" s="14"/>
      <c r="BH118" s="15"/>
      <c r="BI118" s="16"/>
      <c r="BJ118" s="17"/>
      <c r="BK118" s="17"/>
      <c r="BL118" s="18">
        <v>119.40896347249701</v>
      </c>
      <c r="BM118" s="19">
        <v>23.36</v>
      </c>
      <c r="BN118" s="20">
        <v>4</v>
      </c>
      <c r="BO118" s="20">
        <v>4</v>
      </c>
      <c r="BP118" s="21">
        <v>88.454562325733093</v>
      </c>
      <c r="BQ118" s="22">
        <v>22.54</v>
      </c>
      <c r="BR118" s="23">
        <v>5</v>
      </c>
      <c r="BS118" s="23">
        <v>5</v>
      </c>
      <c r="BT118" s="6"/>
      <c r="BU118" s="7">
        <v>0</v>
      </c>
      <c r="BV118" s="8"/>
      <c r="BW118" s="8"/>
      <c r="BX118" s="9"/>
      <c r="BY118" s="10"/>
      <c r="BZ118" s="11"/>
      <c r="CA118" s="11"/>
      <c r="CB118" s="12"/>
      <c r="CC118" s="13"/>
      <c r="CD118" s="14"/>
      <c r="CE118" s="14"/>
      <c r="CF118" s="15"/>
      <c r="CG118" s="16"/>
      <c r="CH118" s="17"/>
      <c r="CI118" s="17"/>
      <c r="CJ118" s="4">
        <v>244</v>
      </c>
      <c r="CK118" s="24">
        <v>28.05070844466</v>
      </c>
      <c r="CL118" s="25">
        <v>6.65380859375</v>
      </c>
    </row>
    <row r="119" spans="1:90">
      <c r="A119" s="2" t="s">
        <v>42</v>
      </c>
      <c r="B119" s="2" t="s">
        <v>604</v>
      </c>
      <c r="C119" s="3">
        <v>30.65</v>
      </c>
      <c r="D119" s="4">
        <v>22</v>
      </c>
      <c r="E119" s="4">
        <v>3</v>
      </c>
      <c r="F119" s="4">
        <v>3</v>
      </c>
      <c r="G119" s="4">
        <v>3</v>
      </c>
      <c r="H119" s="27">
        <f>'raw data'!H119/'raw data'!H$274</f>
        <v>0</v>
      </c>
      <c r="I119" s="27">
        <f>'raw data'!I119/'raw data'!I$274</f>
        <v>0</v>
      </c>
      <c r="J119" s="27">
        <f>'raw data'!J119/'raw data'!J$274</f>
        <v>0</v>
      </c>
      <c r="K119" s="27">
        <f>'raw data'!K119/'raw data'!K$274</f>
        <v>0</v>
      </c>
      <c r="L119" s="27">
        <f>'raw data'!L119/'raw data'!L$274</f>
        <v>0</v>
      </c>
      <c r="M119" s="27">
        <f>'raw data'!M119/'raw data'!M$274</f>
        <v>0</v>
      </c>
      <c r="N119" s="27">
        <f>'raw data'!N119/'raw data'!N$274</f>
        <v>1.4986159860817076E-3</v>
      </c>
      <c r="O119" s="27">
        <f>'raw data'!O119/'raw data'!O$274</f>
        <v>2.3411309905659931E-2</v>
      </c>
      <c r="P119" s="28">
        <f>'raw data'!P119/'raw data'!P$274</f>
        <v>0</v>
      </c>
      <c r="Q119" s="28">
        <f>'raw data'!Q119/'raw data'!Q$274</f>
        <v>0</v>
      </c>
      <c r="R119" s="28">
        <f>'raw data'!R119/'raw data'!R$274</f>
        <v>0</v>
      </c>
      <c r="S119" s="28">
        <f>'raw data'!S119/'raw data'!S$274</f>
        <v>0</v>
      </c>
      <c r="T119" s="28">
        <f>'raw data'!T119/'raw data'!T$274</f>
        <v>0</v>
      </c>
      <c r="U119" s="28">
        <f>'raw data'!U119/'raw data'!U$274</f>
        <v>0</v>
      </c>
      <c r="V119" s="28">
        <f>'raw data'!V119/'raw data'!V$274</f>
        <v>6.5885125166722661E-3</v>
      </c>
      <c r="W119" s="28">
        <f>'raw data'!W119/'raw data'!W$274</f>
        <v>3.7177106467299809E-4</v>
      </c>
      <c r="X119" s="6"/>
      <c r="Y119" s="7"/>
      <c r="Z119" s="8"/>
      <c r="AA119" s="8"/>
      <c r="AB119" s="9"/>
      <c r="AC119" s="10"/>
      <c r="AD119" s="11"/>
      <c r="AE119" s="11"/>
      <c r="AF119" s="12"/>
      <c r="AG119" s="13"/>
      <c r="AH119" s="14"/>
      <c r="AI119" s="14"/>
      <c r="AJ119" s="15"/>
      <c r="AK119" s="16"/>
      <c r="AL119" s="17"/>
      <c r="AM119" s="17"/>
      <c r="AN119" s="18"/>
      <c r="AO119" s="19"/>
      <c r="AP119" s="20"/>
      <c r="AQ119" s="20"/>
      <c r="AR119" s="21"/>
      <c r="AS119" s="22"/>
      <c r="AT119" s="23"/>
      <c r="AU119" s="23"/>
      <c r="AV119" s="6"/>
      <c r="AW119" s="7">
        <v>0</v>
      </c>
      <c r="AX119" s="8"/>
      <c r="AY119" s="8"/>
      <c r="AZ119" s="9"/>
      <c r="BA119" s="10">
        <v>0</v>
      </c>
      <c r="BB119" s="11"/>
      <c r="BC119" s="11"/>
      <c r="BD119" s="12"/>
      <c r="BE119" s="13"/>
      <c r="BF119" s="14"/>
      <c r="BG119" s="14"/>
      <c r="BH119" s="15"/>
      <c r="BI119" s="16"/>
      <c r="BJ119" s="17"/>
      <c r="BK119" s="17"/>
      <c r="BL119" s="18"/>
      <c r="BM119" s="19"/>
      <c r="BN119" s="20"/>
      <c r="BO119" s="20"/>
      <c r="BP119" s="21"/>
      <c r="BQ119" s="22"/>
      <c r="BR119" s="23"/>
      <c r="BS119" s="23"/>
      <c r="BT119" s="6"/>
      <c r="BU119" s="7"/>
      <c r="BV119" s="8"/>
      <c r="BW119" s="8"/>
      <c r="BX119" s="9"/>
      <c r="BY119" s="10"/>
      <c r="BZ119" s="11"/>
      <c r="CA119" s="11"/>
      <c r="CB119" s="12"/>
      <c r="CC119" s="13">
        <v>0</v>
      </c>
      <c r="CD119" s="14"/>
      <c r="CE119" s="14"/>
      <c r="CF119" s="15"/>
      <c r="CG119" s="16">
        <v>0</v>
      </c>
      <c r="CH119" s="17"/>
      <c r="CI119" s="17"/>
      <c r="CJ119" s="4">
        <v>62</v>
      </c>
      <c r="CK119" s="24">
        <v>6.9928267646600002</v>
      </c>
      <c r="CL119" s="25">
        <v>11.15087890625</v>
      </c>
    </row>
    <row r="120" spans="1:90">
      <c r="A120" s="2" t="s">
        <v>382</v>
      </c>
      <c r="B120" s="2" t="s">
        <v>590</v>
      </c>
      <c r="C120" s="3">
        <v>30.34</v>
      </c>
      <c r="D120" s="4">
        <v>12</v>
      </c>
      <c r="E120" s="4">
        <v>4</v>
      </c>
      <c r="F120" s="4">
        <v>14</v>
      </c>
      <c r="G120" s="4">
        <v>42</v>
      </c>
      <c r="H120" s="27">
        <f>'raw data'!H120/'raw data'!H$274</f>
        <v>7.4296021201717835E-3</v>
      </c>
      <c r="I120" s="27">
        <f>'raw data'!I120/'raw data'!I$274</f>
        <v>1.602517085091304E-2</v>
      </c>
      <c r="J120" s="27">
        <f>'raw data'!J120/'raw data'!J$274</f>
        <v>4.8490522107076444E-3</v>
      </c>
      <c r="K120" s="27">
        <f>'raw data'!K120/'raw data'!K$274</f>
        <v>4.5347235086003112E-3</v>
      </c>
      <c r="L120" s="27">
        <f>'raw data'!L120/'raw data'!L$274</f>
        <v>1.5327924464700984E-2</v>
      </c>
      <c r="M120" s="27">
        <f>'raw data'!M120/'raw data'!M$274</f>
        <v>1.7138592297395772E-2</v>
      </c>
      <c r="N120" s="27">
        <f>'raw data'!N120/'raw data'!N$274</f>
        <v>8.7024796893407543E-4</v>
      </c>
      <c r="O120" s="27">
        <f>'raw data'!O120/'raw data'!O$274</f>
        <v>6.7308584691485999E-4</v>
      </c>
      <c r="P120" s="28">
        <f>'raw data'!P120/'raw data'!P$274</f>
        <v>2.1889883701029521E-2</v>
      </c>
      <c r="Q120" s="28">
        <f>'raw data'!Q120/'raw data'!Q$274</f>
        <v>2.5650234777764208E-2</v>
      </c>
      <c r="R120" s="28">
        <f>'raw data'!R120/'raw data'!R$274</f>
        <v>5.7694013728189645E-3</v>
      </c>
      <c r="S120" s="28">
        <f>'raw data'!S120/'raw data'!S$274</f>
        <v>5.4687381343455597E-3</v>
      </c>
      <c r="T120" s="28">
        <f>'raw data'!T120/'raw data'!T$274</f>
        <v>1.6115492381294082E-2</v>
      </c>
      <c r="U120" s="28">
        <f>'raw data'!U120/'raw data'!U$274</f>
        <v>1.6834089703788822E-2</v>
      </c>
      <c r="V120" s="28">
        <f>'raw data'!V120/'raw data'!V$274</f>
        <v>1.1175344037982182E-2</v>
      </c>
      <c r="W120" s="28">
        <f>'raw data'!W120/'raw data'!W$274</f>
        <v>3.2066232071505467E-3</v>
      </c>
      <c r="X120" s="6">
        <v>281.458186285789</v>
      </c>
      <c r="Y120" s="7">
        <v>23.84</v>
      </c>
      <c r="Z120" s="8">
        <v>7</v>
      </c>
      <c r="AA120" s="8">
        <v>8</v>
      </c>
      <c r="AB120" s="9"/>
      <c r="AC120" s="10">
        <v>0</v>
      </c>
      <c r="AD120" s="11"/>
      <c r="AE120" s="11"/>
      <c r="AF120" s="12"/>
      <c r="AG120" s="13">
        <v>0</v>
      </c>
      <c r="AH120" s="14"/>
      <c r="AI120" s="14"/>
      <c r="AJ120" s="15"/>
      <c r="AK120" s="16">
        <v>0</v>
      </c>
      <c r="AL120" s="17"/>
      <c r="AM120" s="17"/>
      <c r="AN120" s="18"/>
      <c r="AO120" s="19">
        <v>0</v>
      </c>
      <c r="AP120" s="20"/>
      <c r="AQ120" s="20"/>
      <c r="AR120" s="21"/>
      <c r="AS120" s="22">
        <v>0</v>
      </c>
      <c r="AT120" s="23"/>
      <c r="AU120" s="23"/>
      <c r="AV120" s="6">
        <v>207.97818351498299</v>
      </c>
      <c r="AW120" s="7">
        <v>14.24</v>
      </c>
      <c r="AX120" s="8">
        <v>4</v>
      </c>
      <c r="AY120" s="8">
        <v>5</v>
      </c>
      <c r="AZ120" s="9">
        <v>155.75318269004299</v>
      </c>
      <c r="BA120" s="10">
        <v>13.93</v>
      </c>
      <c r="BB120" s="11">
        <v>3</v>
      </c>
      <c r="BC120" s="11">
        <v>3</v>
      </c>
      <c r="BD120" s="12"/>
      <c r="BE120" s="13">
        <v>0</v>
      </c>
      <c r="BF120" s="14"/>
      <c r="BG120" s="14"/>
      <c r="BH120" s="15"/>
      <c r="BI120" s="16">
        <v>0</v>
      </c>
      <c r="BJ120" s="17"/>
      <c r="BK120" s="17"/>
      <c r="BL120" s="18"/>
      <c r="BM120" s="19">
        <v>0</v>
      </c>
      <c r="BN120" s="20"/>
      <c r="BO120" s="20"/>
      <c r="BP120" s="21"/>
      <c r="BQ120" s="22">
        <v>0</v>
      </c>
      <c r="BR120" s="23"/>
      <c r="BS120" s="23"/>
      <c r="BT120" s="6"/>
      <c r="BU120" s="7">
        <v>0</v>
      </c>
      <c r="BV120" s="8"/>
      <c r="BW120" s="8"/>
      <c r="BX120" s="9"/>
      <c r="BY120" s="10">
        <v>0</v>
      </c>
      <c r="BZ120" s="11"/>
      <c r="CA120" s="11"/>
      <c r="CB120" s="12"/>
      <c r="CC120" s="13">
        <v>0</v>
      </c>
      <c r="CD120" s="14"/>
      <c r="CE120" s="14"/>
      <c r="CF120" s="15"/>
      <c r="CG120" s="16">
        <v>0</v>
      </c>
      <c r="CH120" s="17"/>
      <c r="CI120" s="17"/>
      <c r="CJ120" s="4">
        <v>323</v>
      </c>
      <c r="CK120" s="24">
        <v>34.167994884659997</v>
      </c>
      <c r="CL120" s="25">
        <v>8.10400390625</v>
      </c>
    </row>
    <row r="121" spans="1:90">
      <c r="A121" s="2" t="s">
        <v>40</v>
      </c>
      <c r="B121" s="2" t="s">
        <v>499</v>
      </c>
      <c r="C121" s="3">
        <v>30.06</v>
      </c>
      <c r="D121" s="4">
        <v>4</v>
      </c>
      <c r="E121" s="4">
        <v>3</v>
      </c>
      <c r="F121" s="4">
        <v>17</v>
      </c>
      <c r="G121" s="4">
        <v>77</v>
      </c>
      <c r="H121" s="27">
        <f>'raw data'!H121/'raw data'!H$274</f>
        <v>0</v>
      </c>
      <c r="I121" s="27">
        <f>'raw data'!I121/'raw data'!I$274</f>
        <v>0</v>
      </c>
      <c r="J121" s="27">
        <f>'raw data'!J121/'raw data'!J$274</f>
        <v>0</v>
      </c>
      <c r="K121" s="27">
        <f>'raw data'!K121/'raw data'!K$274</f>
        <v>0</v>
      </c>
      <c r="L121" s="27">
        <f>'raw data'!L121/'raw data'!L$274</f>
        <v>0</v>
      </c>
      <c r="M121" s="27">
        <f>'raw data'!M121/'raw data'!M$274</f>
        <v>0</v>
      </c>
      <c r="N121" s="27">
        <f>'raw data'!N121/'raw data'!N$274</f>
        <v>4.9816487130496616E-4</v>
      </c>
      <c r="O121" s="27">
        <f>'raw data'!O121/'raw data'!O$274</f>
        <v>5.5108989276032383E-4</v>
      </c>
      <c r="P121" s="28">
        <f>'raw data'!P121/'raw data'!P$274</f>
        <v>0</v>
      </c>
      <c r="Q121" s="28">
        <f>'raw data'!Q121/'raw data'!Q$274</f>
        <v>0</v>
      </c>
      <c r="R121" s="28">
        <f>'raw data'!R121/'raw data'!R$274</f>
        <v>0</v>
      </c>
      <c r="S121" s="28">
        <f>'raw data'!S121/'raw data'!S$274</f>
        <v>0</v>
      </c>
      <c r="T121" s="28">
        <f>'raw data'!T121/'raw data'!T$274</f>
        <v>0</v>
      </c>
      <c r="U121" s="28">
        <f>'raw data'!U121/'raw data'!U$274</f>
        <v>0</v>
      </c>
      <c r="V121" s="28">
        <f>'raw data'!V121/'raw data'!V$274</f>
        <v>1.4574967883993297E-4</v>
      </c>
      <c r="W121" s="28">
        <f>'raw data'!W121/'raw data'!W$274</f>
        <v>2.0483716004319745E-4</v>
      </c>
      <c r="X121" s="6"/>
      <c r="Y121" s="7"/>
      <c r="Z121" s="8"/>
      <c r="AA121" s="8"/>
      <c r="AB121" s="9"/>
      <c r="AC121" s="10"/>
      <c r="AD121" s="11"/>
      <c r="AE121" s="11"/>
      <c r="AF121" s="12"/>
      <c r="AG121" s="13"/>
      <c r="AH121" s="14"/>
      <c r="AI121" s="14"/>
      <c r="AJ121" s="15"/>
      <c r="AK121" s="16"/>
      <c r="AL121" s="17"/>
      <c r="AM121" s="17"/>
      <c r="AN121" s="18"/>
      <c r="AO121" s="19"/>
      <c r="AP121" s="20"/>
      <c r="AQ121" s="20"/>
      <c r="AR121" s="21"/>
      <c r="AS121" s="22"/>
      <c r="AT121" s="23"/>
      <c r="AU121" s="23"/>
      <c r="AV121" s="6">
        <v>111.340116706378</v>
      </c>
      <c r="AW121" s="7">
        <v>7.58</v>
      </c>
      <c r="AX121" s="8">
        <v>4</v>
      </c>
      <c r="AY121" s="8">
        <v>5</v>
      </c>
      <c r="AZ121" s="9">
        <v>181.70955213480599</v>
      </c>
      <c r="BA121" s="10">
        <v>8.57</v>
      </c>
      <c r="BB121" s="11">
        <v>5</v>
      </c>
      <c r="BC121" s="11">
        <v>6</v>
      </c>
      <c r="BD121" s="12"/>
      <c r="BE121" s="13"/>
      <c r="BF121" s="14"/>
      <c r="BG121" s="14"/>
      <c r="BH121" s="15"/>
      <c r="BI121" s="16"/>
      <c r="BJ121" s="17"/>
      <c r="BK121" s="17"/>
      <c r="BL121" s="18"/>
      <c r="BM121" s="19"/>
      <c r="BN121" s="20"/>
      <c r="BO121" s="20"/>
      <c r="BP121" s="21"/>
      <c r="BQ121" s="22"/>
      <c r="BR121" s="23"/>
      <c r="BS121" s="23"/>
      <c r="BT121" s="6"/>
      <c r="BU121" s="7"/>
      <c r="BV121" s="8"/>
      <c r="BW121" s="8"/>
      <c r="BX121" s="9"/>
      <c r="BY121" s="10"/>
      <c r="BZ121" s="11"/>
      <c r="CA121" s="11"/>
      <c r="CB121" s="12"/>
      <c r="CC121" s="13">
        <v>0</v>
      </c>
      <c r="CD121" s="14"/>
      <c r="CE121" s="14"/>
      <c r="CF121" s="15"/>
      <c r="CG121" s="16">
        <v>0</v>
      </c>
      <c r="CH121" s="17"/>
      <c r="CI121" s="17"/>
      <c r="CJ121" s="4">
        <v>712</v>
      </c>
      <c r="CK121" s="24">
        <v>75.586249704660105</v>
      </c>
      <c r="CL121" s="25">
        <v>8.57275390625</v>
      </c>
    </row>
    <row r="122" spans="1:90">
      <c r="A122" s="2" t="s">
        <v>272</v>
      </c>
      <c r="B122" s="2" t="s">
        <v>177</v>
      </c>
      <c r="C122" s="3">
        <v>30</v>
      </c>
      <c r="D122" s="4">
        <v>1</v>
      </c>
      <c r="E122" s="4">
        <v>2</v>
      </c>
      <c r="F122" s="4">
        <v>3</v>
      </c>
      <c r="G122" s="4">
        <v>7</v>
      </c>
      <c r="H122" s="27">
        <f>'raw data'!H122/'raw data'!H$274</f>
        <v>3.4056190634858616E-4</v>
      </c>
      <c r="I122" s="27">
        <f>'raw data'!I122/'raw data'!I$274</f>
        <v>3.7749127201852173E-4</v>
      </c>
      <c r="J122" s="27">
        <f>'raw data'!J122/'raw data'!J$274</f>
        <v>1.1658747491955642E-2</v>
      </c>
      <c r="K122" s="27">
        <f>'raw data'!K122/'raw data'!K$274</f>
        <v>1.1800155529796477E-2</v>
      </c>
      <c r="L122" s="27">
        <f>'raw data'!L122/'raw data'!L$274</f>
        <v>0</v>
      </c>
      <c r="M122" s="27">
        <f>'raw data'!M122/'raw data'!M$274</f>
        <v>0</v>
      </c>
      <c r="N122" s="27">
        <f>'raw data'!N122/'raw data'!N$274</f>
        <v>9.2057965010895245E-3</v>
      </c>
      <c r="O122" s="27">
        <f>'raw data'!O122/'raw data'!O$274</f>
        <v>0</v>
      </c>
      <c r="P122" s="28">
        <f>'raw data'!P122/'raw data'!P$274</f>
        <v>0</v>
      </c>
      <c r="Q122" s="28">
        <f>'raw data'!Q122/'raw data'!Q$274</f>
        <v>0</v>
      </c>
      <c r="R122" s="28">
        <f>'raw data'!R122/'raw data'!R$274</f>
        <v>2.1499311673848849E-3</v>
      </c>
      <c r="S122" s="28">
        <f>'raw data'!S122/'raw data'!S$274</f>
        <v>2.0534536994495606E-3</v>
      </c>
      <c r="T122" s="28">
        <f>'raw data'!T122/'raw data'!T$274</f>
        <v>0</v>
      </c>
      <c r="U122" s="28">
        <f>'raw data'!U122/'raw data'!U$274</f>
        <v>0</v>
      </c>
      <c r="V122" s="28">
        <f>'raw data'!V122/'raw data'!V$274</f>
        <v>0</v>
      </c>
      <c r="W122" s="28">
        <f>'raw data'!W122/'raw data'!W$274</f>
        <v>0</v>
      </c>
      <c r="X122" s="6"/>
      <c r="Y122" s="7">
        <v>0</v>
      </c>
      <c r="Z122" s="8"/>
      <c r="AA122" s="8"/>
      <c r="AB122" s="9"/>
      <c r="AC122" s="10">
        <v>0</v>
      </c>
      <c r="AD122" s="11"/>
      <c r="AE122" s="11"/>
      <c r="AF122" s="12"/>
      <c r="AG122" s="13">
        <v>0</v>
      </c>
      <c r="AH122" s="14"/>
      <c r="AI122" s="14"/>
      <c r="AJ122" s="15"/>
      <c r="AK122" s="16">
        <v>0</v>
      </c>
      <c r="AL122" s="17"/>
      <c r="AM122" s="17"/>
      <c r="AN122" s="18"/>
      <c r="AO122" s="19"/>
      <c r="AP122" s="20"/>
      <c r="AQ122" s="20"/>
      <c r="AR122" s="21"/>
      <c r="AS122" s="22"/>
      <c r="AT122" s="23"/>
      <c r="AU122" s="23"/>
      <c r="AV122" s="6"/>
      <c r="AW122" s="7">
        <v>0</v>
      </c>
      <c r="AX122" s="8"/>
      <c r="AY122" s="8"/>
      <c r="AZ122" s="9"/>
      <c r="BA122" s="10"/>
      <c r="BB122" s="11"/>
      <c r="BC122" s="11"/>
      <c r="BD122" s="12"/>
      <c r="BE122" s="13"/>
      <c r="BF122" s="14"/>
      <c r="BG122" s="14"/>
      <c r="BH122" s="15"/>
      <c r="BI122" s="16"/>
      <c r="BJ122" s="17"/>
      <c r="BK122" s="17"/>
      <c r="BL122" s="18"/>
      <c r="BM122" s="19">
        <v>0</v>
      </c>
      <c r="BN122" s="20"/>
      <c r="BO122" s="20"/>
      <c r="BP122" s="21"/>
      <c r="BQ122" s="22">
        <v>0</v>
      </c>
      <c r="BR122" s="23"/>
      <c r="BS122" s="23"/>
      <c r="BT122" s="6"/>
      <c r="BU122" s="7"/>
      <c r="BV122" s="8"/>
      <c r="BW122" s="8"/>
      <c r="BX122" s="9"/>
      <c r="BY122" s="10"/>
      <c r="BZ122" s="11"/>
      <c r="CA122" s="11"/>
      <c r="CB122" s="12"/>
      <c r="CC122" s="13"/>
      <c r="CD122" s="14"/>
      <c r="CE122" s="14"/>
      <c r="CF122" s="15"/>
      <c r="CG122" s="16"/>
      <c r="CH122" s="17"/>
      <c r="CI122" s="17"/>
      <c r="CJ122" s="4">
        <v>90</v>
      </c>
      <c r="CK122" s="24">
        <v>9.5332336046599995</v>
      </c>
      <c r="CL122" s="25">
        <v>10.47705078125</v>
      </c>
    </row>
    <row r="123" spans="1:90">
      <c r="A123" s="2" t="s">
        <v>338</v>
      </c>
      <c r="B123" s="2" t="s">
        <v>526</v>
      </c>
      <c r="C123" s="3">
        <v>29.83</v>
      </c>
      <c r="D123" s="4">
        <v>5</v>
      </c>
      <c r="E123" s="4">
        <v>5</v>
      </c>
      <c r="F123" s="4">
        <v>5</v>
      </c>
      <c r="G123" s="4">
        <v>32</v>
      </c>
      <c r="H123" s="27">
        <f>'raw data'!H123/'raw data'!H$274</f>
        <v>0</v>
      </c>
      <c r="I123" s="27">
        <f>'raw data'!I123/'raw data'!I$274</f>
        <v>0</v>
      </c>
      <c r="J123" s="27">
        <f>'raw data'!J123/'raw data'!J$274</f>
        <v>0</v>
      </c>
      <c r="K123" s="27">
        <f>'raw data'!K123/'raw data'!K$274</f>
        <v>0</v>
      </c>
      <c r="L123" s="27">
        <f>'raw data'!L123/'raw data'!L$274</f>
        <v>5.8774154943822888E-4</v>
      </c>
      <c r="M123" s="27">
        <f>'raw data'!M123/'raw data'!M$274</f>
        <v>5.9330819614243331E-4</v>
      </c>
      <c r="N123" s="27">
        <f>'raw data'!N123/'raw data'!N$274</f>
        <v>0</v>
      </c>
      <c r="O123" s="27">
        <f>'raw data'!O123/'raw data'!O$274</f>
        <v>0</v>
      </c>
      <c r="P123" s="28">
        <f>'raw data'!P123/'raw data'!P$274</f>
        <v>5.032768426749038E-4</v>
      </c>
      <c r="Q123" s="28">
        <f>'raw data'!Q123/'raw data'!Q$274</f>
        <v>5.2941962340416265E-4</v>
      </c>
      <c r="R123" s="28">
        <f>'raw data'!R123/'raw data'!R$274</f>
        <v>0</v>
      </c>
      <c r="S123" s="28">
        <f>'raw data'!S123/'raw data'!S$274</f>
        <v>0</v>
      </c>
      <c r="T123" s="28">
        <f>'raw data'!T123/'raw data'!T$274</f>
        <v>6.9663613208836828E-4</v>
      </c>
      <c r="U123" s="28">
        <f>'raw data'!U123/'raw data'!U$274</f>
        <v>5.1039675300530761E-4</v>
      </c>
      <c r="V123" s="28">
        <f>'raw data'!V123/'raw data'!V$274</f>
        <v>0</v>
      </c>
      <c r="W123" s="28">
        <f>'raw data'!W123/'raw data'!W$274</f>
        <v>0</v>
      </c>
      <c r="X123" s="6"/>
      <c r="Y123" s="7"/>
      <c r="Z123" s="8"/>
      <c r="AA123" s="8"/>
      <c r="AB123" s="9"/>
      <c r="AC123" s="10"/>
      <c r="AD123" s="11"/>
      <c r="AE123" s="11"/>
      <c r="AF123" s="12"/>
      <c r="AG123" s="13"/>
      <c r="AH123" s="14"/>
      <c r="AI123" s="14"/>
      <c r="AJ123" s="15"/>
      <c r="AK123" s="16"/>
      <c r="AL123" s="17"/>
      <c r="AM123" s="17"/>
      <c r="AN123" s="18">
        <v>115.84795914612199</v>
      </c>
      <c r="AO123" s="19">
        <v>29.28</v>
      </c>
      <c r="AP123" s="20">
        <v>4</v>
      </c>
      <c r="AQ123" s="20">
        <v>5</v>
      </c>
      <c r="AR123" s="21">
        <v>69.388123381303103</v>
      </c>
      <c r="AS123" s="22">
        <v>29.28</v>
      </c>
      <c r="AT123" s="23">
        <v>4</v>
      </c>
      <c r="AU123" s="23">
        <v>4</v>
      </c>
      <c r="AV123" s="6"/>
      <c r="AW123" s="7"/>
      <c r="AX123" s="8"/>
      <c r="AY123" s="8"/>
      <c r="AZ123" s="9"/>
      <c r="BA123" s="10"/>
      <c r="BB123" s="11"/>
      <c r="BC123" s="11"/>
      <c r="BD123" s="12">
        <v>101.1472750348</v>
      </c>
      <c r="BE123" s="13">
        <v>23.76</v>
      </c>
      <c r="BF123" s="14">
        <v>3</v>
      </c>
      <c r="BG123" s="14">
        <v>3</v>
      </c>
      <c r="BH123" s="15"/>
      <c r="BI123" s="16">
        <v>0</v>
      </c>
      <c r="BJ123" s="17"/>
      <c r="BK123" s="17"/>
      <c r="BL123" s="18"/>
      <c r="BM123" s="19"/>
      <c r="BN123" s="20"/>
      <c r="BO123" s="20"/>
      <c r="BP123" s="21"/>
      <c r="BQ123" s="22"/>
      <c r="BR123" s="23"/>
      <c r="BS123" s="23"/>
      <c r="BT123" s="6">
        <v>117.529411246157</v>
      </c>
      <c r="BU123" s="7">
        <v>23.76</v>
      </c>
      <c r="BV123" s="8">
        <v>3</v>
      </c>
      <c r="BW123" s="8">
        <v>4</v>
      </c>
      <c r="BX123" s="9">
        <v>86.650517759572097</v>
      </c>
      <c r="BY123" s="10">
        <v>18.23</v>
      </c>
      <c r="BZ123" s="11">
        <v>4</v>
      </c>
      <c r="CA123" s="11">
        <v>4</v>
      </c>
      <c r="CB123" s="12"/>
      <c r="CC123" s="13"/>
      <c r="CD123" s="14"/>
      <c r="CE123" s="14"/>
      <c r="CF123" s="15"/>
      <c r="CG123" s="16"/>
      <c r="CH123" s="17"/>
      <c r="CI123" s="17"/>
      <c r="CJ123" s="4">
        <v>181</v>
      </c>
      <c r="CK123" s="24">
        <v>20.17277307466</v>
      </c>
      <c r="CL123" s="25">
        <v>10.22802734375</v>
      </c>
    </row>
    <row r="124" spans="1:90">
      <c r="A124" s="2" t="s">
        <v>285</v>
      </c>
      <c r="B124" s="2" t="s">
        <v>406</v>
      </c>
      <c r="C124" s="3">
        <v>29.52</v>
      </c>
      <c r="D124" s="4">
        <v>1</v>
      </c>
      <c r="E124" s="4">
        <v>3</v>
      </c>
      <c r="F124" s="4">
        <v>3</v>
      </c>
      <c r="G124" s="4">
        <v>3</v>
      </c>
      <c r="H124" s="27">
        <f>'raw data'!H124/'raw data'!H$274</f>
        <v>1.4668831224549555E-3</v>
      </c>
      <c r="I124" s="27">
        <f>'raw data'!I124/'raw data'!I$274</f>
        <v>1.3344833406134422E-3</v>
      </c>
      <c r="J124" s="27">
        <f>'raw data'!J124/'raw data'!J$274</f>
        <v>6.5781927359258893E-4</v>
      </c>
      <c r="K124" s="27">
        <f>'raw data'!K124/'raw data'!K$274</f>
        <v>1.0049984037597437E-3</v>
      </c>
      <c r="L124" s="27">
        <f>'raw data'!L124/'raw data'!L$274</f>
        <v>2.5602918449946278E-3</v>
      </c>
      <c r="M124" s="27">
        <f>'raw data'!M124/'raw data'!M$274</f>
        <v>2.6217348225337921E-3</v>
      </c>
      <c r="N124" s="27">
        <f>'raw data'!N124/'raw data'!N$274</f>
        <v>5.8967546083424761E-4</v>
      </c>
      <c r="O124" s="27">
        <f>'raw data'!O124/'raw data'!O$274</f>
        <v>6.6016075089815509E-4</v>
      </c>
      <c r="P124" s="28">
        <f>'raw data'!P124/'raw data'!P$274</f>
        <v>1.5960482191695715E-3</v>
      </c>
      <c r="Q124" s="28">
        <f>'raw data'!Q124/'raw data'!Q$274</f>
        <v>9.397149836016987E-4</v>
      </c>
      <c r="R124" s="28">
        <f>'raw data'!R124/'raw data'!R$274</f>
        <v>4.6469769627088559E-4</v>
      </c>
      <c r="S124" s="28">
        <f>'raw data'!S124/'raw data'!S$274</f>
        <v>3.768981363226871E-4</v>
      </c>
      <c r="T124" s="28">
        <f>'raw data'!T124/'raw data'!T$274</f>
        <v>8.7708419443417892E-4</v>
      </c>
      <c r="U124" s="28">
        <f>'raw data'!U124/'raw data'!U$274</f>
        <v>1.8104995519678635E-3</v>
      </c>
      <c r="V124" s="28">
        <f>'raw data'!V124/'raw data'!V$274</f>
        <v>0</v>
      </c>
      <c r="W124" s="28">
        <f>'raw data'!W124/'raw data'!W$274</f>
        <v>0</v>
      </c>
      <c r="X124" s="6"/>
      <c r="Y124" s="7">
        <v>0</v>
      </c>
      <c r="Z124" s="8"/>
      <c r="AA124" s="8"/>
      <c r="AB124" s="9"/>
      <c r="AC124" s="10">
        <v>0</v>
      </c>
      <c r="AD124" s="11"/>
      <c r="AE124" s="11"/>
      <c r="AF124" s="12"/>
      <c r="AG124" s="13">
        <v>0</v>
      </c>
      <c r="AH124" s="14"/>
      <c r="AI124" s="14"/>
      <c r="AJ124" s="15"/>
      <c r="AK124" s="16">
        <v>0</v>
      </c>
      <c r="AL124" s="17"/>
      <c r="AM124" s="17"/>
      <c r="AN124" s="18"/>
      <c r="AO124" s="19">
        <v>0</v>
      </c>
      <c r="AP124" s="20"/>
      <c r="AQ124" s="20"/>
      <c r="AR124" s="21"/>
      <c r="AS124" s="22">
        <v>0</v>
      </c>
      <c r="AT124" s="23"/>
      <c r="AU124" s="23"/>
      <c r="AV124" s="6"/>
      <c r="AW124" s="7">
        <v>0</v>
      </c>
      <c r="AX124" s="8"/>
      <c r="AY124" s="8"/>
      <c r="AZ124" s="9"/>
      <c r="BA124" s="10">
        <v>0</v>
      </c>
      <c r="BB124" s="11"/>
      <c r="BC124" s="11"/>
      <c r="BD124" s="12"/>
      <c r="BE124" s="13">
        <v>0</v>
      </c>
      <c r="BF124" s="14"/>
      <c r="BG124" s="14"/>
      <c r="BH124" s="15"/>
      <c r="BI124" s="16">
        <v>0</v>
      </c>
      <c r="BJ124" s="17"/>
      <c r="BK124" s="17"/>
      <c r="BL124" s="18"/>
      <c r="BM124" s="19">
        <v>0</v>
      </c>
      <c r="BN124" s="20"/>
      <c r="BO124" s="20"/>
      <c r="BP124" s="21">
        <v>62.2026978610279</v>
      </c>
      <c r="BQ124" s="22">
        <v>29.52</v>
      </c>
      <c r="BR124" s="23">
        <v>3</v>
      </c>
      <c r="BS124" s="23">
        <v>3</v>
      </c>
      <c r="BT124" s="6"/>
      <c r="BU124" s="7">
        <v>0</v>
      </c>
      <c r="BV124" s="8"/>
      <c r="BW124" s="8"/>
      <c r="BX124" s="9"/>
      <c r="BY124" s="10">
        <v>0</v>
      </c>
      <c r="BZ124" s="11"/>
      <c r="CA124" s="11"/>
      <c r="CB124" s="12"/>
      <c r="CC124" s="13"/>
      <c r="CD124" s="14"/>
      <c r="CE124" s="14"/>
      <c r="CF124" s="15"/>
      <c r="CG124" s="16"/>
      <c r="CH124" s="17"/>
      <c r="CI124" s="17"/>
      <c r="CJ124" s="4">
        <v>227</v>
      </c>
      <c r="CK124" s="24">
        <v>22.680013064659999</v>
      </c>
      <c r="CL124" s="25">
        <v>4.62744140625</v>
      </c>
    </row>
    <row r="125" spans="1:90">
      <c r="A125" s="2" t="s">
        <v>204</v>
      </c>
      <c r="B125" s="2" t="s">
        <v>462</v>
      </c>
      <c r="C125" s="3">
        <v>29.28</v>
      </c>
      <c r="D125" s="4">
        <v>1</v>
      </c>
      <c r="E125" s="4">
        <v>24</v>
      </c>
      <c r="F125" s="4">
        <v>24</v>
      </c>
      <c r="G125" s="4">
        <v>114</v>
      </c>
      <c r="H125" s="27">
        <f>'raw data'!H125/'raw data'!H$274</f>
        <v>1.484044428000647E-3</v>
      </c>
      <c r="I125" s="27">
        <f>'raw data'!I125/'raw data'!I$274</f>
        <v>1.5576427311033423E-3</v>
      </c>
      <c r="J125" s="27">
        <f>'raw data'!J125/'raw data'!J$274</f>
        <v>5.0381281067139435E-4</v>
      </c>
      <c r="K125" s="27">
        <f>'raw data'!K125/'raw data'!K$274</f>
        <v>5.4032372774946691E-4</v>
      </c>
      <c r="L125" s="27">
        <f>'raw data'!L125/'raw data'!L$274</f>
        <v>5.3025694977742689E-3</v>
      </c>
      <c r="M125" s="27">
        <f>'raw data'!M125/'raw data'!M$274</f>
        <v>3.8917852207252476E-3</v>
      </c>
      <c r="N125" s="27">
        <f>'raw data'!N125/'raw data'!N$274</f>
        <v>2.4736783443699453E-3</v>
      </c>
      <c r="O125" s="27">
        <f>'raw data'!O125/'raw data'!O$274</f>
        <v>2.4593430881448566E-3</v>
      </c>
      <c r="P125" s="28">
        <f>'raw data'!P125/'raw data'!P$274</f>
        <v>3.8832716191221487E-3</v>
      </c>
      <c r="Q125" s="28">
        <f>'raw data'!Q125/'raw data'!Q$274</f>
        <v>7.4956846511316894E-4</v>
      </c>
      <c r="R125" s="28">
        <f>'raw data'!R125/'raw data'!R$274</f>
        <v>3.1085818910140696E-4</v>
      </c>
      <c r="S125" s="28">
        <f>'raw data'!S125/'raw data'!S$274</f>
        <v>2.5722849609475027E-4</v>
      </c>
      <c r="T125" s="28">
        <f>'raw data'!T125/'raw data'!T$274</f>
        <v>3.6259671246285964E-3</v>
      </c>
      <c r="U125" s="28">
        <f>'raw data'!U125/'raw data'!U$274</f>
        <v>2.738931761753766E-3</v>
      </c>
      <c r="V125" s="28">
        <f>'raw data'!V125/'raw data'!V$274</f>
        <v>2.5811347883679555E-4</v>
      </c>
      <c r="W125" s="28">
        <f>'raw data'!W125/'raw data'!W$274</f>
        <v>0</v>
      </c>
      <c r="X125" s="6">
        <v>45.350446317230201</v>
      </c>
      <c r="Y125" s="7">
        <v>4.95</v>
      </c>
      <c r="Z125" s="8">
        <v>3</v>
      </c>
      <c r="AA125" s="8">
        <v>3</v>
      </c>
      <c r="AB125" s="9">
        <v>78.808822128835303</v>
      </c>
      <c r="AC125" s="10">
        <v>6.36</v>
      </c>
      <c r="AD125" s="11">
        <v>4</v>
      </c>
      <c r="AE125" s="11">
        <v>5</v>
      </c>
      <c r="AF125" s="12">
        <v>61.293064645652301</v>
      </c>
      <c r="AG125" s="13">
        <v>4.8099999999999996</v>
      </c>
      <c r="AH125" s="14">
        <v>3</v>
      </c>
      <c r="AI125" s="14">
        <v>3</v>
      </c>
      <c r="AJ125" s="15">
        <v>99.491009542445894</v>
      </c>
      <c r="AK125" s="16">
        <v>4.8099999999999996</v>
      </c>
      <c r="AL125" s="17">
        <v>3</v>
      </c>
      <c r="AM125" s="17">
        <v>3</v>
      </c>
      <c r="AN125" s="18">
        <v>285.13893128306302</v>
      </c>
      <c r="AO125" s="19">
        <v>16.12</v>
      </c>
      <c r="AP125" s="20">
        <v>13</v>
      </c>
      <c r="AQ125" s="20">
        <v>14</v>
      </c>
      <c r="AR125" s="21">
        <v>224.35878311118799</v>
      </c>
      <c r="AS125" s="22">
        <v>14.99</v>
      </c>
      <c r="AT125" s="23">
        <v>14</v>
      </c>
      <c r="AU125" s="23">
        <v>15</v>
      </c>
      <c r="AV125" s="6"/>
      <c r="AW125" s="7">
        <v>0</v>
      </c>
      <c r="AX125" s="8"/>
      <c r="AY125" s="8"/>
      <c r="AZ125" s="9"/>
      <c r="BA125" s="10">
        <v>0</v>
      </c>
      <c r="BB125" s="11"/>
      <c r="BC125" s="11"/>
      <c r="BD125" s="12">
        <v>100.03558313254899</v>
      </c>
      <c r="BE125" s="13">
        <v>8.91</v>
      </c>
      <c r="BF125" s="14">
        <v>6</v>
      </c>
      <c r="BG125" s="14">
        <v>6</v>
      </c>
      <c r="BH125" s="15">
        <v>55.038172885364403</v>
      </c>
      <c r="BI125" s="16">
        <v>7.64</v>
      </c>
      <c r="BJ125" s="17">
        <v>4</v>
      </c>
      <c r="BK125" s="17">
        <v>5</v>
      </c>
      <c r="BL125" s="18"/>
      <c r="BM125" s="19">
        <v>0</v>
      </c>
      <c r="BN125" s="20"/>
      <c r="BO125" s="20"/>
      <c r="BP125" s="21">
        <v>69.016541069669302</v>
      </c>
      <c r="BQ125" s="22">
        <v>5.8</v>
      </c>
      <c r="BR125" s="23">
        <v>3</v>
      </c>
      <c r="BS125" s="23">
        <v>3</v>
      </c>
      <c r="BT125" s="6">
        <v>312.99423032374398</v>
      </c>
      <c r="BU125" s="7">
        <v>17.54</v>
      </c>
      <c r="BV125" s="8">
        <v>13</v>
      </c>
      <c r="BW125" s="8">
        <v>15</v>
      </c>
      <c r="BX125" s="9">
        <v>230.734366126655</v>
      </c>
      <c r="BY125" s="10">
        <v>16.41</v>
      </c>
      <c r="BZ125" s="11">
        <v>14</v>
      </c>
      <c r="CA125" s="11">
        <v>15</v>
      </c>
      <c r="CB125" s="12"/>
      <c r="CC125" s="13">
        <v>0</v>
      </c>
      <c r="CD125" s="14"/>
      <c r="CE125" s="14"/>
      <c r="CF125" s="15"/>
      <c r="CG125" s="16"/>
      <c r="CH125" s="17"/>
      <c r="CI125" s="17"/>
      <c r="CJ125" s="4">
        <v>707</v>
      </c>
      <c r="CK125" s="24">
        <v>76.101630584660199</v>
      </c>
      <c r="CL125" s="25">
        <v>9.43701171875</v>
      </c>
    </row>
    <row r="126" spans="1:90">
      <c r="A126" s="2" t="s">
        <v>378</v>
      </c>
      <c r="B126" s="2" t="s">
        <v>529</v>
      </c>
      <c r="C126" s="3">
        <v>28.99</v>
      </c>
      <c r="D126" s="4">
        <v>21</v>
      </c>
      <c r="E126" s="4">
        <v>9</v>
      </c>
      <c r="F126" s="4">
        <v>21</v>
      </c>
      <c r="G126" s="4">
        <v>154</v>
      </c>
      <c r="H126" s="27">
        <f>'raw data'!H126/'raw data'!H$274</f>
        <v>2.405612719058728E-3</v>
      </c>
      <c r="I126" s="27">
        <f>'raw data'!I126/'raw data'!I$274</f>
        <v>2.847213491980684E-3</v>
      </c>
      <c r="J126" s="27">
        <f>'raw data'!J126/'raw data'!J$274</f>
        <v>2.2017310812121756E-3</v>
      </c>
      <c r="K126" s="27">
        <f>'raw data'!K126/'raw data'!K$274</f>
        <v>2.4769710561817859E-3</v>
      </c>
      <c r="L126" s="27">
        <f>'raw data'!L126/'raw data'!L$274</f>
        <v>1.0625893677496808E-3</v>
      </c>
      <c r="M126" s="27">
        <f>'raw data'!M126/'raw data'!M$274</f>
        <v>1.5724994370810491E-3</v>
      </c>
      <c r="N126" s="27">
        <f>'raw data'!N126/'raw data'!N$274</f>
        <v>1.4336078662894648E-4</v>
      </c>
      <c r="O126" s="27">
        <f>'raw data'!O126/'raw data'!O$274</f>
        <v>1.0500487912473803E-4</v>
      </c>
      <c r="P126" s="28">
        <f>'raw data'!P126/'raw data'!P$274</f>
        <v>1.7348419124731302E-3</v>
      </c>
      <c r="Q126" s="28">
        <f>'raw data'!Q126/'raw data'!Q$274</f>
        <v>1.8363271148779492E-3</v>
      </c>
      <c r="R126" s="28">
        <f>'raw data'!R126/'raw data'!R$274</f>
        <v>8.0870653077127379E-4</v>
      </c>
      <c r="S126" s="28">
        <f>'raw data'!S126/'raw data'!S$274</f>
        <v>7.6151594763133987E-4</v>
      </c>
      <c r="T126" s="28">
        <f>'raw data'!T126/'raw data'!T$274</f>
        <v>5.9676775298318373E-4</v>
      </c>
      <c r="U126" s="28">
        <f>'raw data'!U126/'raw data'!U$274</f>
        <v>9.6290658234461114E-4</v>
      </c>
      <c r="V126" s="28">
        <f>'raw data'!V126/'raw data'!V$274</f>
        <v>1.5447487627186446E-4</v>
      </c>
      <c r="W126" s="28">
        <f>'raw data'!W126/'raw data'!W$274</f>
        <v>1.8100233828369352E-4</v>
      </c>
      <c r="X126" s="6">
        <v>93.814120530549303</v>
      </c>
      <c r="Y126" s="7">
        <v>5.15</v>
      </c>
      <c r="Z126" s="8">
        <v>5</v>
      </c>
      <c r="AA126" s="8">
        <v>5</v>
      </c>
      <c r="AB126" s="9">
        <v>133.27958076209299</v>
      </c>
      <c r="AC126" s="10">
        <v>13.04</v>
      </c>
      <c r="AD126" s="11">
        <v>8</v>
      </c>
      <c r="AE126" s="11">
        <v>9</v>
      </c>
      <c r="AF126" s="12">
        <v>330.78527791060401</v>
      </c>
      <c r="AG126" s="13">
        <v>23.67</v>
      </c>
      <c r="AH126" s="14">
        <v>14</v>
      </c>
      <c r="AI126" s="14">
        <v>19</v>
      </c>
      <c r="AJ126" s="15">
        <v>436.60608166287898</v>
      </c>
      <c r="AK126" s="16">
        <v>25.04</v>
      </c>
      <c r="AL126" s="17">
        <v>16</v>
      </c>
      <c r="AM126" s="17">
        <v>21</v>
      </c>
      <c r="AN126" s="18">
        <v>251.00252421868899</v>
      </c>
      <c r="AO126" s="19">
        <v>16.47</v>
      </c>
      <c r="AP126" s="20">
        <v>10</v>
      </c>
      <c r="AQ126" s="20">
        <v>11</v>
      </c>
      <c r="AR126" s="21">
        <v>180.93172747192801</v>
      </c>
      <c r="AS126" s="22">
        <v>13.72</v>
      </c>
      <c r="AT126" s="23">
        <v>8</v>
      </c>
      <c r="AU126" s="23">
        <v>10</v>
      </c>
      <c r="AV126" s="6">
        <v>149.98839168652199</v>
      </c>
      <c r="AW126" s="7">
        <v>5.83</v>
      </c>
      <c r="AX126" s="8">
        <v>3</v>
      </c>
      <c r="AY126" s="8">
        <v>3</v>
      </c>
      <c r="AZ126" s="9"/>
      <c r="BA126" s="10">
        <v>0</v>
      </c>
      <c r="BB126" s="11"/>
      <c r="BC126" s="11"/>
      <c r="BD126" s="12">
        <v>137.74696664572801</v>
      </c>
      <c r="BE126" s="13">
        <v>7.89</v>
      </c>
      <c r="BF126" s="14">
        <v>5</v>
      </c>
      <c r="BG126" s="14">
        <v>7</v>
      </c>
      <c r="BH126" s="15">
        <v>193.21793583575899</v>
      </c>
      <c r="BI126" s="16">
        <v>10.119999999999999</v>
      </c>
      <c r="BJ126" s="17">
        <v>6</v>
      </c>
      <c r="BK126" s="17">
        <v>8</v>
      </c>
      <c r="BL126" s="18">
        <v>330.51619161923998</v>
      </c>
      <c r="BM126" s="19">
        <v>20.58</v>
      </c>
      <c r="BN126" s="20">
        <v>11</v>
      </c>
      <c r="BO126" s="20">
        <v>13</v>
      </c>
      <c r="BP126" s="21">
        <v>289.11938031956203</v>
      </c>
      <c r="BQ126" s="22">
        <v>16.3</v>
      </c>
      <c r="BR126" s="23">
        <v>10</v>
      </c>
      <c r="BS126" s="23">
        <v>14</v>
      </c>
      <c r="BT126" s="6">
        <v>190.83848253037601</v>
      </c>
      <c r="BU126" s="7">
        <v>14.92</v>
      </c>
      <c r="BV126" s="8">
        <v>8</v>
      </c>
      <c r="BW126" s="8">
        <v>9</v>
      </c>
      <c r="BX126" s="9">
        <v>207.45330812493401</v>
      </c>
      <c r="BY126" s="10">
        <v>12.86</v>
      </c>
      <c r="BZ126" s="11">
        <v>7</v>
      </c>
      <c r="CA126" s="11">
        <v>8</v>
      </c>
      <c r="CB126" s="12"/>
      <c r="CC126" s="13">
        <v>0</v>
      </c>
      <c r="CD126" s="14"/>
      <c r="CE126" s="14"/>
      <c r="CF126" s="15"/>
      <c r="CG126" s="16">
        <v>0</v>
      </c>
      <c r="CH126" s="17"/>
      <c r="CI126" s="17"/>
      <c r="CJ126" s="4">
        <v>583</v>
      </c>
      <c r="CK126" s="24">
        <v>68.521393664659996</v>
      </c>
      <c r="CL126" s="25">
        <v>6.36669921875</v>
      </c>
    </row>
    <row r="127" spans="1:90">
      <c r="A127" s="2" t="s">
        <v>385</v>
      </c>
      <c r="B127" s="2" t="s">
        <v>589</v>
      </c>
      <c r="C127" s="3">
        <v>28.93</v>
      </c>
      <c r="D127" s="4">
        <v>10</v>
      </c>
      <c r="E127" s="4">
        <v>6</v>
      </c>
      <c r="F127" s="4">
        <v>12</v>
      </c>
      <c r="G127" s="4">
        <v>53</v>
      </c>
      <c r="H127" s="27">
        <f>'raw data'!H127/'raw data'!H$274</f>
        <v>0</v>
      </c>
      <c r="I127" s="27">
        <f>'raw data'!I127/'raw data'!I$274</f>
        <v>0</v>
      </c>
      <c r="J127" s="27">
        <f>'raw data'!J127/'raw data'!J$274</f>
        <v>1.4363227008933493E-3</v>
      </c>
      <c r="K127" s="27">
        <f>'raw data'!K127/'raw data'!K$274</f>
        <v>1.7114600459681201E-3</v>
      </c>
      <c r="L127" s="27">
        <f>'raw data'!L127/'raw data'!L$274</f>
        <v>2.8388994419051576E-4</v>
      </c>
      <c r="M127" s="27">
        <f>'raw data'!M127/'raw data'!M$274</f>
        <v>7.6009748686378816E-4</v>
      </c>
      <c r="N127" s="27">
        <f>'raw data'!N127/'raw data'!N$274</f>
        <v>0</v>
      </c>
      <c r="O127" s="27">
        <f>'raw data'!O127/'raw data'!O$274</f>
        <v>1.7985870462676285E-3</v>
      </c>
      <c r="P127" s="28">
        <f>'raw data'!P127/'raw data'!P$274</f>
        <v>5.8791769364469103E-4</v>
      </c>
      <c r="Q127" s="28">
        <f>'raw data'!Q127/'raw data'!Q$274</f>
        <v>4.8803302083175588E-4</v>
      </c>
      <c r="R127" s="28">
        <f>'raw data'!R127/'raw data'!R$274</f>
        <v>9.1232983699478319E-4</v>
      </c>
      <c r="S127" s="28">
        <f>'raw data'!S127/'raw data'!S$274</f>
        <v>9.270221743143351E-4</v>
      </c>
      <c r="T127" s="28">
        <f>'raw data'!T127/'raw data'!T$274</f>
        <v>2.9766457637527124E-4</v>
      </c>
      <c r="U127" s="28">
        <f>'raw data'!U127/'raw data'!U$274</f>
        <v>5.1723740424368901E-4</v>
      </c>
      <c r="V127" s="28">
        <f>'raw data'!V127/'raw data'!V$274</f>
        <v>8.4118572882909673E-5</v>
      </c>
      <c r="W127" s="28">
        <f>'raw data'!W127/'raw data'!W$274</f>
        <v>6.9817195870819956E-4</v>
      </c>
      <c r="X127" s="6"/>
      <c r="Y127" s="7"/>
      <c r="Z127" s="8"/>
      <c r="AA127" s="8"/>
      <c r="AB127" s="9"/>
      <c r="AC127" s="10"/>
      <c r="AD127" s="11"/>
      <c r="AE127" s="11"/>
      <c r="AF127" s="12">
        <v>183.70631106530399</v>
      </c>
      <c r="AG127" s="13">
        <v>20.07</v>
      </c>
      <c r="AH127" s="14">
        <v>8</v>
      </c>
      <c r="AI127" s="14">
        <v>8</v>
      </c>
      <c r="AJ127" s="15"/>
      <c r="AK127" s="16">
        <v>0</v>
      </c>
      <c r="AL127" s="17"/>
      <c r="AM127" s="17"/>
      <c r="AN127" s="18"/>
      <c r="AO127" s="19">
        <v>0</v>
      </c>
      <c r="AP127" s="20"/>
      <c r="AQ127" s="20"/>
      <c r="AR127" s="21"/>
      <c r="AS127" s="22">
        <v>0</v>
      </c>
      <c r="AT127" s="23"/>
      <c r="AU127" s="23"/>
      <c r="AV127" s="6"/>
      <c r="AW127" s="7">
        <v>0</v>
      </c>
      <c r="AX127" s="8"/>
      <c r="AY127" s="8"/>
      <c r="AZ127" s="9">
        <v>106.649596921325</v>
      </c>
      <c r="BA127" s="10">
        <v>8.32</v>
      </c>
      <c r="BB127" s="11">
        <v>3</v>
      </c>
      <c r="BC127" s="11">
        <v>4</v>
      </c>
      <c r="BD127" s="12"/>
      <c r="BE127" s="13">
        <v>0</v>
      </c>
      <c r="BF127" s="14"/>
      <c r="BG127" s="14"/>
      <c r="BH127" s="15">
        <v>48.787906661711702</v>
      </c>
      <c r="BI127" s="16">
        <v>6.51</v>
      </c>
      <c r="BJ127" s="17">
        <v>3</v>
      </c>
      <c r="BK127" s="17">
        <v>3</v>
      </c>
      <c r="BL127" s="18">
        <v>209.45257244617599</v>
      </c>
      <c r="BM127" s="19">
        <v>22.6</v>
      </c>
      <c r="BN127" s="20">
        <v>9</v>
      </c>
      <c r="BO127" s="20">
        <v>10</v>
      </c>
      <c r="BP127" s="21">
        <v>148.303979264052</v>
      </c>
      <c r="BQ127" s="22">
        <v>16.09</v>
      </c>
      <c r="BR127" s="23">
        <v>7</v>
      </c>
      <c r="BS127" s="23">
        <v>7</v>
      </c>
      <c r="BT127" s="6">
        <v>40.669340746302503</v>
      </c>
      <c r="BU127" s="7">
        <v>5.42</v>
      </c>
      <c r="BV127" s="8">
        <v>3</v>
      </c>
      <c r="BW127" s="8">
        <v>3</v>
      </c>
      <c r="BX127" s="9"/>
      <c r="BY127" s="10">
        <v>0</v>
      </c>
      <c r="BZ127" s="11"/>
      <c r="CA127" s="11"/>
      <c r="CB127" s="12">
        <v>71.746397947550093</v>
      </c>
      <c r="CC127" s="13">
        <v>8.32</v>
      </c>
      <c r="CD127" s="14">
        <v>3</v>
      </c>
      <c r="CE127" s="14">
        <v>3</v>
      </c>
      <c r="CF127" s="15">
        <v>89.7198208539223</v>
      </c>
      <c r="CG127" s="16">
        <v>6.51</v>
      </c>
      <c r="CH127" s="17">
        <v>3</v>
      </c>
      <c r="CI127" s="17">
        <v>3</v>
      </c>
      <c r="CJ127" s="4">
        <v>553</v>
      </c>
      <c r="CK127" s="24">
        <v>58.580408594660099</v>
      </c>
      <c r="CL127" s="25">
        <v>6.75634765625</v>
      </c>
    </row>
    <row r="128" spans="1:90">
      <c r="A128" s="2" t="s">
        <v>70</v>
      </c>
      <c r="B128" s="2" t="s">
        <v>598</v>
      </c>
      <c r="C128" s="3">
        <v>28.83</v>
      </c>
      <c r="D128" s="4">
        <v>7</v>
      </c>
      <c r="E128" s="4">
        <v>6</v>
      </c>
      <c r="F128" s="4">
        <v>6</v>
      </c>
      <c r="G128" s="4">
        <v>10</v>
      </c>
      <c r="H128" s="27">
        <f>'raw data'!H128/'raw data'!H$274</f>
        <v>0</v>
      </c>
      <c r="I128" s="27">
        <f>'raw data'!I128/'raw data'!I$274</f>
        <v>0</v>
      </c>
      <c r="J128" s="27">
        <f>'raw data'!J128/'raw data'!J$274</f>
        <v>0</v>
      </c>
      <c r="K128" s="27">
        <f>'raw data'!K128/'raw data'!K$274</f>
        <v>0</v>
      </c>
      <c r="L128" s="27">
        <f>'raw data'!L128/'raw data'!L$274</f>
        <v>0</v>
      </c>
      <c r="M128" s="27">
        <f>'raw data'!M128/'raw data'!M$274</f>
        <v>0</v>
      </c>
      <c r="N128" s="27">
        <f>'raw data'!N128/'raw data'!N$274</f>
        <v>0</v>
      </c>
      <c r="O128" s="27">
        <f>'raw data'!O128/'raw data'!O$274</f>
        <v>0</v>
      </c>
      <c r="P128" s="28">
        <f>'raw data'!P128/'raw data'!P$274</f>
        <v>0</v>
      </c>
      <c r="Q128" s="28">
        <f>'raw data'!Q128/'raw data'!Q$274</f>
        <v>2.7780034280789132E-4</v>
      </c>
      <c r="R128" s="28">
        <f>'raw data'!R128/'raw data'!R$274</f>
        <v>0</v>
      </c>
      <c r="S128" s="28">
        <f>'raw data'!S128/'raw data'!S$274</f>
        <v>0</v>
      </c>
      <c r="T128" s="28">
        <f>'raw data'!T128/'raw data'!T$274</f>
        <v>4.2253558626385168E-4</v>
      </c>
      <c r="U128" s="28">
        <f>'raw data'!U128/'raw data'!U$274</f>
        <v>0</v>
      </c>
      <c r="V128" s="28">
        <f>'raw data'!V128/'raw data'!V$274</f>
        <v>0</v>
      </c>
      <c r="W128" s="28">
        <f>'raw data'!W128/'raw data'!W$274</f>
        <v>0</v>
      </c>
      <c r="X128" s="6"/>
      <c r="Y128" s="7"/>
      <c r="Z128" s="8"/>
      <c r="AA128" s="8"/>
      <c r="AB128" s="9"/>
      <c r="AC128" s="10"/>
      <c r="AD128" s="11"/>
      <c r="AE128" s="11"/>
      <c r="AF128" s="12"/>
      <c r="AG128" s="13"/>
      <c r="AH128" s="14"/>
      <c r="AI128" s="14"/>
      <c r="AJ128" s="15"/>
      <c r="AK128" s="16"/>
      <c r="AL128" s="17"/>
      <c r="AM128" s="17"/>
      <c r="AN128" s="18"/>
      <c r="AO128" s="19">
        <v>0</v>
      </c>
      <c r="AP128" s="20"/>
      <c r="AQ128" s="20"/>
      <c r="AR128" s="21"/>
      <c r="AS128" s="22"/>
      <c r="AT128" s="23"/>
      <c r="AU128" s="23"/>
      <c r="AV128" s="6"/>
      <c r="AW128" s="7"/>
      <c r="AX128" s="8"/>
      <c r="AY128" s="8"/>
      <c r="AZ128" s="9"/>
      <c r="BA128" s="10"/>
      <c r="BB128" s="11"/>
      <c r="BC128" s="11"/>
      <c r="BD128" s="12"/>
      <c r="BE128" s="13"/>
      <c r="BF128" s="14"/>
      <c r="BG128" s="14"/>
      <c r="BH128" s="15"/>
      <c r="BI128" s="16">
        <v>0</v>
      </c>
      <c r="BJ128" s="17"/>
      <c r="BK128" s="17"/>
      <c r="BL128" s="18"/>
      <c r="BM128" s="19"/>
      <c r="BN128" s="20"/>
      <c r="BO128" s="20"/>
      <c r="BP128" s="21"/>
      <c r="BQ128" s="22"/>
      <c r="BR128" s="23"/>
      <c r="BS128" s="23"/>
      <c r="BT128" s="6"/>
      <c r="BU128" s="7">
        <v>0</v>
      </c>
      <c r="BV128" s="8"/>
      <c r="BW128" s="8"/>
      <c r="BX128" s="9"/>
      <c r="BY128" s="10"/>
      <c r="BZ128" s="11"/>
      <c r="CA128" s="11"/>
      <c r="CB128" s="12"/>
      <c r="CC128" s="13">
        <v>0</v>
      </c>
      <c r="CD128" s="14"/>
      <c r="CE128" s="14"/>
      <c r="CF128" s="15"/>
      <c r="CG128" s="16"/>
      <c r="CH128" s="17"/>
      <c r="CI128" s="17"/>
      <c r="CJ128" s="4">
        <v>281</v>
      </c>
      <c r="CK128" s="24">
        <v>31.10278475466</v>
      </c>
      <c r="CL128" s="25">
        <v>5.00830078125</v>
      </c>
    </row>
    <row r="129" spans="1:90">
      <c r="A129" s="2" t="s">
        <v>230</v>
      </c>
      <c r="B129" s="2" t="s">
        <v>514</v>
      </c>
      <c r="C129" s="3">
        <v>28.57</v>
      </c>
      <c r="D129" s="4">
        <v>1</v>
      </c>
      <c r="E129" s="4">
        <v>3</v>
      </c>
      <c r="F129" s="4">
        <v>3</v>
      </c>
      <c r="G129" s="4">
        <v>3</v>
      </c>
      <c r="H129" s="27">
        <f>'raw data'!H129/'raw data'!H$274</f>
        <v>2.2393517393659779E-4</v>
      </c>
      <c r="I129" s="27">
        <f>'raw data'!I129/'raw data'!I$274</f>
        <v>2.3397163859757825E-4</v>
      </c>
      <c r="J129" s="27">
        <f>'raw data'!J129/'raw data'!J$274</f>
        <v>0</v>
      </c>
      <c r="K129" s="27">
        <f>'raw data'!K129/'raw data'!K$274</f>
        <v>0</v>
      </c>
      <c r="L129" s="27">
        <f>'raw data'!L129/'raw data'!L$274</f>
        <v>2.8080773044305787E-4</v>
      </c>
      <c r="M129" s="27">
        <f>'raw data'!M129/'raw data'!M$274</f>
        <v>0</v>
      </c>
      <c r="N129" s="27">
        <f>'raw data'!N129/'raw data'!N$274</f>
        <v>0</v>
      </c>
      <c r="O129" s="27">
        <f>'raw data'!O129/'raw data'!O$274</f>
        <v>0</v>
      </c>
      <c r="P129" s="28">
        <f>'raw data'!P129/'raw data'!P$274</f>
        <v>1.6102163322414325E-4</v>
      </c>
      <c r="Q129" s="28">
        <f>'raw data'!Q129/'raw data'!Q$274</f>
        <v>0</v>
      </c>
      <c r="R129" s="28">
        <f>'raw data'!R129/'raw data'!R$274</f>
        <v>0</v>
      </c>
      <c r="S129" s="28">
        <f>'raw data'!S129/'raw data'!S$274</f>
        <v>0</v>
      </c>
      <c r="T129" s="28">
        <f>'raw data'!T129/'raw data'!T$274</f>
        <v>0</v>
      </c>
      <c r="U129" s="28">
        <f>'raw data'!U129/'raw data'!U$274</f>
        <v>0</v>
      </c>
      <c r="V129" s="28">
        <f>'raw data'!V129/'raw data'!V$274</f>
        <v>0</v>
      </c>
      <c r="W129" s="28">
        <f>'raw data'!W129/'raw data'!W$274</f>
        <v>0</v>
      </c>
      <c r="X129" s="6"/>
      <c r="Y129" s="7">
        <v>0</v>
      </c>
      <c r="Z129" s="8"/>
      <c r="AA129" s="8"/>
      <c r="AB129" s="9"/>
      <c r="AC129" s="10">
        <v>0</v>
      </c>
      <c r="AD129" s="11"/>
      <c r="AE129" s="11"/>
      <c r="AF129" s="12"/>
      <c r="AG129" s="13"/>
      <c r="AH129" s="14"/>
      <c r="AI129" s="14"/>
      <c r="AJ129" s="15"/>
      <c r="AK129" s="16"/>
      <c r="AL129" s="17"/>
      <c r="AM129" s="17"/>
      <c r="AN129" s="18"/>
      <c r="AO129" s="19">
        <v>0</v>
      </c>
      <c r="AP129" s="20"/>
      <c r="AQ129" s="20"/>
      <c r="AR129" s="21"/>
      <c r="AS129" s="22"/>
      <c r="AT129" s="23"/>
      <c r="AU129" s="23"/>
      <c r="AV129" s="6"/>
      <c r="AW129" s="7"/>
      <c r="AX129" s="8"/>
      <c r="AY129" s="8"/>
      <c r="AZ129" s="9"/>
      <c r="BA129" s="10"/>
      <c r="BB129" s="11"/>
      <c r="BC129" s="11"/>
      <c r="BD129" s="12"/>
      <c r="BE129" s="13">
        <v>0</v>
      </c>
      <c r="BF129" s="14"/>
      <c r="BG129" s="14"/>
      <c r="BH129" s="15"/>
      <c r="BI129" s="16"/>
      <c r="BJ129" s="17"/>
      <c r="BK129" s="17"/>
      <c r="BL129" s="18"/>
      <c r="BM129" s="19"/>
      <c r="BN129" s="20"/>
      <c r="BO129" s="20"/>
      <c r="BP129" s="21"/>
      <c r="BQ129" s="22"/>
      <c r="BR129" s="23"/>
      <c r="BS129" s="23"/>
      <c r="BT129" s="6"/>
      <c r="BU129" s="7"/>
      <c r="BV129" s="8"/>
      <c r="BW129" s="8"/>
      <c r="BX129" s="9"/>
      <c r="BY129" s="10"/>
      <c r="BZ129" s="11"/>
      <c r="CA129" s="11"/>
      <c r="CB129" s="12"/>
      <c r="CC129" s="13"/>
      <c r="CD129" s="14"/>
      <c r="CE129" s="14"/>
      <c r="CF129" s="15"/>
      <c r="CG129" s="16"/>
      <c r="CH129" s="17"/>
      <c r="CI129" s="17"/>
      <c r="CJ129" s="4">
        <v>112</v>
      </c>
      <c r="CK129" s="24">
        <v>13.17014991466</v>
      </c>
      <c r="CL129" s="25">
        <v>9.99365234375</v>
      </c>
    </row>
    <row r="130" spans="1:90">
      <c r="A130" s="2" t="s">
        <v>209</v>
      </c>
      <c r="B130" s="2" t="s">
        <v>565</v>
      </c>
      <c r="C130" s="3">
        <v>28.01</v>
      </c>
      <c r="D130" s="4">
        <v>2</v>
      </c>
      <c r="E130" s="4">
        <v>7</v>
      </c>
      <c r="F130" s="4">
        <v>7</v>
      </c>
      <c r="G130" s="4">
        <v>73</v>
      </c>
      <c r="H130" s="27">
        <f>'raw data'!H130/'raw data'!H$274</f>
        <v>0</v>
      </c>
      <c r="I130" s="27">
        <f>'raw data'!I130/'raw data'!I$274</f>
        <v>0</v>
      </c>
      <c r="J130" s="27">
        <f>'raw data'!J130/'raw data'!J$274</f>
        <v>5.3780272300694575E-4</v>
      </c>
      <c r="K130" s="27">
        <f>'raw data'!K130/'raw data'!K$274</f>
        <v>4.7185774556974972E-4</v>
      </c>
      <c r="L130" s="27">
        <f>'raw data'!L130/'raw data'!L$274</f>
        <v>5.0599520216402312E-4</v>
      </c>
      <c r="M130" s="27">
        <f>'raw data'!M130/'raw data'!M$274</f>
        <v>0</v>
      </c>
      <c r="N130" s="27">
        <f>'raw data'!N130/'raw data'!N$274</f>
        <v>2.3452797384855284E-3</v>
      </c>
      <c r="O130" s="27">
        <f>'raw data'!O130/'raw data'!O$274</f>
        <v>2.0532960951625016E-3</v>
      </c>
      <c r="P130" s="28">
        <f>'raw data'!P130/'raw data'!P$274</f>
        <v>0</v>
      </c>
      <c r="Q130" s="28">
        <f>'raw data'!Q130/'raw data'!Q$274</f>
        <v>0</v>
      </c>
      <c r="R130" s="28">
        <f>'raw data'!R130/'raw data'!R$274</f>
        <v>1.5633690323915773E-3</v>
      </c>
      <c r="S130" s="28">
        <f>'raw data'!S130/'raw data'!S$274</f>
        <v>1.1944040053173226E-3</v>
      </c>
      <c r="T130" s="28">
        <f>'raw data'!T130/'raw data'!T$274</f>
        <v>8.0147114107618101E-4</v>
      </c>
      <c r="U130" s="28">
        <f>'raw data'!U130/'raw data'!U$274</f>
        <v>5.3776857458265044E-4</v>
      </c>
      <c r="V130" s="28">
        <f>'raw data'!V130/'raw data'!V$274</f>
        <v>6.4850642963110562E-4</v>
      </c>
      <c r="W130" s="28">
        <f>'raw data'!W130/'raw data'!W$274</f>
        <v>8.5001841354976433E-4</v>
      </c>
      <c r="X130" s="6"/>
      <c r="Y130" s="7"/>
      <c r="Z130" s="8"/>
      <c r="AA130" s="8"/>
      <c r="AB130" s="9"/>
      <c r="AC130" s="10"/>
      <c r="AD130" s="11"/>
      <c r="AE130" s="11"/>
      <c r="AF130" s="12">
        <v>73.441561672369204</v>
      </c>
      <c r="AG130" s="13">
        <v>13.12</v>
      </c>
      <c r="AH130" s="14">
        <v>3</v>
      </c>
      <c r="AI130" s="14">
        <v>3</v>
      </c>
      <c r="AJ130" s="15">
        <v>72.146039096175699</v>
      </c>
      <c r="AK130" s="16">
        <v>13.12</v>
      </c>
      <c r="AL130" s="17">
        <v>3</v>
      </c>
      <c r="AM130" s="17">
        <v>4</v>
      </c>
      <c r="AN130" s="18"/>
      <c r="AO130" s="19">
        <v>0</v>
      </c>
      <c r="AP130" s="20"/>
      <c r="AQ130" s="20"/>
      <c r="AR130" s="21"/>
      <c r="AS130" s="22"/>
      <c r="AT130" s="23"/>
      <c r="AU130" s="23"/>
      <c r="AV130" s="6">
        <v>240.506116206641</v>
      </c>
      <c r="AW130" s="7">
        <v>15.25</v>
      </c>
      <c r="AX130" s="8">
        <v>3</v>
      </c>
      <c r="AY130" s="8">
        <v>8</v>
      </c>
      <c r="AZ130" s="9">
        <v>231.173162176933</v>
      </c>
      <c r="BA130" s="10">
        <v>15.25</v>
      </c>
      <c r="BB130" s="11">
        <v>3</v>
      </c>
      <c r="BC130" s="11">
        <v>8</v>
      </c>
      <c r="BD130" s="12"/>
      <c r="BE130" s="13"/>
      <c r="BF130" s="14"/>
      <c r="BG130" s="14"/>
      <c r="BH130" s="15"/>
      <c r="BI130" s="16"/>
      <c r="BJ130" s="17"/>
      <c r="BK130" s="17"/>
      <c r="BL130" s="18">
        <v>116.63125972791001</v>
      </c>
      <c r="BM130" s="19">
        <v>20.57</v>
      </c>
      <c r="BN130" s="20">
        <v>5</v>
      </c>
      <c r="BO130" s="20">
        <v>7</v>
      </c>
      <c r="BP130" s="21">
        <v>80.2005979733582</v>
      </c>
      <c r="BQ130" s="22">
        <v>13.12</v>
      </c>
      <c r="BR130" s="23">
        <v>3</v>
      </c>
      <c r="BS130" s="23">
        <v>5</v>
      </c>
      <c r="BT130" s="6"/>
      <c r="BU130" s="7">
        <v>0</v>
      </c>
      <c r="BV130" s="8"/>
      <c r="BW130" s="8"/>
      <c r="BX130" s="9"/>
      <c r="BY130" s="10">
        <v>0</v>
      </c>
      <c r="BZ130" s="11"/>
      <c r="CA130" s="11"/>
      <c r="CB130" s="12"/>
      <c r="CC130" s="13">
        <v>0</v>
      </c>
      <c r="CD130" s="14"/>
      <c r="CE130" s="14"/>
      <c r="CF130" s="15">
        <v>138.20157004941399</v>
      </c>
      <c r="CG130" s="16">
        <v>15.25</v>
      </c>
      <c r="CH130" s="17">
        <v>3</v>
      </c>
      <c r="CI130" s="17">
        <v>5</v>
      </c>
      <c r="CJ130" s="4">
        <v>282</v>
      </c>
      <c r="CK130" s="24">
        <v>31.259200314659999</v>
      </c>
      <c r="CL130" s="25">
        <v>9.83251953125</v>
      </c>
    </row>
    <row r="131" spans="1:90">
      <c r="A131" s="2" t="s">
        <v>362</v>
      </c>
      <c r="B131" s="2" t="s">
        <v>157</v>
      </c>
      <c r="C131" s="3">
        <v>27.99</v>
      </c>
      <c r="D131" s="4">
        <v>2</v>
      </c>
      <c r="E131" s="4">
        <v>14</v>
      </c>
      <c r="F131" s="4">
        <v>19</v>
      </c>
      <c r="G131" s="4">
        <v>87</v>
      </c>
      <c r="H131" s="27">
        <f>'raw data'!H131/'raw data'!H$274</f>
        <v>0</v>
      </c>
      <c r="I131" s="27">
        <f>'raw data'!I131/'raw data'!I$274</f>
        <v>1.4842749597351922E-3</v>
      </c>
      <c r="J131" s="27">
        <f>'raw data'!J131/'raw data'!J$274</f>
        <v>2.1033204350989335E-3</v>
      </c>
      <c r="K131" s="27">
        <f>'raw data'!K131/'raw data'!K$274</f>
        <v>2.4872096548634913E-3</v>
      </c>
      <c r="L131" s="27">
        <f>'raw data'!L131/'raw data'!L$274</f>
        <v>4.62073276324385E-4</v>
      </c>
      <c r="M131" s="27">
        <f>'raw data'!M131/'raw data'!M$274</f>
        <v>8.9882055263325214E-4</v>
      </c>
      <c r="N131" s="27">
        <f>'raw data'!N131/'raw data'!N$274</f>
        <v>1.7628354912455028E-4</v>
      </c>
      <c r="O131" s="27">
        <f>'raw data'!O131/'raw data'!O$274</f>
        <v>0</v>
      </c>
      <c r="P131" s="28">
        <f>'raw data'!P131/'raw data'!P$274</f>
        <v>7.8451848404674583E-4</v>
      </c>
      <c r="Q131" s="28">
        <f>'raw data'!Q131/'raw data'!Q$274</f>
        <v>7.6574097189896593E-4</v>
      </c>
      <c r="R131" s="28">
        <f>'raw data'!R131/'raw data'!R$274</f>
        <v>6.5421308327953047E-4</v>
      </c>
      <c r="S131" s="28">
        <f>'raw data'!S131/'raw data'!S$274</f>
        <v>5.9423768379946481E-4</v>
      </c>
      <c r="T131" s="28">
        <f>'raw data'!T131/'raw data'!T$274</f>
        <v>2.8043375483612559E-4</v>
      </c>
      <c r="U131" s="28">
        <f>'raw data'!U131/'raw data'!U$274</f>
        <v>6.2194633269421979E-4</v>
      </c>
      <c r="V131" s="28">
        <f>'raw data'!V131/'raw data'!V$274</f>
        <v>0</v>
      </c>
      <c r="W131" s="28">
        <f>'raw data'!W131/'raw data'!W$274</f>
        <v>0</v>
      </c>
      <c r="X131" s="6"/>
      <c r="Y131" s="7"/>
      <c r="Z131" s="8"/>
      <c r="AA131" s="8"/>
      <c r="AB131" s="9"/>
      <c r="AC131" s="10">
        <v>0</v>
      </c>
      <c r="AD131" s="11"/>
      <c r="AE131" s="11"/>
      <c r="AF131" s="12">
        <v>306.72453782646602</v>
      </c>
      <c r="AG131" s="13">
        <v>22.53</v>
      </c>
      <c r="AH131" s="14">
        <v>14</v>
      </c>
      <c r="AI131" s="14">
        <v>16</v>
      </c>
      <c r="AJ131" s="15">
        <v>357.99050395961399</v>
      </c>
      <c r="AK131" s="16">
        <v>23.72</v>
      </c>
      <c r="AL131" s="17">
        <v>15</v>
      </c>
      <c r="AM131" s="17">
        <v>18</v>
      </c>
      <c r="AN131" s="18">
        <v>191.911118936967</v>
      </c>
      <c r="AO131" s="19">
        <v>13.65</v>
      </c>
      <c r="AP131" s="20">
        <v>7</v>
      </c>
      <c r="AQ131" s="20">
        <v>7</v>
      </c>
      <c r="AR131" s="21">
        <v>163.776812824611</v>
      </c>
      <c r="AS131" s="22">
        <v>10.92</v>
      </c>
      <c r="AT131" s="23">
        <v>6</v>
      </c>
      <c r="AU131" s="23">
        <v>7</v>
      </c>
      <c r="AV131" s="6"/>
      <c r="AW131" s="7">
        <v>0</v>
      </c>
      <c r="AX131" s="8"/>
      <c r="AY131" s="8"/>
      <c r="AZ131" s="9"/>
      <c r="BA131" s="10"/>
      <c r="BB131" s="11"/>
      <c r="BC131" s="11"/>
      <c r="BD131" s="12"/>
      <c r="BE131" s="13">
        <v>0</v>
      </c>
      <c r="BF131" s="14"/>
      <c r="BG131" s="14"/>
      <c r="BH131" s="15"/>
      <c r="BI131" s="16">
        <v>0</v>
      </c>
      <c r="BJ131" s="17"/>
      <c r="BK131" s="17"/>
      <c r="BL131" s="18">
        <v>297.396989776206</v>
      </c>
      <c r="BM131" s="19">
        <v>16.72</v>
      </c>
      <c r="BN131" s="20">
        <v>9</v>
      </c>
      <c r="BO131" s="20">
        <v>11</v>
      </c>
      <c r="BP131" s="21">
        <v>306.99648150399298</v>
      </c>
      <c r="BQ131" s="22">
        <v>15.19</v>
      </c>
      <c r="BR131" s="23">
        <v>9</v>
      </c>
      <c r="BS131" s="23">
        <v>12</v>
      </c>
      <c r="BT131" s="6">
        <v>218.03651258857099</v>
      </c>
      <c r="BU131" s="7">
        <v>12.8</v>
      </c>
      <c r="BV131" s="8">
        <v>7</v>
      </c>
      <c r="BW131" s="8">
        <v>8</v>
      </c>
      <c r="BX131" s="9">
        <v>205.981623518145</v>
      </c>
      <c r="BY131" s="10">
        <v>12.97</v>
      </c>
      <c r="BZ131" s="11">
        <v>7</v>
      </c>
      <c r="CA131" s="11">
        <v>8</v>
      </c>
      <c r="CB131" s="12"/>
      <c r="CC131" s="13"/>
      <c r="CD131" s="14"/>
      <c r="CE131" s="14"/>
      <c r="CF131" s="15"/>
      <c r="CG131" s="16"/>
      <c r="CH131" s="17"/>
      <c r="CI131" s="17"/>
      <c r="CJ131" s="4">
        <v>586</v>
      </c>
      <c r="CK131" s="24">
        <v>69.369740984659998</v>
      </c>
      <c r="CL131" s="25">
        <v>6.26513671875</v>
      </c>
    </row>
    <row r="132" spans="1:90">
      <c r="A132" s="2" t="s">
        <v>330</v>
      </c>
      <c r="B132" s="2" t="s">
        <v>175</v>
      </c>
      <c r="C132" s="3">
        <v>27.57</v>
      </c>
      <c r="D132" s="4">
        <v>7</v>
      </c>
      <c r="E132" s="4">
        <v>12</v>
      </c>
      <c r="F132" s="4">
        <v>12</v>
      </c>
      <c r="G132" s="4">
        <v>74</v>
      </c>
      <c r="H132" s="27">
        <f>'raw data'!H132/'raw data'!H$274</f>
        <v>8.8875360098299291E-4</v>
      </c>
      <c r="I132" s="27">
        <f>'raw data'!I132/'raw data'!I$274</f>
        <v>1.0068157209406963E-3</v>
      </c>
      <c r="J132" s="27">
        <f>'raw data'!J132/'raw data'!J$274</f>
        <v>6.3891370147936609E-5</v>
      </c>
      <c r="K132" s="27">
        <f>'raw data'!K132/'raw data'!K$274</f>
        <v>0</v>
      </c>
      <c r="L132" s="27">
        <f>'raw data'!L132/'raw data'!L$274</f>
        <v>2.8852505144245076E-4</v>
      </c>
      <c r="M132" s="27">
        <f>'raw data'!M132/'raw data'!M$274</f>
        <v>3.8651855642066375E-4</v>
      </c>
      <c r="N132" s="27">
        <f>'raw data'!N132/'raw data'!N$274</f>
        <v>0</v>
      </c>
      <c r="O132" s="27">
        <f>'raw data'!O132/'raw data'!O$274</f>
        <v>0</v>
      </c>
      <c r="P132" s="28">
        <f>'raw data'!P132/'raw data'!P$274</f>
        <v>4.6067550335118811E-4</v>
      </c>
      <c r="Q132" s="28">
        <f>'raw data'!Q132/'raw data'!Q$274</f>
        <v>4.500993704394587E-4</v>
      </c>
      <c r="R132" s="28">
        <f>'raw data'!R132/'raw data'!R$274</f>
        <v>2.8059347178571129E-4</v>
      </c>
      <c r="S132" s="28">
        <f>'raw data'!S132/'raw data'!S$274</f>
        <v>1.6919259344721035E-4</v>
      </c>
      <c r="T132" s="28">
        <f>'raw data'!T132/'raw data'!T$274</f>
        <v>2.3422517112358483E-4</v>
      </c>
      <c r="U132" s="28">
        <f>'raw data'!U132/'raw data'!U$274</f>
        <v>2.9107411315070023E-4</v>
      </c>
      <c r="V132" s="28">
        <f>'raw data'!V132/'raw data'!V$274</f>
        <v>0</v>
      </c>
      <c r="W132" s="28">
        <f>'raw data'!W132/'raw data'!W$274</f>
        <v>0</v>
      </c>
      <c r="X132" s="6"/>
      <c r="Y132" s="7">
        <v>0</v>
      </c>
      <c r="Z132" s="8"/>
      <c r="AA132" s="8"/>
      <c r="AB132" s="9"/>
      <c r="AC132" s="10">
        <v>0</v>
      </c>
      <c r="AD132" s="11"/>
      <c r="AE132" s="11"/>
      <c r="AF132" s="12"/>
      <c r="AG132" s="13">
        <v>0</v>
      </c>
      <c r="AH132" s="14"/>
      <c r="AI132" s="14"/>
      <c r="AJ132" s="15"/>
      <c r="AK132" s="16"/>
      <c r="AL132" s="17"/>
      <c r="AM132" s="17"/>
      <c r="AN132" s="18">
        <v>111.039845496552</v>
      </c>
      <c r="AO132" s="19">
        <v>9.11</v>
      </c>
      <c r="AP132" s="20">
        <v>4</v>
      </c>
      <c r="AQ132" s="20">
        <v>8</v>
      </c>
      <c r="AR132" s="21">
        <v>98.721663939804202</v>
      </c>
      <c r="AS132" s="22">
        <v>9.58</v>
      </c>
      <c r="AT132" s="23">
        <v>4</v>
      </c>
      <c r="AU132" s="23">
        <v>7</v>
      </c>
      <c r="AV132" s="6"/>
      <c r="AW132" s="7"/>
      <c r="AX132" s="8"/>
      <c r="AY132" s="8"/>
      <c r="AZ132" s="9"/>
      <c r="BA132" s="10"/>
      <c r="BB132" s="11"/>
      <c r="BC132" s="11"/>
      <c r="BD132" s="12">
        <v>58.940031870429003</v>
      </c>
      <c r="BE132" s="13">
        <v>6.54</v>
      </c>
      <c r="BF132" s="14">
        <v>3</v>
      </c>
      <c r="BG132" s="14">
        <v>4</v>
      </c>
      <c r="BH132" s="15"/>
      <c r="BI132" s="16">
        <v>0</v>
      </c>
      <c r="BJ132" s="17"/>
      <c r="BK132" s="17"/>
      <c r="BL132" s="18">
        <v>95.0280102849147</v>
      </c>
      <c r="BM132" s="19">
        <v>20.09</v>
      </c>
      <c r="BN132" s="20">
        <v>7</v>
      </c>
      <c r="BO132" s="20">
        <v>10</v>
      </c>
      <c r="BP132" s="21">
        <v>100.80238514297901</v>
      </c>
      <c r="BQ132" s="22">
        <v>15.89</v>
      </c>
      <c r="BR132" s="23">
        <v>5</v>
      </c>
      <c r="BS132" s="23">
        <v>6</v>
      </c>
      <c r="BT132" s="6">
        <v>118.49638122837401</v>
      </c>
      <c r="BU132" s="7">
        <v>15.19</v>
      </c>
      <c r="BV132" s="8">
        <v>6</v>
      </c>
      <c r="BW132" s="8">
        <v>9</v>
      </c>
      <c r="BX132" s="9">
        <v>96.264417221777094</v>
      </c>
      <c r="BY132" s="10">
        <v>12.15</v>
      </c>
      <c r="BZ132" s="11">
        <v>4</v>
      </c>
      <c r="CA132" s="11">
        <v>7</v>
      </c>
      <c r="CB132" s="12"/>
      <c r="CC132" s="13"/>
      <c r="CD132" s="14"/>
      <c r="CE132" s="14"/>
      <c r="CF132" s="15"/>
      <c r="CG132" s="16"/>
      <c r="CH132" s="17"/>
      <c r="CI132" s="17"/>
      <c r="CJ132" s="4">
        <v>428</v>
      </c>
      <c r="CK132" s="24">
        <v>47.527644064659903</v>
      </c>
      <c r="CL132" s="25">
        <v>5.63037109375</v>
      </c>
    </row>
    <row r="133" spans="1:90">
      <c r="A133" s="2" t="s">
        <v>301</v>
      </c>
      <c r="B133" s="2" t="s">
        <v>471</v>
      </c>
      <c r="C133" s="3">
        <v>27.33</v>
      </c>
      <c r="D133" s="4">
        <v>1</v>
      </c>
      <c r="E133" s="4">
        <v>2</v>
      </c>
      <c r="F133" s="4">
        <v>13</v>
      </c>
      <c r="G133" s="4">
        <v>63</v>
      </c>
      <c r="H133" s="27">
        <f>'raw data'!H133/'raw data'!H$274</f>
        <v>1.8118434687112591E-3</v>
      </c>
      <c r="I133" s="27">
        <f>'raw data'!I133/'raw data'!I$274</f>
        <v>1.1219579571238138E-3</v>
      </c>
      <c r="J133" s="27">
        <f>'raw data'!J133/'raw data'!J$274</f>
        <v>9.4117391238314149E-4</v>
      </c>
      <c r="K133" s="27">
        <f>'raw data'!K133/'raw data'!K$274</f>
        <v>7.2711162662876668E-4</v>
      </c>
      <c r="L133" s="27">
        <f>'raw data'!L133/'raw data'!L$274</f>
        <v>9.6481083650607337E-4</v>
      </c>
      <c r="M133" s="27">
        <f>'raw data'!M133/'raw data'!M$274</f>
        <v>1.2896899046759103E-3</v>
      </c>
      <c r="N133" s="27">
        <f>'raw data'!N133/'raw data'!N$274</f>
        <v>4.9623546134638583E-4</v>
      </c>
      <c r="O133" s="27">
        <f>'raw data'!O133/'raw data'!O$274</f>
        <v>5.7456151302593501E-4</v>
      </c>
      <c r="P133" s="28">
        <f>'raw data'!P133/'raw data'!P$274</f>
        <v>1.4189083311879674E-3</v>
      </c>
      <c r="Q133" s="28">
        <f>'raw data'!Q133/'raw data'!Q$274</f>
        <v>1.3516597033313789E-3</v>
      </c>
      <c r="R133" s="28">
        <f>'raw data'!R133/'raw data'!R$274</f>
        <v>1.4326902069630942E-3</v>
      </c>
      <c r="S133" s="28">
        <f>'raw data'!S133/'raw data'!S$274</f>
        <v>1.2973376649854404E-3</v>
      </c>
      <c r="T133" s="28">
        <f>'raw data'!T133/'raw data'!T$274</f>
        <v>1.8233141681490588E-3</v>
      </c>
      <c r="U133" s="28">
        <f>'raw data'!U133/'raw data'!U$274</f>
        <v>1.9222323468964068E-3</v>
      </c>
      <c r="V133" s="28">
        <f>'raw data'!V133/'raw data'!V$274</f>
        <v>7.1223258079461675E-4</v>
      </c>
      <c r="W133" s="28">
        <f>'raw data'!W133/'raw data'!W$274</f>
        <v>2.4035101606063508E-4</v>
      </c>
      <c r="X133" s="6"/>
      <c r="Y133" s="7">
        <v>0</v>
      </c>
      <c r="Z133" s="8"/>
      <c r="AA133" s="8"/>
      <c r="AB133" s="9"/>
      <c r="AC133" s="10">
        <v>0</v>
      </c>
      <c r="AD133" s="11"/>
      <c r="AE133" s="11"/>
      <c r="AF133" s="12">
        <v>125.868175131469</v>
      </c>
      <c r="AG133" s="13">
        <v>12.92</v>
      </c>
      <c r="AH133" s="14">
        <v>6</v>
      </c>
      <c r="AI133" s="14">
        <v>6</v>
      </c>
      <c r="AJ133" s="15">
        <v>194.00882961962901</v>
      </c>
      <c r="AK133" s="16">
        <v>14.19</v>
      </c>
      <c r="AL133" s="17">
        <v>6</v>
      </c>
      <c r="AM133" s="17">
        <v>6</v>
      </c>
      <c r="AN133" s="18">
        <v>171.405910019403</v>
      </c>
      <c r="AO133" s="19">
        <v>16.100000000000001</v>
      </c>
      <c r="AP133" s="20">
        <v>7</v>
      </c>
      <c r="AQ133" s="20">
        <v>7</v>
      </c>
      <c r="AR133" s="21"/>
      <c r="AS133" s="22">
        <v>0</v>
      </c>
      <c r="AT133" s="23"/>
      <c r="AU133" s="23"/>
      <c r="AV133" s="6"/>
      <c r="AW133" s="7">
        <v>0</v>
      </c>
      <c r="AX133" s="8"/>
      <c r="AY133" s="8"/>
      <c r="AZ133" s="9"/>
      <c r="BA133" s="10">
        <v>0</v>
      </c>
      <c r="BB133" s="11"/>
      <c r="BC133" s="11"/>
      <c r="BD133" s="12"/>
      <c r="BE133" s="13">
        <v>0</v>
      </c>
      <c r="BF133" s="14"/>
      <c r="BG133" s="14"/>
      <c r="BH133" s="15"/>
      <c r="BI133" s="16">
        <v>0</v>
      </c>
      <c r="BJ133" s="17"/>
      <c r="BK133" s="17"/>
      <c r="BL133" s="18">
        <v>233.76860886403901</v>
      </c>
      <c r="BM133" s="19">
        <v>16.100000000000001</v>
      </c>
      <c r="BN133" s="20">
        <v>8</v>
      </c>
      <c r="BO133" s="20">
        <v>9</v>
      </c>
      <c r="BP133" s="21">
        <v>265.61158404693299</v>
      </c>
      <c r="BQ133" s="22">
        <v>20.34</v>
      </c>
      <c r="BR133" s="23">
        <v>10</v>
      </c>
      <c r="BS133" s="23">
        <v>11</v>
      </c>
      <c r="BT133" s="6"/>
      <c r="BU133" s="7">
        <v>0</v>
      </c>
      <c r="BV133" s="8"/>
      <c r="BW133" s="8"/>
      <c r="BX133" s="9"/>
      <c r="BY133" s="10">
        <v>0</v>
      </c>
      <c r="BZ133" s="11"/>
      <c r="CA133" s="11"/>
      <c r="CB133" s="12"/>
      <c r="CC133" s="13">
        <v>0</v>
      </c>
      <c r="CD133" s="14"/>
      <c r="CE133" s="14"/>
      <c r="CF133" s="15"/>
      <c r="CG133" s="16">
        <v>0</v>
      </c>
      <c r="CH133" s="17"/>
      <c r="CI133" s="17"/>
      <c r="CJ133" s="4">
        <v>472</v>
      </c>
      <c r="CK133" s="24">
        <v>51.529386544659999</v>
      </c>
      <c r="CL133" s="25">
        <v>5.16064453125</v>
      </c>
    </row>
    <row r="134" spans="1:90">
      <c r="A134" s="2" t="s">
        <v>207</v>
      </c>
      <c r="B134" s="2" t="s">
        <v>122</v>
      </c>
      <c r="C134" s="3">
        <v>27.11</v>
      </c>
      <c r="D134" s="4">
        <v>15</v>
      </c>
      <c r="E134" s="4">
        <v>5</v>
      </c>
      <c r="F134" s="4">
        <v>5</v>
      </c>
      <c r="G134" s="4">
        <v>36</v>
      </c>
      <c r="H134" s="27">
        <f>'raw data'!H134/'raw data'!H$274</f>
        <v>1.2352086579666907E-4</v>
      </c>
      <c r="I134" s="27">
        <f>'raw data'!I134/'raw data'!I$274</f>
        <v>0</v>
      </c>
      <c r="J134" s="27">
        <f>'raw data'!J134/'raw data'!J$274</f>
        <v>6.9197922265796705E-4</v>
      </c>
      <c r="K134" s="27">
        <f>'raw data'!K134/'raw data'!K$274</f>
        <v>8.0197692642068326E-4</v>
      </c>
      <c r="L134" s="27">
        <f>'raw data'!L134/'raw data'!L$274</f>
        <v>1.2075209783730712E-4</v>
      </c>
      <c r="M134" s="27">
        <f>'raw data'!M134/'raw data'!M$274</f>
        <v>3.3774359453982492E-4</v>
      </c>
      <c r="N134" s="27">
        <f>'raw data'!N134/'raw data'!N$274</f>
        <v>7.0999479343565109E-4</v>
      </c>
      <c r="O134" s="27">
        <f>'raw data'!O134/'raw data'!O$274</f>
        <v>6.742542520897744E-4</v>
      </c>
      <c r="P134" s="28">
        <f>'raw data'!P134/'raw data'!P$274</f>
        <v>8.4658849868673484E-5</v>
      </c>
      <c r="Q134" s="28">
        <f>'raw data'!Q134/'raw data'!Q$274</f>
        <v>7.5460798973205724E-5</v>
      </c>
      <c r="R134" s="28">
        <f>'raw data'!R134/'raw data'!R$274</f>
        <v>3.2845157001255203E-4</v>
      </c>
      <c r="S134" s="28">
        <f>'raw data'!S134/'raw data'!S$274</f>
        <v>4.3176095402283388E-4</v>
      </c>
      <c r="T134" s="28">
        <f>'raw data'!T134/'raw data'!T$274</f>
        <v>8.4828658766114245E-5</v>
      </c>
      <c r="U134" s="28">
        <f>'raw data'!U134/'raw data'!U$274</f>
        <v>2.6076067113088808E-4</v>
      </c>
      <c r="V134" s="28">
        <f>'raw data'!V134/'raw data'!V$274</f>
        <v>5.3402566629533893E-4</v>
      </c>
      <c r="W134" s="28">
        <f>'raw data'!W134/'raw data'!W$274</f>
        <v>5.234667257343977E-4</v>
      </c>
      <c r="X134" s="6"/>
      <c r="Y134" s="7">
        <v>0</v>
      </c>
      <c r="Z134" s="8"/>
      <c r="AA134" s="8"/>
      <c r="AB134" s="9"/>
      <c r="AC134" s="10"/>
      <c r="AD134" s="11"/>
      <c r="AE134" s="11"/>
      <c r="AF134" s="12">
        <v>115.874527628115</v>
      </c>
      <c r="AG134" s="13">
        <v>27.11</v>
      </c>
      <c r="AH134" s="14">
        <v>5</v>
      </c>
      <c r="AI134" s="14">
        <v>5</v>
      </c>
      <c r="AJ134" s="15">
        <v>93.323907701769201</v>
      </c>
      <c r="AK134" s="16">
        <v>18.670000000000002</v>
      </c>
      <c r="AL134" s="17">
        <v>4</v>
      </c>
      <c r="AM134" s="17">
        <v>4</v>
      </c>
      <c r="AN134" s="18"/>
      <c r="AO134" s="19">
        <v>0</v>
      </c>
      <c r="AP134" s="20"/>
      <c r="AQ134" s="20"/>
      <c r="AR134" s="21"/>
      <c r="AS134" s="22">
        <v>0</v>
      </c>
      <c r="AT134" s="23"/>
      <c r="AU134" s="23"/>
      <c r="AV134" s="6">
        <v>103.49602395190099</v>
      </c>
      <c r="AW134" s="7">
        <v>19.28</v>
      </c>
      <c r="AX134" s="8">
        <v>3</v>
      </c>
      <c r="AY134" s="8">
        <v>3</v>
      </c>
      <c r="AZ134" s="9">
        <v>133.01690719960399</v>
      </c>
      <c r="BA134" s="10">
        <v>25.9</v>
      </c>
      <c r="BB134" s="11">
        <v>4</v>
      </c>
      <c r="BC134" s="11">
        <v>4</v>
      </c>
      <c r="BD134" s="12"/>
      <c r="BE134" s="13">
        <v>0</v>
      </c>
      <c r="BF134" s="14"/>
      <c r="BG134" s="14"/>
      <c r="BH134" s="15"/>
      <c r="BI134" s="16">
        <v>0</v>
      </c>
      <c r="BJ134" s="17"/>
      <c r="BK134" s="17"/>
      <c r="BL134" s="18">
        <v>100.180114777669</v>
      </c>
      <c r="BM134" s="19">
        <v>17.47</v>
      </c>
      <c r="BN134" s="20">
        <v>3</v>
      </c>
      <c r="BO134" s="20">
        <v>3</v>
      </c>
      <c r="BP134" s="21">
        <v>119.787516899854</v>
      </c>
      <c r="BQ134" s="22">
        <v>17.47</v>
      </c>
      <c r="BR134" s="23">
        <v>3</v>
      </c>
      <c r="BS134" s="23">
        <v>3</v>
      </c>
      <c r="BT134" s="6"/>
      <c r="BU134" s="7">
        <v>0</v>
      </c>
      <c r="BV134" s="8"/>
      <c r="BW134" s="8"/>
      <c r="BX134" s="9"/>
      <c r="BY134" s="10">
        <v>0</v>
      </c>
      <c r="BZ134" s="11"/>
      <c r="CA134" s="11"/>
      <c r="CB134" s="12">
        <v>130.842197690994</v>
      </c>
      <c r="CC134" s="13">
        <v>18.670000000000002</v>
      </c>
      <c r="CD134" s="14">
        <v>4</v>
      </c>
      <c r="CE134" s="14">
        <v>4</v>
      </c>
      <c r="CF134" s="15">
        <v>138.209905491304</v>
      </c>
      <c r="CG134" s="16">
        <v>18.670000000000002</v>
      </c>
      <c r="CH134" s="17">
        <v>4</v>
      </c>
      <c r="CI134" s="17">
        <v>4</v>
      </c>
      <c r="CJ134" s="4">
        <v>166</v>
      </c>
      <c r="CK134" s="24">
        <v>18.490658674660001</v>
      </c>
      <c r="CL134" s="25">
        <v>8.08935546875</v>
      </c>
    </row>
    <row r="135" spans="1:90">
      <c r="A135" s="2" t="s">
        <v>375</v>
      </c>
      <c r="B135" s="2" t="s">
        <v>579</v>
      </c>
      <c r="C135" s="3">
        <v>27.07</v>
      </c>
      <c r="D135" s="4">
        <v>5</v>
      </c>
      <c r="E135" s="4">
        <v>5</v>
      </c>
      <c r="F135" s="4">
        <v>5</v>
      </c>
      <c r="G135" s="4">
        <v>7</v>
      </c>
      <c r="H135" s="27">
        <f>'raw data'!H135/'raw data'!H$274</f>
        <v>0</v>
      </c>
      <c r="I135" s="27">
        <f>'raw data'!I135/'raw data'!I$274</f>
        <v>0</v>
      </c>
      <c r="J135" s="27">
        <f>'raw data'!J135/'raw data'!J$274</f>
        <v>1.3489123225417135E-4</v>
      </c>
      <c r="K135" s="27">
        <f>'raw data'!K135/'raw data'!K$274</f>
        <v>0</v>
      </c>
      <c r="L135" s="27">
        <f>'raw data'!L135/'raw data'!L$274</f>
        <v>3.8516276539499005E-4</v>
      </c>
      <c r="M135" s="27">
        <f>'raw data'!M135/'raw data'!M$274</f>
        <v>4.1270344686118135E-4</v>
      </c>
      <c r="N135" s="27">
        <f>'raw data'!N135/'raw data'!N$274</f>
        <v>0</v>
      </c>
      <c r="O135" s="27">
        <f>'raw data'!O135/'raw data'!O$274</f>
        <v>4.132868460548595E-5</v>
      </c>
      <c r="P135" s="28">
        <f>'raw data'!P135/'raw data'!P$274</f>
        <v>0</v>
      </c>
      <c r="Q135" s="28">
        <f>'raw data'!Q135/'raw data'!Q$274</f>
        <v>0</v>
      </c>
      <c r="R135" s="28">
        <f>'raw data'!R135/'raw data'!R$274</f>
        <v>8.8339809967486835E-5</v>
      </c>
      <c r="S135" s="28">
        <f>'raw data'!S135/'raw data'!S$274</f>
        <v>9.4533089022226424E-5</v>
      </c>
      <c r="T135" s="28">
        <f>'raw data'!T135/'raw data'!T$274</f>
        <v>0</v>
      </c>
      <c r="U135" s="28">
        <f>'raw data'!U135/'raw data'!U$274</f>
        <v>0</v>
      </c>
      <c r="V135" s="28">
        <f>'raw data'!V135/'raw data'!V$274</f>
        <v>0</v>
      </c>
      <c r="W135" s="28">
        <f>'raw data'!W135/'raw data'!W$274</f>
        <v>0</v>
      </c>
      <c r="X135" s="6"/>
      <c r="Y135" s="7"/>
      <c r="Z135" s="8"/>
      <c r="AA135" s="8"/>
      <c r="AB135" s="9"/>
      <c r="AC135" s="10"/>
      <c r="AD135" s="11"/>
      <c r="AE135" s="11"/>
      <c r="AF135" s="12"/>
      <c r="AG135" s="13">
        <v>0</v>
      </c>
      <c r="AH135" s="14"/>
      <c r="AI135" s="14"/>
      <c r="AJ135" s="15"/>
      <c r="AK135" s="16"/>
      <c r="AL135" s="17"/>
      <c r="AM135" s="17"/>
      <c r="AN135" s="18"/>
      <c r="AO135" s="19">
        <v>0</v>
      </c>
      <c r="AP135" s="20"/>
      <c r="AQ135" s="20"/>
      <c r="AR135" s="21"/>
      <c r="AS135" s="22">
        <v>0</v>
      </c>
      <c r="AT135" s="23"/>
      <c r="AU135" s="23"/>
      <c r="AV135" s="6"/>
      <c r="AW135" s="7"/>
      <c r="AX135" s="8"/>
      <c r="AY135" s="8"/>
      <c r="AZ135" s="9"/>
      <c r="BA135" s="10">
        <v>0</v>
      </c>
      <c r="BB135" s="11"/>
      <c r="BC135" s="11"/>
      <c r="BD135" s="12"/>
      <c r="BE135" s="13"/>
      <c r="BF135" s="14"/>
      <c r="BG135" s="14"/>
      <c r="BH135" s="15"/>
      <c r="BI135" s="16"/>
      <c r="BJ135" s="17"/>
      <c r="BK135" s="17"/>
      <c r="BL135" s="18"/>
      <c r="BM135" s="19">
        <v>0</v>
      </c>
      <c r="BN135" s="20"/>
      <c r="BO135" s="20"/>
      <c r="BP135" s="21"/>
      <c r="BQ135" s="22">
        <v>0</v>
      </c>
      <c r="BR135" s="23"/>
      <c r="BS135" s="23"/>
      <c r="BT135" s="6"/>
      <c r="BU135" s="7"/>
      <c r="BV135" s="8"/>
      <c r="BW135" s="8"/>
      <c r="BX135" s="9"/>
      <c r="BY135" s="10"/>
      <c r="BZ135" s="11"/>
      <c r="CA135" s="11"/>
      <c r="CB135" s="12"/>
      <c r="CC135" s="13"/>
      <c r="CD135" s="14"/>
      <c r="CE135" s="14"/>
      <c r="CF135" s="15"/>
      <c r="CG135" s="16"/>
      <c r="CH135" s="17"/>
      <c r="CI135" s="17"/>
      <c r="CJ135" s="4">
        <v>351</v>
      </c>
      <c r="CK135" s="24">
        <v>39.200537234659997</v>
      </c>
      <c r="CL135" s="25">
        <v>5.59228515625</v>
      </c>
    </row>
    <row r="136" spans="1:90">
      <c r="A136" s="2" t="s">
        <v>63</v>
      </c>
      <c r="B136" s="2" t="s">
        <v>106</v>
      </c>
      <c r="C136" s="3">
        <v>27</v>
      </c>
      <c r="D136" s="4">
        <v>1</v>
      </c>
      <c r="E136" s="4">
        <v>3</v>
      </c>
      <c r="F136" s="4">
        <v>4</v>
      </c>
      <c r="G136" s="4">
        <v>6</v>
      </c>
      <c r="H136" s="27">
        <f>'raw data'!H136/'raw data'!H$274</f>
        <v>0</v>
      </c>
      <c r="I136" s="27">
        <f>'raw data'!I136/'raw data'!I$274</f>
        <v>0</v>
      </c>
      <c r="J136" s="27">
        <f>'raw data'!J136/'raw data'!J$274</f>
        <v>0</v>
      </c>
      <c r="K136" s="27">
        <f>'raw data'!K136/'raw data'!K$274</f>
        <v>0</v>
      </c>
      <c r="L136" s="27">
        <f>'raw data'!L136/'raw data'!L$274</f>
        <v>0</v>
      </c>
      <c r="M136" s="27">
        <f>'raw data'!M136/'raw data'!M$274</f>
        <v>0</v>
      </c>
      <c r="N136" s="27">
        <f>'raw data'!N136/'raw data'!N$274</f>
        <v>1.7875332156792583E-2</v>
      </c>
      <c r="O136" s="27">
        <f>'raw data'!O136/'raw data'!O$274</f>
        <v>1.9553158593697363E-2</v>
      </c>
      <c r="P136" s="28">
        <f>'raw data'!P136/'raw data'!P$274</f>
        <v>0</v>
      </c>
      <c r="Q136" s="28">
        <f>'raw data'!Q136/'raw data'!Q$274</f>
        <v>0</v>
      </c>
      <c r="R136" s="28">
        <f>'raw data'!R136/'raw data'!R$274</f>
        <v>0</v>
      </c>
      <c r="S136" s="28">
        <f>'raw data'!S136/'raw data'!S$274</f>
        <v>0</v>
      </c>
      <c r="T136" s="28">
        <f>'raw data'!T136/'raw data'!T$274</f>
        <v>0</v>
      </c>
      <c r="U136" s="28">
        <f>'raw data'!U136/'raw data'!U$274</f>
        <v>0</v>
      </c>
      <c r="V136" s="28">
        <f>'raw data'!V136/'raw data'!V$274</f>
        <v>1.8940884637593334E-2</v>
      </c>
      <c r="W136" s="28">
        <f>'raw data'!W136/'raw data'!W$274</f>
        <v>1.8466089864510118E-2</v>
      </c>
      <c r="X136" s="6"/>
      <c r="Y136" s="7"/>
      <c r="Z136" s="8"/>
      <c r="AA136" s="8"/>
      <c r="AB136" s="9"/>
      <c r="AC136" s="10"/>
      <c r="AD136" s="11"/>
      <c r="AE136" s="11"/>
      <c r="AF136" s="12"/>
      <c r="AG136" s="13"/>
      <c r="AH136" s="14"/>
      <c r="AI136" s="14"/>
      <c r="AJ136" s="15"/>
      <c r="AK136" s="16"/>
      <c r="AL136" s="17"/>
      <c r="AM136" s="17"/>
      <c r="AN136" s="18"/>
      <c r="AO136" s="19"/>
      <c r="AP136" s="20"/>
      <c r="AQ136" s="20"/>
      <c r="AR136" s="21"/>
      <c r="AS136" s="22"/>
      <c r="AT136" s="23"/>
      <c r="AU136" s="23"/>
      <c r="AV136" s="6"/>
      <c r="AW136" s="7">
        <v>0</v>
      </c>
      <c r="AX136" s="8"/>
      <c r="AY136" s="8"/>
      <c r="AZ136" s="9"/>
      <c r="BA136" s="10">
        <v>0</v>
      </c>
      <c r="BB136" s="11"/>
      <c r="BC136" s="11"/>
      <c r="BD136" s="12"/>
      <c r="BE136" s="13"/>
      <c r="BF136" s="14"/>
      <c r="BG136" s="14"/>
      <c r="BH136" s="15"/>
      <c r="BI136" s="16"/>
      <c r="BJ136" s="17"/>
      <c r="BK136" s="17"/>
      <c r="BL136" s="18"/>
      <c r="BM136" s="19"/>
      <c r="BN136" s="20"/>
      <c r="BO136" s="20"/>
      <c r="BP136" s="21"/>
      <c r="BQ136" s="22"/>
      <c r="BR136" s="23"/>
      <c r="BS136" s="23"/>
      <c r="BT136" s="6"/>
      <c r="BU136" s="7"/>
      <c r="BV136" s="8"/>
      <c r="BW136" s="8"/>
      <c r="BX136" s="9"/>
      <c r="BY136" s="10"/>
      <c r="BZ136" s="11"/>
      <c r="CA136" s="11"/>
      <c r="CB136" s="12"/>
      <c r="CC136" s="13">
        <v>0</v>
      </c>
      <c r="CD136" s="14"/>
      <c r="CE136" s="14"/>
      <c r="CF136" s="15"/>
      <c r="CG136" s="16">
        <v>0</v>
      </c>
      <c r="CH136" s="17"/>
      <c r="CI136" s="17"/>
      <c r="CJ136" s="4">
        <v>100</v>
      </c>
      <c r="CK136" s="24">
        <v>10.896335154659999</v>
      </c>
      <c r="CL136" s="25">
        <v>8.66064453125</v>
      </c>
    </row>
    <row r="137" spans="1:90">
      <c r="A137" s="2" t="s">
        <v>224</v>
      </c>
      <c r="B137" s="2" t="s">
        <v>110</v>
      </c>
      <c r="C137" s="3">
        <v>26.9</v>
      </c>
      <c r="D137" s="4">
        <v>5</v>
      </c>
      <c r="E137" s="4">
        <v>12</v>
      </c>
      <c r="F137" s="4">
        <v>12</v>
      </c>
      <c r="G137" s="4">
        <v>96</v>
      </c>
      <c r="H137" s="27">
        <f>'raw data'!H137/'raw data'!H$274</f>
        <v>3.5897724293842606E-4</v>
      </c>
      <c r="I137" s="27">
        <f>'raw data'!I137/'raw data'!I$274</f>
        <v>3.804968999744111E-4</v>
      </c>
      <c r="J137" s="27">
        <f>'raw data'!J137/'raw data'!J$274</f>
        <v>1.0355858263473192E-4</v>
      </c>
      <c r="K137" s="27">
        <f>'raw data'!K137/'raw data'!K$274</f>
        <v>1.3304332251526762E-4</v>
      </c>
      <c r="L137" s="27">
        <f>'raw data'!L137/'raw data'!L$274</f>
        <v>8.5399322272776261E-4</v>
      </c>
      <c r="M137" s="27">
        <f>'raw data'!M137/'raw data'!M$274</f>
        <v>7.7864557982581031E-4</v>
      </c>
      <c r="N137" s="27">
        <f>'raw data'!N137/'raw data'!N$274</f>
        <v>6.7474221246416181E-4</v>
      </c>
      <c r="O137" s="27">
        <f>'raw data'!O137/'raw data'!O$274</f>
        <v>7.1869736032144371E-4</v>
      </c>
      <c r="P137" s="28">
        <f>'raw data'!P137/'raw data'!P$274</f>
        <v>7.2704624106405171E-4</v>
      </c>
      <c r="Q137" s="28">
        <f>'raw data'!Q137/'raw data'!Q$274</f>
        <v>7.0704285441754589E-4</v>
      </c>
      <c r="R137" s="28">
        <f>'raw data'!R137/'raw data'!R$274</f>
        <v>1.9028568779655173E-4</v>
      </c>
      <c r="S137" s="28">
        <f>'raw data'!S137/'raw data'!S$274</f>
        <v>2.0454044379669749E-4</v>
      </c>
      <c r="T137" s="28">
        <f>'raw data'!T137/'raw data'!T$274</f>
        <v>1.0292413525527803E-3</v>
      </c>
      <c r="U137" s="28">
        <f>'raw data'!U137/'raw data'!U$274</f>
        <v>8.8416092539583932E-4</v>
      </c>
      <c r="V137" s="28">
        <f>'raw data'!V137/'raw data'!V$274</f>
        <v>2.6363472027929872E-4</v>
      </c>
      <c r="W137" s="28">
        <f>'raw data'!W137/'raw data'!W$274</f>
        <v>3.5287248498191444E-4</v>
      </c>
      <c r="X137" s="6">
        <v>79.553646493614806</v>
      </c>
      <c r="Y137" s="7">
        <v>6.55</v>
      </c>
      <c r="Z137" s="8">
        <v>3</v>
      </c>
      <c r="AA137" s="8">
        <v>3</v>
      </c>
      <c r="AB137" s="9">
        <v>48.473767659508603</v>
      </c>
      <c r="AC137" s="10">
        <v>8.7899999999999991</v>
      </c>
      <c r="AD137" s="11">
        <v>3</v>
      </c>
      <c r="AE137" s="11">
        <v>3</v>
      </c>
      <c r="AF137" s="12">
        <v>64.539693903383395</v>
      </c>
      <c r="AG137" s="13">
        <v>6.72</v>
      </c>
      <c r="AH137" s="14">
        <v>3</v>
      </c>
      <c r="AI137" s="14">
        <v>3</v>
      </c>
      <c r="AJ137" s="15">
        <v>88.257972135579095</v>
      </c>
      <c r="AK137" s="16">
        <v>7.41</v>
      </c>
      <c r="AL137" s="17">
        <v>3</v>
      </c>
      <c r="AM137" s="17">
        <v>3</v>
      </c>
      <c r="AN137" s="18">
        <v>151.38201729039699</v>
      </c>
      <c r="AO137" s="19">
        <v>8.9700000000000006</v>
      </c>
      <c r="AP137" s="20">
        <v>4</v>
      </c>
      <c r="AQ137" s="20">
        <v>4</v>
      </c>
      <c r="AR137" s="21">
        <v>107.917516109687</v>
      </c>
      <c r="AS137" s="22">
        <v>10.34</v>
      </c>
      <c r="AT137" s="23">
        <v>4</v>
      </c>
      <c r="AU137" s="23">
        <v>4</v>
      </c>
      <c r="AV137" s="6">
        <v>141.08609336510199</v>
      </c>
      <c r="AW137" s="7">
        <v>13.28</v>
      </c>
      <c r="AX137" s="8">
        <v>5</v>
      </c>
      <c r="AY137" s="8">
        <v>5</v>
      </c>
      <c r="AZ137" s="9">
        <v>181.99524237323899</v>
      </c>
      <c r="BA137" s="10">
        <v>13.28</v>
      </c>
      <c r="BB137" s="11">
        <v>5</v>
      </c>
      <c r="BC137" s="11">
        <v>5</v>
      </c>
      <c r="BD137" s="12">
        <v>200.73369091673601</v>
      </c>
      <c r="BE137" s="13">
        <v>19.829999999999998</v>
      </c>
      <c r="BF137" s="14">
        <v>10</v>
      </c>
      <c r="BG137" s="14">
        <v>10</v>
      </c>
      <c r="BH137" s="15">
        <v>177.211815959533</v>
      </c>
      <c r="BI137" s="16">
        <v>17.59</v>
      </c>
      <c r="BJ137" s="17">
        <v>8</v>
      </c>
      <c r="BK137" s="17">
        <v>8</v>
      </c>
      <c r="BL137" s="18">
        <v>176.63026745593899</v>
      </c>
      <c r="BM137" s="19">
        <v>11.9</v>
      </c>
      <c r="BN137" s="20">
        <v>5</v>
      </c>
      <c r="BO137" s="20">
        <v>5</v>
      </c>
      <c r="BP137" s="21">
        <v>124.00314286476601</v>
      </c>
      <c r="BQ137" s="22">
        <v>12.76</v>
      </c>
      <c r="BR137" s="23">
        <v>6</v>
      </c>
      <c r="BS137" s="23">
        <v>6</v>
      </c>
      <c r="BT137" s="6">
        <v>209.85137212437999</v>
      </c>
      <c r="BU137" s="7">
        <v>18.79</v>
      </c>
      <c r="BV137" s="8">
        <v>8</v>
      </c>
      <c r="BW137" s="8">
        <v>8</v>
      </c>
      <c r="BX137" s="9">
        <v>308.40918781788298</v>
      </c>
      <c r="BY137" s="10">
        <v>21.03</v>
      </c>
      <c r="BZ137" s="11">
        <v>9</v>
      </c>
      <c r="CA137" s="11">
        <v>9</v>
      </c>
      <c r="CB137" s="12">
        <v>94.239820853922296</v>
      </c>
      <c r="CC137" s="13">
        <v>6.72</v>
      </c>
      <c r="CD137" s="14">
        <v>3</v>
      </c>
      <c r="CE137" s="14">
        <v>3</v>
      </c>
      <c r="CF137" s="15"/>
      <c r="CG137" s="16">
        <v>0</v>
      </c>
      <c r="CH137" s="17"/>
      <c r="CI137" s="17"/>
      <c r="CJ137" s="4">
        <v>580</v>
      </c>
      <c r="CK137" s="24">
        <v>61.087854914660099</v>
      </c>
      <c r="CL137" s="25">
        <v>9.01220703125</v>
      </c>
    </row>
    <row r="138" spans="1:90">
      <c r="A138" s="2" t="s">
        <v>186</v>
      </c>
      <c r="B138" s="2" t="s">
        <v>413</v>
      </c>
      <c r="C138" s="3">
        <v>26.82</v>
      </c>
      <c r="D138" s="4">
        <v>22</v>
      </c>
      <c r="E138" s="4">
        <v>6</v>
      </c>
      <c r="F138" s="4">
        <v>6</v>
      </c>
      <c r="G138" s="4">
        <v>29</v>
      </c>
      <c r="H138" s="27">
        <f>'raw data'!H138/'raw data'!H$274</f>
        <v>0</v>
      </c>
      <c r="I138" s="27">
        <f>'raw data'!I138/'raw data'!I$274</f>
        <v>0</v>
      </c>
      <c r="J138" s="27">
        <f>'raw data'!J138/'raw data'!J$274</f>
        <v>6.077933341516248E-4</v>
      </c>
      <c r="K138" s="27">
        <f>'raw data'!K138/'raw data'!K$274</f>
        <v>4.3823427984893723E-4</v>
      </c>
      <c r="L138" s="27">
        <f>'raw data'!L138/'raw data'!L$274</f>
        <v>3.1887110859068921E-4</v>
      </c>
      <c r="M138" s="27">
        <f>'raw data'!M138/'raw data'!M$274</f>
        <v>4.7591248299132157E-4</v>
      </c>
      <c r="N138" s="27">
        <f>'raw data'!N138/'raw data'!N$274</f>
        <v>3.3169616067275372E-4</v>
      </c>
      <c r="O138" s="27">
        <f>'raw data'!O138/'raw data'!O$274</f>
        <v>3.7459727799695424E-4</v>
      </c>
      <c r="P138" s="28">
        <f>'raw data'!P138/'raw data'!P$274</f>
        <v>2.2588393700017167E-4</v>
      </c>
      <c r="Q138" s="28">
        <f>'raw data'!Q138/'raw data'!Q$274</f>
        <v>2.0195008973238068E-4</v>
      </c>
      <c r="R138" s="28">
        <f>'raw data'!R138/'raw data'!R$274</f>
        <v>1.2615414481602225E-4</v>
      </c>
      <c r="S138" s="28">
        <f>'raw data'!S138/'raw data'!S$274</f>
        <v>1.3333892912147376E-4</v>
      </c>
      <c r="T138" s="28">
        <f>'raw data'!T138/'raw data'!T$274</f>
        <v>2.2374789914115413E-4</v>
      </c>
      <c r="U138" s="28">
        <f>'raw data'!U138/'raw data'!U$274</f>
        <v>3.3349521802432429E-4</v>
      </c>
      <c r="V138" s="28">
        <f>'raw data'!V138/'raw data'!V$274</f>
        <v>3.7599008234908446E-5</v>
      </c>
      <c r="W138" s="28">
        <f>'raw data'!W138/'raw data'!W$274</f>
        <v>6.4314554175311402E-5</v>
      </c>
      <c r="X138" s="6"/>
      <c r="Y138" s="7"/>
      <c r="Z138" s="8"/>
      <c r="AA138" s="8"/>
      <c r="AB138" s="9"/>
      <c r="AC138" s="10"/>
      <c r="AD138" s="11"/>
      <c r="AE138" s="11"/>
      <c r="AF138" s="12">
        <v>76.591473778935395</v>
      </c>
      <c r="AG138" s="13">
        <v>20.309999999999999</v>
      </c>
      <c r="AH138" s="14">
        <v>4</v>
      </c>
      <c r="AI138" s="14">
        <v>4</v>
      </c>
      <c r="AJ138" s="15">
        <v>73.114542103640403</v>
      </c>
      <c r="AK138" s="16">
        <v>10.34</v>
      </c>
      <c r="AL138" s="17">
        <v>3</v>
      </c>
      <c r="AM138" s="17">
        <v>3</v>
      </c>
      <c r="AN138" s="18">
        <v>71.747802915283899</v>
      </c>
      <c r="AO138" s="19">
        <v>16.09</v>
      </c>
      <c r="AP138" s="20">
        <v>3</v>
      </c>
      <c r="AQ138" s="20">
        <v>3</v>
      </c>
      <c r="AR138" s="21">
        <v>50.6766994803206</v>
      </c>
      <c r="AS138" s="22">
        <v>14.94</v>
      </c>
      <c r="AT138" s="23">
        <v>3</v>
      </c>
      <c r="AU138" s="23">
        <v>3</v>
      </c>
      <c r="AV138" s="6">
        <v>125.027500714111</v>
      </c>
      <c r="AW138" s="7">
        <v>15.33</v>
      </c>
      <c r="AX138" s="8">
        <v>3</v>
      </c>
      <c r="AY138" s="8">
        <v>4</v>
      </c>
      <c r="AZ138" s="9">
        <v>111.199596921325</v>
      </c>
      <c r="BA138" s="10">
        <v>15.71</v>
      </c>
      <c r="BB138" s="11">
        <v>3</v>
      </c>
      <c r="BC138" s="11">
        <v>4</v>
      </c>
      <c r="BD138" s="12"/>
      <c r="BE138" s="13">
        <v>0</v>
      </c>
      <c r="BF138" s="14"/>
      <c r="BG138" s="14"/>
      <c r="BH138" s="15"/>
      <c r="BI138" s="16">
        <v>0</v>
      </c>
      <c r="BJ138" s="17"/>
      <c r="BK138" s="17"/>
      <c r="BL138" s="18">
        <v>64.113878039284799</v>
      </c>
      <c r="BM138" s="19">
        <v>10.34</v>
      </c>
      <c r="BN138" s="20">
        <v>3</v>
      </c>
      <c r="BO138" s="20">
        <v>3</v>
      </c>
      <c r="BP138" s="21"/>
      <c r="BQ138" s="22">
        <v>0</v>
      </c>
      <c r="BR138" s="23"/>
      <c r="BS138" s="23"/>
      <c r="BT138" s="6">
        <v>137.32438379004299</v>
      </c>
      <c r="BU138" s="7">
        <v>21.46</v>
      </c>
      <c r="BV138" s="8">
        <v>5</v>
      </c>
      <c r="BW138" s="8">
        <v>5</v>
      </c>
      <c r="BX138" s="9"/>
      <c r="BY138" s="10">
        <v>0</v>
      </c>
      <c r="BZ138" s="11"/>
      <c r="CA138" s="11"/>
      <c r="CB138" s="12"/>
      <c r="CC138" s="13">
        <v>0</v>
      </c>
      <c r="CD138" s="14"/>
      <c r="CE138" s="14"/>
      <c r="CF138" s="15"/>
      <c r="CG138" s="16">
        <v>0</v>
      </c>
      <c r="CH138" s="17"/>
      <c r="CI138" s="17"/>
      <c r="CJ138" s="4">
        <v>261</v>
      </c>
      <c r="CK138" s="24">
        <v>29.69822106466</v>
      </c>
      <c r="CL138" s="25">
        <v>7.04931640625</v>
      </c>
    </row>
    <row r="139" spans="1:90">
      <c r="A139" s="2" t="s">
        <v>97</v>
      </c>
      <c r="B139" s="2" t="s">
        <v>608</v>
      </c>
      <c r="C139" s="3">
        <v>26.79</v>
      </c>
      <c r="D139" s="4">
        <v>19</v>
      </c>
      <c r="E139" s="4">
        <v>13</v>
      </c>
      <c r="F139" s="4">
        <v>13</v>
      </c>
      <c r="G139" s="4">
        <v>71</v>
      </c>
      <c r="H139" s="27">
        <f>'raw data'!H139/'raw data'!H$274</f>
        <v>0</v>
      </c>
      <c r="I139" s="27">
        <f>'raw data'!I139/'raw data'!I$274</f>
        <v>0</v>
      </c>
      <c r="J139" s="27">
        <f>'raw data'!J139/'raw data'!J$274</f>
        <v>1.8612750051839709E-4</v>
      </c>
      <c r="K139" s="27">
        <f>'raw data'!K139/'raw data'!K$274</f>
        <v>0</v>
      </c>
      <c r="L139" s="27">
        <f>'raw data'!L139/'raw data'!L$274</f>
        <v>0</v>
      </c>
      <c r="M139" s="27">
        <f>'raw data'!M139/'raw data'!M$274</f>
        <v>0</v>
      </c>
      <c r="N139" s="27">
        <f>'raw data'!N139/'raw data'!N$274</f>
        <v>3.8129598105225622E-4</v>
      </c>
      <c r="O139" s="27">
        <f>'raw data'!O139/'raw data'!O$274</f>
        <v>5.1550606422100709E-4</v>
      </c>
      <c r="P139" s="28">
        <f>'raw data'!P139/'raw data'!P$274</f>
        <v>0</v>
      </c>
      <c r="Q139" s="28">
        <f>'raw data'!Q139/'raw data'!Q$274</f>
        <v>0</v>
      </c>
      <c r="R139" s="28">
        <f>'raw data'!R139/'raw data'!R$274</f>
        <v>5.4860498166904549E-4</v>
      </c>
      <c r="S139" s="28">
        <f>'raw data'!S139/'raw data'!S$274</f>
        <v>9.0280436548730492E-4</v>
      </c>
      <c r="T139" s="28">
        <f>'raw data'!T139/'raw data'!T$274</f>
        <v>3.4754625999777213E-4</v>
      </c>
      <c r="U139" s="28">
        <f>'raw data'!U139/'raw data'!U$274</f>
        <v>5.0333177473840525E-4</v>
      </c>
      <c r="V139" s="28">
        <f>'raw data'!V139/'raw data'!V$274</f>
        <v>3.2516053477912215E-4</v>
      </c>
      <c r="W139" s="28">
        <f>'raw data'!W139/'raw data'!W$274</f>
        <v>3.3696936001476833E-4</v>
      </c>
      <c r="X139" s="6"/>
      <c r="Y139" s="7"/>
      <c r="Z139" s="8"/>
      <c r="AA139" s="8"/>
      <c r="AB139" s="9"/>
      <c r="AC139" s="10"/>
      <c r="AD139" s="11"/>
      <c r="AE139" s="11"/>
      <c r="AF139" s="12"/>
      <c r="AG139" s="13">
        <v>0</v>
      </c>
      <c r="AH139" s="14"/>
      <c r="AI139" s="14"/>
      <c r="AJ139" s="15"/>
      <c r="AK139" s="16"/>
      <c r="AL139" s="17"/>
      <c r="AM139" s="17"/>
      <c r="AN139" s="18"/>
      <c r="AO139" s="19"/>
      <c r="AP139" s="20"/>
      <c r="AQ139" s="20"/>
      <c r="AR139" s="21"/>
      <c r="AS139" s="22"/>
      <c r="AT139" s="23"/>
      <c r="AU139" s="23"/>
      <c r="AV139" s="6">
        <v>101.533372235459</v>
      </c>
      <c r="AW139" s="7">
        <v>8.16</v>
      </c>
      <c r="AX139" s="8">
        <v>3</v>
      </c>
      <c r="AY139" s="8">
        <v>3</v>
      </c>
      <c r="AZ139" s="9">
        <v>77.063154187255606</v>
      </c>
      <c r="BA139" s="10">
        <v>7.4</v>
      </c>
      <c r="BB139" s="11">
        <v>3</v>
      </c>
      <c r="BC139" s="11">
        <v>3</v>
      </c>
      <c r="BD139" s="12"/>
      <c r="BE139" s="13"/>
      <c r="BF139" s="14"/>
      <c r="BG139" s="14"/>
      <c r="BH139" s="15"/>
      <c r="BI139" s="16"/>
      <c r="BJ139" s="17"/>
      <c r="BK139" s="17"/>
      <c r="BL139" s="18">
        <v>162.155044990032</v>
      </c>
      <c r="BM139" s="19">
        <v>16.579999999999998</v>
      </c>
      <c r="BN139" s="20">
        <v>8</v>
      </c>
      <c r="BO139" s="20">
        <v>9</v>
      </c>
      <c r="BP139" s="21">
        <v>174.373729143053</v>
      </c>
      <c r="BQ139" s="22">
        <v>18.88</v>
      </c>
      <c r="BR139" s="23">
        <v>8</v>
      </c>
      <c r="BS139" s="23">
        <v>8</v>
      </c>
      <c r="BT139" s="6">
        <v>131.573990098715</v>
      </c>
      <c r="BU139" s="7">
        <v>10.46</v>
      </c>
      <c r="BV139" s="8">
        <v>4</v>
      </c>
      <c r="BW139" s="8">
        <v>4</v>
      </c>
      <c r="BX139" s="9">
        <v>70.587974176319904</v>
      </c>
      <c r="BY139" s="10">
        <v>5.87</v>
      </c>
      <c r="BZ139" s="11">
        <v>3</v>
      </c>
      <c r="CA139" s="11">
        <v>3</v>
      </c>
      <c r="CB139" s="12">
        <v>246.552657444576</v>
      </c>
      <c r="CC139" s="13">
        <v>20.66</v>
      </c>
      <c r="CD139" s="14">
        <v>7</v>
      </c>
      <c r="CE139" s="14">
        <v>8</v>
      </c>
      <c r="CF139" s="15">
        <v>256.98956893104901</v>
      </c>
      <c r="CG139" s="16">
        <v>18.37</v>
      </c>
      <c r="CH139" s="17">
        <v>5</v>
      </c>
      <c r="CI139" s="17">
        <v>5</v>
      </c>
      <c r="CJ139" s="4">
        <v>392</v>
      </c>
      <c r="CK139" s="24">
        <v>43.421065394659998</v>
      </c>
      <c r="CL139" s="25">
        <v>7.98681640625</v>
      </c>
    </row>
    <row r="140" spans="1:90">
      <c r="A140" s="2" t="s">
        <v>94</v>
      </c>
      <c r="B140" s="2" t="s">
        <v>147</v>
      </c>
      <c r="C140" s="3">
        <v>26.69</v>
      </c>
      <c r="D140" s="4">
        <v>7</v>
      </c>
      <c r="E140" s="4">
        <v>4</v>
      </c>
      <c r="F140" s="4">
        <v>4</v>
      </c>
      <c r="G140" s="4">
        <v>4</v>
      </c>
      <c r="H140" s="27">
        <f>'raw data'!H140/'raw data'!H$274</f>
        <v>0</v>
      </c>
      <c r="I140" s="27">
        <f>'raw data'!I140/'raw data'!I$274</f>
        <v>0</v>
      </c>
      <c r="J140" s="27">
        <f>'raw data'!J140/'raw data'!J$274</f>
        <v>0</v>
      </c>
      <c r="K140" s="27">
        <f>'raw data'!K140/'raw data'!K$274</f>
        <v>0</v>
      </c>
      <c r="L140" s="27">
        <f>'raw data'!L140/'raw data'!L$274</f>
        <v>0</v>
      </c>
      <c r="M140" s="27">
        <f>'raw data'!M140/'raw data'!M$274</f>
        <v>0</v>
      </c>
      <c r="N140" s="27">
        <f>'raw data'!N140/'raw data'!N$274</f>
        <v>2.1235012343758653E-4</v>
      </c>
      <c r="O140" s="27">
        <f>'raw data'!O140/'raw data'!O$274</f>
        <v>1.7639313870377544E-4</v>
      </c>
      <c r="P140" s="28">
        <f>'raw data'!P140/'raw data'!P$274</f>
        <v>0</v>
      </c>
      <c r="Q140" s="28">
        <f>'raw data'!Q140/'raw data'!Q$274</f>
        <v>0</v>
      </c>
      <c r="R140" s="28">
        <f>'raw data'!R140/'raw data'!R$274</f>
        <v>0</v>
      </c>
      <c r="S140" s="28">
        <f>'raw data'!S140/'raw data'!S$274</f>
        <v>4.563741569401122E-5</v>
      </c>
      <c r="T140" s="28">
        <f>'raw data'!T140/'raw data'!T$274</f>
        <v>0</v>
      </c>
      <c r="U140" s="28">
        <f>'raw data'!U140/'raw data'!U$274</f>
        <v>0</v>
      </c>
      <c r="V140" s="28">
        <f>'raw data'!V140/'raw data'!V$274</f>
        <v>0</v>
      </c>
      <c r="W140" s="28">
        <f>'raw data'!W140/'raw data'!W$274</f>
        <v>0</v>
      </c>
      <c r="X140" s="6"/>
      <c r="Y140" s="7"/>
      <c r="Z140" s="8"/>
      <c r="AA140" s="8"/>
      <c r="AB140" s="9"/>
      <c r="AC140" s="10"/>
      <c r="AD140" s="11"/>
      <c r="AE140" s="11"/>
      <c r="AF140" s="12"/>
      <c r="AG140" s="13"/>
      <c r="AH140" s="14"/>
      <c r="AI140" s="14"/>
      <c r="AJ140" s="15"/>
      <c r="AK140" s="16"/>
      <c r="AL140" s="17"/>
      <c r="AM140" s="17"/>
      <c r="AN140" s="18"/>
      <c r="AO140" s="19"/>
      <c r="AP140" s="20"/>
      <c r="AQ140" s="20"/>
      <c r="AR140" s="21"/>
      <c r="AS140" s="22"/>
      <c r="AT140" s="23"/>
      <c r="AU140" s="23"/>
      <c r="AV140" s="6"/>
      <c r="AW140" s="7">
        <v>0</v>
      </c>
      <c r="AX140" s="8"/>
      <c r="AY140" s="8"/>
      <c r="AZ140" s="9">
        <v>102.80479846066299</v>
      </c>
      <c r="BA140" s="10">
        <v>26.69</v>
      </c>
      <c r="BB140" s="11">
        <v>4</v>
      </c>
      <c r="BC140" s="11">
        <v>4</v>
      </c>
      <c r="BD140" s="12"/>
      <c r="BE140" s="13"/>
      <c r="BF140" s="14"/>
      <c r="BG140" s="14"/>
      <c r="BH140" s="15"/>
      <c r="BI140" s="16"/>
      <c r="BJ140" s="17"/>
      <c r="BK140" s="17"/>
      <c r="BL140" s="18"/>
      <c r="BM140" s="19"/>
      <c r="BN140" s="20"/>
      <c r="BO140" s="20"/>
      <c r="BP140" s="21"/>
      <c r="BQ140" s="22">
        <v>0</v>
      </c>
      <c r="BR140" s="23"/>
      <c r="BS140" s="23"/>
      <c r="BT140" s="6"/>
      <c r="BU140" s="7"/>
      <c r="BV140" s="8"/>
      <c r="BW140" s="8"/>
      <c r="BX140" s="9"/>
      <c r="BY140" s="10"/>
      <c r="BZ140" s="11"/>
      <c r="CA140" s="11"/>
      <c r="CB140" s="12"/>
      <c r="CC140" s="13"/>
      <c r="CD140" s="14"/>
      <c r="CE140" s="14"/>
      <c r="CF140" s="15"/>
      <c r="CG140" s="16"/>
      <c r="CH140" s="17"/>
      <c r="CI140" s="17"/>
      <c r="CJ140" s="4">
        <v>281</v>
      </c>
      <c r="CK140" s="24">
        <v>30.80468876466</v>
      </c>
      <c r="CL140" s="25">
        <v>9.15869140625</v>
      </c>
    </row>
    <row r="141" spans="1:90">
      <c r="A141" s="2" t="s">
        <v>348</v>
      </c>
      <c r="B141" s="2" t="s">
        <v>445</v>
      </c>
      <c r="C141" s="3">
        <v>26.46</v>
      </c>
      <c r="D141" s="4">
        <v>4</v>
      </c>
      <c r="E141" s="4">
        <v>20</v>
      </c>
      <c r="F141" s="4">
        <v>20</v>
      </c>
      <c r="G141" s="4">
        <v>122</v>
      </c>
      <c r="H141" s="27">
        <f>'raw data'!H141/'raw data'!H$274</f>
        <v>0</v>
      </c>
      <c r="I141" s="27">
        <f>'raw data'!I141/'raw data'!I$274</f>
        <v>0</v>
      </c>
      <c r="J141" s="27">
        <f>'raw data'!J141/'raw data'!J$274</f>
        <v>2.1828721176797277E-3</v>
      </c>
      <c r="K141" s="27">
        <f>'raw data'!K141/'raw data'!K$274</f>
        <v>2.4229265180318801E-3</v>
      </c>
      <c r="L141" s="27">
        <f>'raw data'!L141/'raw data'!L$274</f>
        <v>1.4481609022176619E-3</v>
      </c>
      <c r="M141" s="27">
        <f>'raw data'!M141/'raw data'!M$274</f>
        <v>2.7827832449772421E-3</v>
      </c>
      <c r="N141" s="27">
        <f>'raw data'!N141/'raw data'!N$274</f>
        <v>1.9965510919978536E-4</v>
      </c>
      <c r="O141" s="27">
        <f>'raw data'!O141/'raw data'!O$274</f>
        <v>1.8606986275896721E-4</v>
      </c>
      <c r="P141" s="28">
        <f>'raw data'!P141/'raw data'!P$274</f>
        <v>2.228457855169894E-4</v>
      </c>
      <c r="Q141" s="28">
        <f>'raw data'!Q141/'raw data'!Q$274</f>
        <v>4.6910208456794769E-4</v>
      </c>
      <c r="R141" s="28">
        <f>'raw data'!R141/'raw data'!R$274</f>
        <v>1.2058567505895857E-3</v>
      </c>
      <c r="S141" s="28">
        <f>'raw data'!S141/'raw data'!S$274</f>
        <v>1.2274770319227149E-3</v>
      </c>
      <c r="T141" s="28">
        <f>'raw data'!T141/'raw data'!T$274</f>
        <v>1.1079910542746297E-3</v>
      </c>
      <c r="U141" s="28">
        <f>'raw data'!U141/'raw data'!U$274</f>
        <v>1.6408898887611165E-3</v>
      </c>
      <c r="V141" s="28">
        <f>'raw data'!V141/'raw data'!V$274</f>
        <v>1.1030298976095333E-4</v>
      </c>
      <c r="W141" s="28">
        <f>'raw data'!W141/'raw data'!W$274</f>
        <v>3.2137295134221095E-4</v>
      </c>
      <c r="X141" s="6"/>
      <c r="Y141" s="7"/>
      <c r="Z141" s="8"/>
      <c r="AA141" s="8"/>
      <c r="AB141" s="9"/>
      <c r="AC141" s="10"/>
      <c r="AD141" s="11"/>
      <c r="AE141" s="11"/>
      <c r="AF141" s="12">
        <v>266.68820880335602</v>
      </c>
      <c r="AG141" s="13">
        <v>19.97</v>
      </c>
      <c r="AH141" s="14">
        <v>13</v>
      </c>
      <c r="AI141" s="14">
        <v>15</v>
      </c>
      <c r="AJ141" s="15">
        <v>231.03525969056</v>
      </c>
      <c r="AK141" s="16">
        <v>18.39</v>
      </c>
      <c r="AL141" s="17">
        <v>12</v>
      </c>
      <c r="AM141" s="17">
        <v>13</v>
      </c>
      <c r="AN141" s="18">
        <v>298.475931412195</v>
      </c>
      <c r="AO141" s="19">
        <v>20.239999999999998</v>
      </c>
      <c r="AP141" s="20">
        <v>12</v>
      </c>
      <c r="AQ141" s="20">
        <v>13</v>
      </c>
      <c r="AR141" s="21">
        <v>237.70398368911501</v>
      </c>
      <c r="AS141" s="22">
        <v>17.59</v>
      </c>
      <c r="AT141" s="23">
        <v>12</v>
      </c>
      <c r="AU141" s="23">
        <v>13</v>
      </c>
      <c r="AV141" s="6"/>
      <c r="AW141" s="7">
        <v>0</v>
      </c>
      <c r="AX141" s="8"/>
      <c r="AY141" s="8"/>
      <c r="AZ141" s="9"/>
      <c r="BA141" s="10">
        <v>0</v>
      </c>
      <c r="BB141" s="11"/>
      <c r="BC141" s="11"/>
      <c r="BD141" s="12"/>
      <c r="BE141" s="13">
        <v>0</v>
      </c>
      <c r="BF141" s="14"/>
      <c r="BG141" s="14"/>
      <c r="BH141" s="15">
        <v>56.960718102736898</v>
      </c>
      <c r="BI141" s="16">
        <v>4.8899999999999997</v>
      </c>
      <c r="BJ141" s="17">
        <v>4</v>
      </c>
      <c r="BK141" s="17">
        <v>4</v>
      </c>
      <c r="BL141" s="18">
        <v>371.10550882747299</v>
      </c>
      <c r="BM141" s="19">
        <v>17.59</v>
      </c>
      <c r="BN141" s="20">
        <v>14</v>
      </c>
      <c r="BO141" s="20">
        <v>18</v>
      </c>
      <c r="BP141" s="21">
        <v>293.58421362192598</v>
      </c>
      <c r="BQ141" s="22">
        <v>18.920000000000002</v>
      </c>
      <c r="BR141" s="23">
        <v>15</v>
      </c>
      <c r="BS141" s="23">
        <v>18</v>
      </c>
      <c r="BT141" s="6">
        <v>267.72688963728399</v>
      </c>
      <c r="BU141" s="7">
        <v>15.61</v>
      </c>
      <c r="BV141" s="8">
        <v>11</v>
      </c>
      <c r="BW141" s="8">
        <v>12</v>
      </c>
      <c r="BX141" s="9">
        <v>264.12854758163297</v>
      </c>
      <c r="BY141" s="10">
        <v>17.989999999999998</v>
      </c>
      <c r="BZ141" s="11">
        <v>13</v>
      </c>
      <c r="CA141" s="11">
        <v>16</v>
      </c>
      <c r="CB141" s="12"/>
      <c r="CC141" s="13">
        <v>0</v>
      </c>
      <c r="CD141" s="14"/>
      <c r="CE141" s="14"/>
      <c r="CF141" s="15"/>
      <c r="CG141" s="16">
        <v>0</v>
      </c>
      <c r="CH141" s="17"/>
      <c r="CI141" s="17"/>
      <c r="CJ141" s="4">
        <v>756</v>
      </c>
      <c r="CK141" s="24">
        <v>84.741008044659793</v>
      </c>
      <c r="CL141" s="25">
        <v>8.77783203125</v>
      </c>
    </row>
    <row r="142" spans="1:90">
      <c r="A142" s="2" t="s">
        <v>51</v>
      </c>
      <c r="B142" s="2" t="s">
        <v>599</v>
      </c>
      <c r="C142" s="3">
        <v>26.4</v>
      </c>
      <c r="D142" s="4">
        <v>12</v>
      </c>
      <c r="E142" s="4">
        <v>3</v>
      </c>
      <c r="F142" s="4">
        <v>3</v>
      </c>
      <c r="G142" s="4">
        <v>8</v>
      </c>
      <c r="H142" s="27">
        <f>'raw data'!H142/'raw data'!H$274</f>
        <v>0</v>
      </c>
      <c r="I142" s="27">
        <f>'raw data'!I142/'raw data'!I$274</f>
        <v>0</v>
      </c>
      <c r="J142" s="27">
        <f>'raw data'!J142/'raw data'!J$274</f>
        <v>0</v>
      </c>
      <c r="K142" s="27">
        <f>'raw data'!K142/'raw data'!K$274</f>
        <v>0</v>
      </c>
      <c r="L142" s="27">
        <f>'raw data'!L142/'raw data'!L$274</f>
        <v>0</v>
      </c>
      <c r="M142" s="27">
        <f>'raw data'!M142/'raw data'!M$274</f>
        <v>0</v>
      </c>
      <c r="N142" s="27">
        <f>'raw data'!N142/'raw data'!N$274</f>
        <v>0</v>
      </c>
      <c r="O142" s="27">
        <f>'raw data'!O142/'raw data'!O$274</f>
        <v>0</v>
      </c>
      <c r="P142" s="28">
        <f>'raw data'!P142/'raw data'!P$274</f>
        <v>0</v>
      </c>
      <c r="Q142" s="28">
        <f>'raw data'!Q142/'raw data'!Q$274</f>
        <v>0</v>
      </c>
      <c r="R142" s="28">
        <f>'raw data'!R142/'raw data'!R$274</f>
        <v>0</v>
      </c>
      <c r="S142" s="28">
        <f>'raw data'!S142/'raw data'!S$274</f>
        <v>0</v>
      </c>
      <c r="T142" s="28">
        <f>'raw data'!T142/'raw data'!T$274</f>
        <v>0</v>
      </c>
      <c r="U142" s="28">
        <f>'raw data'!U142/'raw data'!U$274</f>
        <v>0</v>
      </c>
      <c r="V142" s="28">
        <f>'raw data'!V142/'raw data'!V$274</f>
        <v>0</v>
      </c>
      <c r="W142" s="28">
        <f>'raw data'!W142/'raw data'!W$274</f>
        <v>0</v>
      </c>
      <c r="X142" s="6"/>
      <c r="Y142" s="7"/>
      <c r="Z142" s="8"/>
      <c r="AA142" s="8"/>
      <c r="AB142" s="9"/>
      <c r="AC142" s="10"/>
      <c r="AD142" s="11"/>
      <c r="AE142" s="11"/>
      <c r="AF142" s="12"/>
      <c r="AG142" s="13"/>
      <c r="AH142" s="14"/>
      <c r="AI142" s="14"/>
      <c r="AJ142" s="15"/>
      <c r="AK142" s="16"/>
      <c r="AL142" s="17"/>
      <c r="AM142" s="17"/>
      <c r="AN142" s="18"/>
      <c r="AO142" s="19"/>
      <c r="AP142" s="20"/>
      <c r="AQ142" s="20"/>
      <c r="AR142" s="21"/>
      <c r="AS142" s="22"/>
      <c r="AT142" s="23"/>
      <c r="AU142" s="23"/>
      <c r="AV142" s="6"/>
      <c r="AW142" s="7"/>
      <c r="AX142" s="8"/>
      <c r="AY142" s="8"/>
      <c r="AZ142" s="9"/>
      <c r="BA142" s="10"/>
      <c r="BB142" s="11"/>
      <c r="BC142" s="11"/>
      <c r="BD142" s="12"/>
      <c r="BE142" s="13"/>
      <c r="BF142" s="14"/>
      <c r="BG142" s="14"/>
      <c r="BH142" s="15"/>
      <c r="BI142" s="16"/>
      <c r="BJ142" s="17"/>
      <c r="BK142" s="17"/>
      <c r="BL142" s="18"/>
      <c r="BM142" s="19"/>
      <c r="BN142" s="20"/>
      <c r="BO142" s="20"/>
      <c r="BP142" s="21"/>
      <c r="BQ142" s="22"/>
      <c r="BR142" s="23"/>
      <c r="BS142" s="23"/>
      <c r="BT142" s="6"/>
      <c r="BU142" s="7"/>
      <c r="BV142" s="8"/>
      <c r="BW142" s="8"/>
      <c r="BX142" s="9"/>
      <c r="BY142" s="10"/>
      <c r="BZ142" s="11"/>
      <c r="CA142" s="11"/>
      <c r="CB142" s="12"/>
      <c r="CC142" s="13"/>
      <c r="CD142" s="14"/>
      <c r="CE142" s="14"/>
      <c r="CF142" s="15"/>
      <c r="CG142" s="16"/>
      <c r="CH142" s="17"/>
      <c r="CI142" s="17"/>
      <c r="CJ142" s="4">
        <v>125</v>
      </c>
      <c r="CK142" s="24">
        <v>13.741840874659999</v>
      </c>
      <c r="CL142" s="25">
        <v>5.52880859375</v>
      </c>
    </row>
    <row r="143" spans="1:90">
      <c r="A143" s="2" t="s">
        <v>337</v>
      </c>
      <c r="B143" s="2" t="s">
        <v>447</v>
      </c>
      <c r="C143" s="3">
        <v>26.06</v>
      </c>
      <c r="D143" s="4">
        <v>4</v>
      </c>
      <c r="E143" s="4">
        <v>3</v>
      </c>
      <c r="F143" s="4">
        <v>3</v>
      </c>
      <c r="G143" s="4">
        <v>3</v>
      </c>
      <c r="H143" s="27">
        <f>'raw data'!H143/'raw data'!H$274</f>
        <v>0</v>
      </c>
      <c r="I143" s="27">
        <f>'raw data'!I143/'raw data'!I$274</f>
        <v>0</v>
      </c>
      <c r="J143" s="27">
        <f>'raw data'!J143/'raw data'!J$274</f>
        <v>1.1129560653153958E-4</v>
      </c>
      <c r="K143" s="27">
        <f>'raw data'!K143/'raw data'!K$274</f>
        <v>1.3587599322718578E-4</v>
      </c>
      <c r="L143" s="27">
        <f>'raw data'!L143/'raw data'!L$274</f>
        <v>6.2298686353354379E-5</v>
      </c>
      <c r="M143" s="27">
        <f>'raw data'!M143/'raw data'!M$274</f>
        <v>0</v>
      </c>
      <c r="N143" s="27">
        <f>'raw data'!N143/'raw data'!N$274</f>
        <v>0</v>
      </c>
      <c r="O143" s="27">
        <f>'raw data'!O143/'raw data'!O$274</f>
        <v>3.399708721291375E-4</v>
      </c>
      <c r="P143" s="28">
        <f>'raw data'!P143/'raw data'!P$274</f>
        <v>0</v>
      </c>
      <c r="Q143" s="28">
        <f>'raw data'!Q143/'raw data'!Q$274</f>
        <v>0</v>
      </c>
      <c r="R143" s="28">
        <f>'raw data'!R143/'raw data'!R$274</f>
        <v>1.0120076894953586E-4</v>
      </c>
      <c r="S143" s="28">
        <f>'raw data'!S143/'raw data'!S$274</f>
        <v>0</v>
      </c>
      <c r="T143" s="28">
        <f>'raw data'!T143/'raw data'!T$274</f>
        <v>0</v>
      </c>
      <c r="U143" s="28">
        <f>'raw data'!U143/'raw data'!U$274</f>
        <v>0</v>
      </c>
      <c r="V143" s="28">
        <f>'raw data'!V143/'raw data'!V$274</f>
        <v>1.8667833472051315E-4</v>
      </c>
      <c r="W143" s="28">
        <f>'raw data'!W143/'raw data'!W$274</f>
        <v>0</v>
      </c>
      <c r="X143" s="6"/>
      <c r="Y143" s="7"/>
      <c r="Z143" s="8"/>
      <c r="AA143" s="8"/>
      <c r="AB143" s="9"/>
      <c r="AC143" s="10"/>
      <c r="AD143" s="11"/>
      <c r="AE143" s="11"/>
      <c r="AF143" s="12"/>
      <c r="AG143" s="13">
        <v>0</v>
      </c>
      <c r="AH143" s="14"/>
      <c r="AI143" s="14"/>
      <c r="AJ143" s="15"/>
      <c r="AK143" s="16">
        <v>0</v>
      </c>
      <c r="AL143" s="17"/>
      <c r="AM143" s="17"/>
      <c r="AN143" s="18"/>
      <c r="AO143" s="19">
        <v>0</v>
      </c>
      <c r="AP143" s="20"/>
      <c r="AQ143" s="20"/>
      <c r="AR143" s="21"/>
      <c r="AS143" s="22"/>
      <c r="AT143" s="23"/>
      <c r="AU143" s="23"/>
      <c r="AV143" s="6"/>
      <c r="AW143" s="7"/>
      <c r="AX143" s="8"/>
      <c r="AY143" s="8"/>
      <c r="AZ143" s="9"/>
      <c r="BA143" s="10">
        <v>0</v>
      </c>
      <c r="BB143" s="11"/>
      <c r="BC143" s="11"/>
      <c r="BD143" s="12"/>
      <c r="BE143" s="13"/>
      <c r="BF143" s="14"/>
      <c r="BG143" s="14"/>
      <c r="BH143" s="15"/>
      <c r="BI143" s="16"/>
      <c r="BJ143" s="17"/>
      <c r="BK143" s="17"/>
      <c r="BL143" s="18">
        <v>33.332032777750598</v>
      </c>
      <c r="BM143" s="19">
        <v>26.06</v>
      </c>
      <c r="BN143" s="20">
        <v>3</v>
      </c>
      <c r="BO143" s="20">
        <v>3</v>
      </c>
      <c r="BP143" s="21"/>
      <c r="BQ143" s="22"/>
      <c r="BR143" s="23"/>
      <c r="BS143" s="23"/>
      <c r="BT143" s="6"/>
      <c r="BU143" s="7"/>
      <c r="BV143" s="8"/>
      <c r="BW143" s="8"/>
      <c r="BX143" s="9"/>
      <c r="BY143" s="10"/>
      <c r="BZ143" s="11"/>
      <c r="CA143" s="11"/>
      <c r="CB143" s="12"/>
      <c r="CC143" s="13">
        <v>0</v>
      </c>
      <c r="CD143" s="14"/>
      <c r="CE143" s="14"/>
      <c r="CF143" s="15"/>
      <c r="CG143" s="16"/>
      <c r="CH143" s="17"/>
      <c r="CI143" s="17"/>
      <c r="CJ143" s="4">
        <v>165</v>
      </c>
      <c r="CK143" s="24">
        <v>18.694294174660001</v>
      </c>
      <c r="CL143" s="25">
        <v>5.49072265625</v>
      </c>
    </row>
    <row r="144" spans="1:90">
      <c r="A144" s="2" t="s">
        <v>387</v>
      </c>
      <c r="B144" s="2" t="s">
        <v>583</v>
      </c>
      <c r="C144" s="3">
        <v>25.44</v>
      </c>
      <c r="D144" s="4">
        <v>4</v>
      </c>
      <c r="E144" s="4">
        <v>6</v>
      </c>
      <c r="F144" s="4">
        <v>6</v>
      </c>
      <c r="G144" s="4">
        <v>9</v>
      </c>
      <c r="H144" s="27">
        <f>'raw data'!H144/'raw data'!H$274</f>
        <v>0</v>
      </c>
      <c r="I144" s="27">
        <f>'raw data'!I144/'raw data'!I$274</f>
        <v>0</v>
      </c>
      <c r="J144" s="27">
        <f>'raw data'!J144/'raw data'!J$274</f>
        <v>7.1511140663520418E-4</v>
      </c>
      <c r="K144" s="27">
        <f>'raw data'!K144/'raw data'!K$274</f>
        <v>5.425760596454571E-4</v>
      </c>
      <c r="L144" s="27">
        <f>'raw data'!L144/'raw data'!L$274</f>
        <v>1.338015649953997E-3</v>
      </c>
      <c r="M144" s="27">
        <f>'raw data'!M144/'raw data'!M$274</f>
        <v>1.3904404621098273E-3</v>
      </c>
      <c r="N144" s="27">
        <f>'raw data'!N144/'raw data'!N$274</f>
        <v>0</v>
      </c>
      <c r="O144" s="27">
        <f>'raw data'!O144/'raw data'!O$274</f>
        <v>0</v>
      </c>
      <c r="P144" s="28">
        <f>'raw data'!P144/'raw data'!P$274</f>
        <v>8.5354610972215243E-4</v>
      </c>
      <c r="Q144" s="28">
        <f>'raw data'!Q144/'raw data'!Q$274</f>
        <v>8.1969809007842844E-4</v>
      </c>
      <c r="R144" s="28">
        <f>'raw data'!R144/'raw data'!R$274</f>
        <v>3.3443181340175697E-4</v>
      </c>
      <c r="S144" s="28">
        <f>'raw data'!S144/'raw data'!S$274</f>
        <v>2.6572879865906132E-4</v>
      </c>
      <c r="T144" s="28">
        <f>'raw data'!T144/'raw data'!T$274</f>
        <v>4.6427627829380495E-4</v>
      </c>
      <c r="U144" s="28">
        <f>'raw data'!U144/'raw data'!U$274</f>
        <v>0</v>
      </c>
      <c r="V144" s="28">
        <f>'raw data'!V144/'raw data'!V$274</f>
        <v>0</v>
      </c>
      <c r="W144" s="28">
        <f>'raw data'!W144/'raw data'!W$274</f>
        <v>2.7116196448584033E-4</v>
      </c>
      <c r="X144" s="6"/>
      <c r="Y144" s="7"/>
      <c r="Z144" s="8"/>
      <c r="AA144" s="8"/>
      <c r="AB144" s="9"/>
      <c r="AC144" s="10"/>
      <c r="AD144" s="11"/>
      <c r="AE144" s="11"/>
      <c r="AF144" s="12">
        <v>61.169311136896901</v>
      </c>
      <c r="AG144" s="13">
        <v>25</v>
      </c>
      <c r="AH144" s="14">
        <v>3</v>
      </c>
      <c r="AI144" s="14">
        <v>3</v>
      </c>
      <c r="AJ144" s="15"/>
      <c r="AK144" s="16">
        <v>0</v>
      </c>
      <c r="AL144" s="17"/>
      <c r="AM144" s="17"/>
      <c r="AN144" s="18"/>
      <c r="AO144" s="19">
        <v>0</v>
      </c>
      <c r="AP144" s="20"/>
      <c r="AQ144" s="20"/>
      <c r="AR144" s="21"/>
      <c r="AS144" s="22">
        <v>0</v>
      </c>
      <c r="AT144" s="23"/>
      <c r="AU144" s="23"/>
      <c r="AV144" s="6"/>
      <c r="AW144" s="7"/>
      <c r="AX144" s="8"/>
      <c r="AY144" s="8"/>
      <c r="AZ144" s="9"/>
      <c r="BA144" s="10"/>
      <c r="BB144" s="11"/>
      <c r="BC144" s="11"/>
      <c r="BD144" s="12"/>
      <c r="BE144" s="13">
        <v>0</v>
      </c>
      <c r="BF144" s="14"/>
      <c r="BG144" s="14"/>
      <c r="BH144" s="15"/>
      <c r="BI144" s="16">
        <v>0</v>
      </c>
      <c r="BJ144" s="17"/>
      <c r="BK144" s="17"/>
      <c r="BL144" s="18">
        <v>56.695267769824703</v>
      </c>
      <c r="BM144" s="19">
        <v>17.54</v>
      </c>
      <c r="BN144" s="20">
        <v>3</v>
      </c>
      <c r="BO144" s="20">
        <v>3</v>
      </c>
      <c r="BP144" s="21"/>
      <c r="BQ144" s="22">
        <v>0</v>
      </c>
      <c r="BR144" s="23"/>
      <c r="BS144" s="23"/>
      <c r="BT144" s="6"/>
      <c r="BU144" s="7">
        <v>0</v>
      </c>
      <c r="BV144" s="8"/>
      <c r="BW144" s="8"/>
      <c r="BX144" s="9"/>
      <c r="BY144" s="10"/>
      <c r="BZ144" s="11"/>
      <c r="CA144" s="11"/>
      <c r="CB144" s="12"/>
      <c r="CC144" s="13"/>
      <c r="CD144" s="14"/>
      <c r="CE144" s="14"/>
      <c r="CF144" s="15"/>
      <c r="CG144" s="16">
        <v>0</v>
      </c>
      <c r="CH144" s="17"/>
      <c r="CI144" s="17"/>
      <c r="CJ144" s="4">
        <v>228</v>
      </c>
      <c r="CK144" s="24">
        <v>25.658697754659901</v>
      </c>
      <c r="CL144" s="25">
        <v>10.06689453125</v>
      </c>
    </row>
    <row r="145" spans="1:90">
      <c r="A145" s="2" t="s">
        <v>388</v>
      </c>
      <c r="B145" s="2" t="s">
        <v>588</v>
      </c>
      <c r="C145" s="3">
        <v>25.41</v>
      </c>
      <c r="D145" s="4">
        <v>37</v>
      </c>
      <c r="E145" s="4">
        <v>8</v>
      </c>
      <c r="F145" s="4">
        <v>11</v>
      </c>
      <c r="G145" s="4">
        <v>112</v>
      </c>
      <c r="H145" s="27">
        <f>'raw data'!H145/'raw data'!H$274</f>
        <v>1.4013728571980006E-3</v>
      </c>
      <c r="I145" s="27">
        <f>'raw data'!I145/'raw data'!I$274</f>
        <v>1.7900791957485892E-3</v>
      </c>
      <c r="J145" s="27">
        <f>'raw data'!J145/'raw data'!J$274</f>
        <v>4.7026168100989998E-4</v>
      </c>
      <c r="K145" s="27">
        <f>'raw data'!K145/'raw data'!K$274</f>
        <v>3.7842775369639065E-4</v>
      </c>
      <c r="L145" s="27">
        <f>'raw data'!L145/'raw data'!L$274</f>
        <v>3.83862821186197E-3</v>
      </c>
      <c r="M145" s="27">
        <f>'raw data'!M145/'raw data'!M$274</f>
        <v>4.2479452123510399E-3</v>
      </c>
      <c r="N145" s="27">
        <f>'raw data'!N145/'raw data'!N$274</f>
        <v>3.1402802849265555E-4</v>
      </c>
      <c r="O145" s="27">
        <f>'raw data'!O145/'raw data'!O$274</f>
        <v>3.5497775388030315E-4</v>
      </c>
      <c r="P145" s="28">
        <f>'raw data'!P145/'raw data'!P$274</f>
        <v>7.9204887034759158E-4</v>
      </c>
      <c r="Q145" s="28">
        <f>'raw data'!Q145/'raw data'!Q$274</f>
        <v>1.3158847396470901E-3</v>
      </c>
      <c r="R145" s="28">
        <f>'raw data'!R145/'raw data'!R$274</f>
        <v>4.5601602976448228E-4</v>
      </c>
      <c r="S145" s="28">
        <f>'raw data'!S145/'raw data'!S$274</f>
        <v>3.513381635964075E-4</v>
      </c>
      <c r="T145" s="28">
        <f>'raw data'!T145/'raw data'!T$274</f>
        <v>2.1141688622755674E-3</v>
      </c>
      <c r="U145" s="28">
        <f>'raw data'!U145/'raw data'!U$274</f>
        <v>2.873265300841307E-3</v>
      </c>
      <c r="V145" s="28">
        <f>'raw data'!V145/'raw data'!V$274</f>
        <v>7.0587903412048207E-5</v>
      </c>
      <c r="W145" s="28">
        <f>'raw data'!W145/'raw data'!W$274</f>
        <v>3.6852938408857313E-5</v>
      </c>
      <c r="X145" s="6"/>
      <c r="Y145" s="7">
        <v>0</v>
      </c>
      <c r="Z145" s="8"/>
      <c r="AA145" s="8"/>
      <c r="AB145" s="9"/>
      <c r="AC145" s="10">
        <v>0</v>
      </c>
      <c r="AD145" s="11"/>
      <c r="AE145" s="11"/>
      <c r="AF145" s="12">
        <v>94.948413753395798</v>
      </c>
      <c r="AG145" s="13">
        <v>13.75</v>
      </c>
      <c r="AH145" s="14">
        <v>4</v>
      </c>
      <c r="AI145" s="14">
        <v>4</v>
      </c>
      <c r="AJ145" s="15">
        <v>113.559224846444</v>
      </c>
      <c r="AK145" s="16">
        <v>14.92</v>
      </c>
      <c r="AL145" s="17">
        <v>5</v>
      </c>
      <c r="AM145" s="17">
        <v>5</v>
      </c>
      <c r="AN145" s="18">
        <v>331.37447342724499</v>
      </c>
      <c r="AO145" s="19">
        <v>17.72</v>
      </c>
      <c r="AP145" s="20">
        <v>7</v>
      </c>
      <c r="AQ145" s="20">
        <v>9</v>
      </c>
      <c r="AR145" s="21">
        <v>199.517060433453</v>
      </c>
      <c r="AS145" s="22">
        <v>19.350000000000001</v>
      </c>
      <c r="AT145" s="23">
        <v>8</v>
      </c>
      <c r="AU145" s="23">
        <v>11</v>
      </c>
      <c r="AV145" s="6"/>
      <c r="AW145" s="7">
        <v>0</v>
      </c>
      <c r="AX145" s="8"/>
      <c r="AY145" s="8"/>
      <c r="AZ145" s="9"/>
      <c r="BA145" s="10">
        <v>0</v>
      </c>
      <c r="BB145" s="11"/>
      <c r="BC145" s="11"/>
      <c r="BD145" s="12">
        <v>146.970429874003</v>
      </c>
      <c r="BE145" s="13">
        <v>18.18</v>
      </c>
      <c r="BF145" s="14">
        <v>7</v>
      </c>
      <c r="BG145" s="14">
        <v>8</v>
      </c>
      <c r="BH145" s="15">
        <v>134.65995785454501</v>
      </c>
      <c r="BI145" s="16">
        <v>17.02</v>
      </c>
      <c r="BJ145" s="17">
        <v>6</v>
      </c>
      <c r="BK145" s="17">
        <v>7</v>
      </c>
      <c r="BL145" s="18">
        <v>159.22913982441699</v>
      </c>
      <c r="BM145" s="19">
        <v>16.079999999999998</v>
      </c>
      <c r="BN145" s="20">
        <v>5</v>
      </c>
      <c r="BO145" s="20">
        <v>6</v>
      </c>
      <c r="BP145" s="21">
        <v>86.540334179413904</v>
      </c>
      <c r="BQ145" s="22">
        <v>10.49</v>
      </c>
      <c r="BR145" s="23">
        <v>4</v>
      </c>
      <c r="BS145" s="23">
        <v>4</v>
      </c>
      <c r="BT145" s="6">
        <v>353.75240488724103</v>
      </c>
      <c r="BU145" s="7">
        <v>21.45</v>
      </c>
      <c r="BV145" s="8">
        <v>9</v>
      </c>
      <c r="BW145" s="8">
        <v>13</v>
      </c>
      <c r="BX145" s="9">
        <v>274.197809719715</v>
      </c>
      <c r="BY145" s="10">
        <v>20.51</v>
      </c>
      <c r="BZ145" s="11">
        <v>8</v>
      </c>
      <c r="CA145" s="11">
        <v>10</v>
      </c>
      <c r="CB145" s="12">
        <v>95.96</v>
      </c>
      <c r="CC145" s="13">
        <v>13.99</v>
      </c>
      <c r="CD145" s="14">
        <v>3</v>
      </c>
      <c r="CE145" s="14">
        <v>3</v>
      </c>
      <c r="CF145" s="15"/>
      <c r="CG145" s="16">
        <v>0</v>
      </c>
      <c r="CH145" s="17"/>
      <c r="CI145" s="17"/>
      <c r="CJ145" s="4">
        <v>429</v>
      </c>
      <c r="CK145" s="24">
        <v>44.785097554659998</v>
      </c>
      <c r="CL145" s="25">
        <v>8.99755859375</v>
      </c>
    </row>
    <row r="146" spans="1:90">
      <c r="A146" s="2" t="s">
        <v>205</v>
      </c>
      <c r="B146" s="2" t="s">
        <v>420</v>
      </c>
      <c r="C146" s="3">
        <v>25.41</v>
      </c>
      <c r="D146" s="4">
        <v>5</v>
      </c>
      <c r="E146" s="4">
        <v>8</v>
      </c>
      <c r="F146" s="4">
        <v>8</v>
      </c>
      <c r="G146" s="4">
        <v>18</v>
      </c>
      <c r="H146" s="27">
        <f>'raw data'!H146/'raw data'!H$274</f>
        <v>0</v>
      </c>
      <c r="I146" s="27">
        <f>'raw data'!I146/'raw data'!I$274</f>
        <v>0</v>
      </c>
      <c r="J146" s="27">
        <f>'raw data'!J146/'raw data'!J$274</f>
        <v>1.689323773334809E-4</v>
      </c>
      <c r="K146" s="27">
        <f>'raw data'!K146/'raw data'!K$274</f>
        <v>1.7147166982510453E-4</v>
      </c>
      <c r="L146" s="27">
        <f>'raw data'!L146/'raw data'!L$274</f>
        <v>0</v>
      </c>
      <c r="M146" s="27">
        <f>'raw data'!M146/'raw data'!M$274</f>
        <v>0</v>
      </c>
      <c r="N146" s="27">
        <f>'raw data'!N146/'raw data'!N$274</f>
        <v>0</v>
      </c>
      <c r="O146" s="27">
        <f>'raw data'!O146/'raw data'!O$274</f>
        <v>0</v>
      </c>
      <c r="P146" s="28">
        <f>'raw data'!P146/'raw data'!P$274</f>
        <v>0</v>
      </c>
      <c r="Q146" s="28">
        <f>'raw data'!Q146/'raw data'!Q$274</f>
        <v>0</v>
      </c>
      <c r="R146" s="28">
        <f>'raw data'!R146/'raw data'!R$274</f>
        <v>1.1776729331783139E-4</v>
      </c>
      <c r="S146" s="28">
        <f>'raw data'!S146/'raw data'!S$274</f>
        <v>1.9190572132729518E-4</v>
      </c>
      <c r="T146" s="28">
        <f>'raw data'!T146/'raw data'!T$274</f>
        <v>0</v>
      </c>
      <c r="U146" s="28">
        <f>'raw data'!U146/'raw data'!U$274</f>
        <v>0</v>
      </c>
      <c r="V146" s="28">
        <f>'raw data'!V146/'raw data'!V$274</f>
        <v>3.0380048781551478E-5</v>
      </c>
      <c r="W146" s="28">
        <f>'raw data'!W146/'raw data'!W$274</f>
        <v>1.1963999184641783E-4</v>
      </c>
      <c r="X146" s="6"/>
      <c r="Y146" s="7"/>
      <c r="Z146" s="8"/>
      <c r="AA146" s="8"/>
      <c r="AB146" s="9"/>
      <c r="AC146" s="10"/>
      <c r="AD146" s="11"/>
      <c r="AE146" s="11"/>
      <c r="AF146" s="12">
        <v>73.559386125035999</v>
      </c>
      <c r="AG146" s="13">
        <v>11.75</v>
      </c>
      <c r="AH146" s="14">
        <v>3</v>
      </c>
      <c r="AI146" s="14">
        <v>3</v>
      </c>
      <c r="AJ146" s="15">
        <v>60.509072584691602</v>
      </c>
      <c r="AK146" s="16">
        <v>10.11</v>
      </c>
      <c r="AL146" s="17">
        <v>3</v>
      </c>
      <c r="AM146" s="17">
        <v>3</v>
      </c>
      <c r="AN146" s="18"/>
      <c r="AO146" s="19"/>
      <c r="AP146" s="20"/>
      <c r="AQ146" s="20"/>
      <c r="AR146" s="21"/>
      <c r="AS146" s="22"/>
      <c r="AT146" s="23"/>
      <c r="AU146" s="23"/>
      <c r="AV146" s="6"/>
      <c r="AW146" s="7"/>
      <c r="AX146" s="8"/>
      <c r="AY146" s="8"/>
      <c r="AZ146" s="9"/>
      <c r="BA146" s="10"/>
      <c r="BB146" s="11"/>
      <c r="BC146" s="11"/>
      <c r="BD146" s="12"/>
      <c r="BE146" s="13"/>
      <c r="BF146" s="14"/>
      <c r="BG146" s="14"/>
      <c r="BH146" s="15"/>
      <c r="BI146" s="16"/>
      <c r="BJ146" s="17"/>
      <c r="BK146" s="17"/>
      <c r="BL146" s="18">
        <v>68.561441602685306</v>
      </c>
      <c r="BM146" s="19">
        <v>9.2899999999999991</v>
      </c>
      <c r="BN146" s="20">
        <v>3</v>
      </c>
      <c r="BO146" s="20">
        <v>3</v>
      </c>
      <c r="BP146" s="21">
        <v>80.023312950347105</v>
      </c>
      <c r="BQ146" s="22">
        <v>10.93</v>
      </c>
      <c r="BR146" s="23">
        <v>5</v>
      </c>
      <c r="BS146" s="23">
        <v>5</v>
      </c>
      <c r="BT146" s="6"/>
      <c r="BU146" s="7"/>
      <c r="BV146" s="8"/>
      <c r="BW146" s="8"/>
      <c r="BX146" s="9"/>
      <c r="BY146" s="10"/>
      <c r="BZ146" s="11"/>
      <c r="CA146" s="11"/>
      <c r="CB146" s="12"/>
      <c r="CC146" s="13">
        <v>0</v>
      </c>
      <c r="CD146" s="14"/>
      <c r="CE146" s="14"/>
      <c r="CF146" s="15">
        <v>90.242197690993905</v>
      </c>
      <c r="CG146" s="16">
        <v>15.57</v>
      </c>
      <c r="CH146" s="17">
        <v>4</v>
      </c>
      <c r="CI146" s="17">
        <v>4</v>
      </c>
      <c r="CJ146" s="4">
        <v>366</v>
      </c>
      <c r="CK146" s="24">
        <v>39.31140600466</v>
      </c>
      <c r="CL146" s="25">
        <v>7.85498046875</v>
      </c>
    </row>
    <row r="147" spans="1:90">
      <c r="A147" s="2" t="s">
        <v>241</v>
      </c>
      <c r="B147" s="2" t="s">
        <v>123</v>
      </c>
      <c r="C147" s="3">
        <v>25.11</v>
      </c>
      <c r="D147" s="4">
        <v>3</v>
      </c>
      <c r="E147" s="4">
        <v>7</v>
      </c>
      <c r="F147" s="4">
        <v>7</v>
      </c>
      <c r="G147" s="4">
        <v>31</v>
      </c>
      <c r="H147" s="27">
        <f>'raw data'!H147/'raw data'!H$274</f>
        <v>2.5129349186244613E-3</v>
      </c>
      <c r="I147" s="27">
        <f>'raw data'!I147/'raw data'!I$274</f>
        <v>3.4514921863672762E-3</v>
      </c>
      <c r="J147" s="27">
        <f>'raw data'!J147/'raw data'!J$274</f>
        <v>3.3229765270296948E-4</v>
      </c>
      <c r="K147" s="27">
        <f>'raw data'!K147/'raw data'!K$274</f>
        <v>3.0698814489625456E-4</v>
      </c>
      <c r="L147" s="27">
        <f>'raw data'!L147/'raw data'!L$274</f>
        <v>7.5381582962492628E-4</v>
      </c>
      <c r="M147" s="27">
        <f>'raw data'!M147/'raw data'!M$274</f>
        <v>9.3719502332518362E-4</v>
      </c>
      <c r="N147" s="27">
        <f>'raw data'!N147/'raw data'!N$274</f>
        <v>3.8918747628101673E-4</v>
      </c>
      <c r="O147" s="27">
        <f>'raw data'!O147/'raw data'!O$274</f>
        <v>4.1080049366336297E-4</v>
      </c>
      <c r="P147" s="28">
        <f>'raw data'!P147/'raw data'!P$274</f>
        <v>1.3229753213695305E-3</v>
      </c>
      <c r="Q147" s="28">
        <f>'raw data'!Q147/'raw data'!Q$274</f>
        <v>8.5331648038096506E-4</v>
      </c>
      <c r="R147" s="28">
        <f>'raw data'!R147/'raw data'!R$274</f>
        <v>1.2996648649315739E-4</v>
      </c>
      <c r="S147" s="28">
        <f>'raw data'!S147/'raw data'!S$274</f>
        <v>1.4810504573016701E-4</v>
      </c>
      <c r="T147" s="28">
        <f>'raw data'!T147/'raw data'!T$274</f>
        <v>3.2794863759150818E-4</v>
      </c>
      <c r="U147" s="28">
        <f>'raw data'!U147/'raw data'!U$274</f>
        <v>3.5303996099685157E-4</v>
      </c>
      <c r="V147" s="28">
        <f>'raw data'!V147/'raw data'!V$274</f>
        <v>0</v>
      </c>
      <c r="W147" s="28">
        <f>'raw data'!W147/'raw data'!W$274</f>
        <v>0</v>
      </c>
      <c r="X147" s="6"/>
      <c r="Y147" s="7">
        <v>0</v>
      </c>
      <c r="Z147" s="8"/>
      <c r="AA147" s="8"/>
      <c r="AB147" s="9">
        <v>69.601813902996298</v>
      </c>
      <c r="AC147" s="10">
        <v>12.11</v>
      </c>
      <c r="AD147" s="11">
        <v>4</v>
      </c>
      <c r="AE147" s="11">
        <v>4</v>
      </c>
      <c r="AF147" s="12"/>
      <c r="AG147" s="13">
        <v>0</v>
      </c>
      <c r="AH147" s="14"/>
      <c r="AI147" s="14"/>
      <c r="AJ147" s="15">
        <v>64.530601042718104</v>
      </c>
      <c r="AK147" s="16">
        <v>14.35</v>
      </c>
      <c r="AL147" s="17">
        <v>3</v>
      </c>
      <c r="AM147" s="17">
        <v>4</v>
      </c>
      <c r="AN147" s="18">
        <v>101.493146093467</v>
      </c>
      <c r="AO147" s="19">
        <v>14.35</v>
      </c>
      <c r="AP147" s="20">
        <v>3</v>
      </c>
      <c r="AQ147" s="20">
        <v>4</v>
      </c>
      <c r="AR147" s="21">
        <v>62.965851090780802</v>
      </c>
      <c r="AS147" s="22">
        <v>14.35</v>
      </c>
      <c r="AT147" s="23">
        <v>3</v>
      </c>
      <c r="AU147" s="23">
        <v>4</v>
      </c>
      <c r="AV147" s="6"/>
      <c r="AW147" s="7">
        <v>0</v>
      </c>
      <c r="AX147" s="8"/>
      <c r="AY147" s="8"/>
      <c r="AZ147" s="9"/>
      <c r="BA147" s="10">
        <v>0</v>
      </c>
      <c r="BB147" s="11"/>
      <c r="BC147" s="11"/>
      <c r="BD147" s="12">
        <v>103.44104823072399</v>
      </c>
      <c r="BE147" s="13">
        <v>18.829999999999998</v>
      </c>
      <c r="BF147" s="14">
        <v>4</v>
      </c>
      <c r="BG147" s="14">
        <v>5</v>
      </c>
      <c r="BH147" s="15">
        <v>67.617740569271803</v>
      </c>
      <c r="BI147" s="16">
        <v>13.9</v>
      </c>
      <c r="BJ147" s="17">
        <v>3</v>
      </c>
      <c r="BK147" s="17">
        <v>3</v>
      </c>
      <c r="BL147" s="18"/>
      <c r="BM147" s="19">
        <v>0</v>
      </c>
      <c r="BN147" s="20"/>
      <c r="BO147" s="20"/>
      <c r="BP147" s="21"/>
      <c r="BQ147" s="22">
        <v>0</v>
      </c>
      <c r="BR147" s="23"/>
      <c r="BS147" s="23"/>
      <c r="BT147" s="6"/>
      <c r="BU147" s="7">
        <v>0</v>
      </c>
      <c r="BV147" s="8"/>
      <c r="BW147" s="8"/>
      <c r="BX147" s="9"/>
      <c r="BY147" s="10">
        <v>0</v>
      </c>
      <c r="BZ147" s="11"/>
      <c r="CA147" s="11"/>
      <c r="CB147" s="12"/>
      <c r="CC147" s="13"/>
      <c r="CD147" s="14"/>
      <c r="CE147" s="14"/>
      <c r="CF147" s="15"/>
      <c r="CG147" s="16"/>
      <c r="CH147" s="17"/>
      <c r="CI147" s="17"/>
      <c r="CJ147" s="4">
        <v>223</v>
      </c>
      <c r="CK147" s="24">
        <v>25.819562594659999</v>
      </c>
      <c r="CL147" s="25">
        <v>9.53955078125</v>
      </c>
    </row>
    <row r="148" spans="1:90">
      <c r="A148" s="2" t="s">
        <v>321</v>
      </c>
      <c r="B148" s="2" t="s">
        <v>517</v>
      </c>
      <c r="C148" s="3">
        <v>24.71</v>
      </c>
      <c r="D148" s="4">
        <v>2</v>
      </c>
      <c r="E148" s="4">
        <v>11</v>
      </c>
      <c r="F148" s="4">
        <v>11</v>
      </c>
      <c r="G148" s="4">
        <v>104</v>
      </c>
      <c r="H148" s="27">
        <f>'raw data'!H148/'raw data'!H$274</f>
        <v>9.3907293868088337E-3</v>
      </c>
      <c r="I148" s="27">
        <f>'raw data'!I148/'raw data'!I$274</f>
        <v>8.9553913933970251E-3</v>
      </c>
      <c r="J148" s="27">
        <f>'raw data'!J148/'raw data'!J$274</f>
        <v>1.1855492963588135E-3</v>
      </c>
      <c r="K148" s="27">
        <f>'raw data'!K148/'raw data'!K$274</f>
        <v>1.5095519542534168E-3</v>
      </c>
      <c r="L148" s="27">
        <f>'raw data'!L148/'raw data'!L$274</f>
        <v>2.9586578845058348E-3</v>
      </c>
      <c r="M148" s="27">
        <f>'raw data'!M148/'raw data'!M$274</f>
        <v>3.5642447260572272E-3</v>
      </c>
      <c r="N148" s="27">
        <f>'raw data'!N148/'raw data'!N$274</f>
        <v>0</v>
      </c>
      <c r="O148" s="27">
        <f>'raw data'!O148/'raw data'!O$274</f>
        <v>0</v>
      </c>
      <c r="P148" s="28">
        <f>'raw data'!P148/'raw data'!P$274</f>
        <v>3.2356008348800765E-3</v>
      </c>
      <c r="Q148" s="28">
        <f>'raw data'!Q148/'raw data'!Q$274</f>
        <v>3.2012141720490412E-3</v>
      </c>
      <c r="R148" s="28">
        <f>'raw data'!R148/'raw data'!R$274</f>
        <v>1.6661695318078058E-4</v>
      </c>
      <c r="S148" s="28">
        <f>'raw data'!S148/'raw data'!S$274</f>
        <v>2.6250802544028503E-4</v>
      </c>
      <c r="T148" s="28">
        <f>'raw data'!T148/'raw data'!T$274</f>
        <v>8.2242174902114962E-4</v>
      </c>
      <c r="U148" s="28">
        <f>'raw data'!U148/'raw data'!U$274</f>
        <v>1.508051065955188E-3</v>
      </c>
      <c r="V148" s="28">
        <f>'raw data'!V148/'raw data'!V$274</f>
        <v>3.9092082400172099E-5</v>
      </c>
      <c r="W148" s="28">
        <f>'raw data'!W148/'raw data'!W$274</f>
        <v>2.6458076559659208E-4</v>
      </c>
      <c r="X148" s="6">
        <v>135.071081920155</v>
      </c>
      <c r="Y148" s="7">
        <v>13.6</v>
      </c>
      <c r="Z148" s="8">
        <v>5</v>
      </c>
      <c r="AA148" s="8">
        <v>7</v>
      </c>
      <c r="AB148" s="9">
        <v>179.079871227838</v>
      </c>
      <c r="AC148" s="10">
        <v>13.6</v>
      </c>
      <c r="AD148" s="11">
        <v>5</v>
      </c>
      <c r="AE148" s="11">
        <v>7</v>
      </c>
      <c r="AF148" s="12">
        <v>163.065976666994</v>
      </c>
      <c r="AG148" s="13">
        <v>13.79</v>
      </c>
      <c r="AH148" s="14">
        <v>6</v>
      </c>
      <c r="AI148" s="14">
        <v>8</v>
      </c>
      <c r="AJ148" s="15">
        <v>177.71447925715199</v>
      </c>
      <c r="AK148" s="16">
        <v>13.41</v>
      </c>
      <c r="AL148" s="17">
        <v>6</v>
      </c>
      <c r="AM148" s="17">
        <v>8</v>
      </c>
      <c r="AN148" s="18">
        <v>168.643189626012</v>
      </c>
      <c r="AO148" s="19">
        <v>12.26</v>
      </c>
      <c r="AP148" s="20">
        <v>6</v>
      </c>
      <c r="AQ148" s="20">
        <v>8</v>
      </c>
      <c r="AR148" s="21">
        <v>124.967584010641</v>
      </c>
      <c r="AS148" s="22">
        <v>13.79</v>
      </c>
      <c r="AT148" s="23">
        <v>6</v>
      </c>
      <c r="AU148" s="23">
        <v>8</v>
      </c>
      <c r="AV148" s="6"/>
      <c r="AW148" s="7"/>
      <c r="AX148" s="8"/>
      <c r="AY148" s="8"/>
      <c r="AZ148" s="9"/>
      <c r="BA148" s="10"/>
      <c r="BB148" s="11"/>
      <c r="BC148" s="11"/>
      <c r="BD148" s="12">
        <v>122.280431070083</v>
      </c>
      <c r="BE148" s="13">
        <v>9.1999999999999993</v>
      </c>
      <c r="BF148" s="14">
        <v>4</v>
      </c>
      <c r="BG148" s="14">
        <v>6</v>
      </c>
      <c r="BH148" s="15">
        <v>125.388180697816</v>
      </c>
      <c r="BI148" s="16">
        <v>13.6</v>
      </c>
      <c r="BJ148" s="17">
        <v>4</v>
      </c>
      <c r="BK148" s="17">
        <v>5</v>
      </c>
      <c r="BL148" s="18">
        <v>119.300337471723</v>
      </c>
      <c r="BM148" s="19">
        <v>7.28</v>
      </c>
      <c r="BN148" s="20">
        <v>4</v>
      </c>
      <c r="BO148" s="20">
        <v>4</v>
      </c>
      <c r="BP148" s="21">
        <v>115.328957019657</v>
      </c>
      <c r="BQ148" s="22">
        <v>5.17</v>
      </c>
      <c r="BR148" s="23">
        <v>3</v>
      </c>
      <c r="BS148" s="23">
        <v>5</v>
      </c>
      <c r="BT148" s="6">
        <v>132.65548342160599</v>
      </c>
      <c r="BU148" s="7">
        <v>7.28</v>
      </c>
      <c r="BV148" s="8">
        <v>4</v>
      </c>
      <c r="BW148" s="8">
        <v>5</v>
      </c>
      <c r="BX148" s="9"/>
      <c r="BY148" s="10">
        <v>0</v>
      </c>
      <c r="BZ148" s="11"/>
      <c r="CA148" s="11"/>
      <c r="CB148" s="12"/>
      <c r="CC148" s="13">
        <v>0</v>
      </c>
      <c r="CD148" s="14"/>
      <c r="CE148" s="14"/>
      <c r="CF148" s="15"/>
      <c r="CG148" s="16">
        <v>0</v>
      </c>
      <c r="CH148" s="17"/>
      <c r="CI148" s="17"/>
      <c r="CJ148" s="4">
        <v>522</v>
      </c>
      <c r="CK148" s="24">
        <v>56.0492057546601</v>
      </c>
      <c r="CL148" s="25">
        <v>8.77783203125</v>
      </c>
    </row>
    <row r="149" spans="1:90">
      <c r="A149" s="2" t="s">
        <v>342</v>
      </c>
      <c r="B149" s="2" t="s">
        <v>126</v>
      </c>
      <c r="C149" s="3">
        <v>23.89</v>
      </c>
      <c r="D149" s="4">
        <v>9</v>
      </c>
      <c r="E149" s="4">
        <v>6</v>
      </c>
      <c r="F149" s="4">
        <v>6</v>
      </c>
      <c r="G149" s="4">
        <v>9</v>
      </c>
      <c r="H149" s="27">
        <f>'raw data'!H149/'raw data'!H$274</f>
        <v>0</v>
      </c>
      <c r="I149" s="27">
        <f>'raw data'!I149/'raw data'!I$274</f>
        <v>0</v>
      </c>
      <c r="J149" s="27">
        <f>'raw data'!J149/'raw data'!J$274</f>
        <v>0</v>
      </c>
      <c r="K149" s="27">
        <f>'raw data'!K149/'raw data'!K$274</f>
        <v>0</v>
      </c>
      <c r="L149" s="27">
        <f>'raw data'!L149/'raw data'!L$274</f>
        <v>0</v>
      </c>
      <c r="M149" s="27">
        <f>'raw data'!M149/'raw data'!M$274</f>
        <v>0</v>
      </c>
      <c r="N149" s="27">
        <f>'raw data'!N149/'raw data'!N$274</f>
        <v>0</v>
      </c>
      <c r="O149" s="27">
        <f>'raw data'!O149/'raw data'!O$274</f>
        <v>0</v>
      </c>
      <c r="P149" s="28">
        <f>'raw data'!P149/'raw data'!P$274</f>
        <v>0</v>
      </c>
      <c r="Q149" s="28">
        <f>'raw data'!Q149/'raw data'!Q$274</f>
        <v>0</v>
      </c>
      <c r="R149" s="28">
        <f>'raw data'!R149/'raw data'!R$274</f>
        <v>0</v>
      </c>
      <c r="S149" s="28">
        <f>'raw data'!S149/'raw data'!S$274</f>
        <v>0</v>
      </c>
      <c r="T149" s="28">
        <f>'raw data'!T149/'raw data'!T$274</f>
        <v>4.8238344210114239E-4</v>
      </c>
      <c r="U149" s="28">
        <f>'raw data'!U149/'raw data'!U$274</f>
        <v>3.7313389800653225E-4</v>
      </c>
      <c r="V149" s="28">
        <f>'raw data'!V149/'raw data'!V$274</f>
        <v>0</v>
      </c>
      <c r="W149" s="28">
        <f>'raw data'!W149/'raw data'!W$274</f>
        <v>0</v>
      </c>
      <c r="X149" s="6"/>
      <c r="Y149" s="7"/>
      <c r="Z149" s="8"/>
      <c r="AA149" s="8"/>
      <c r="AB149" s="9"/>
      <c r="AC149" s="10"/>
      <c r="AD149" s="11"/>
      <c r="AE149" s="11"/>
      <c r="AF149" s="12"/>
      <c r="AG149" s="13"/>
      <c r="AH149" s="14"/>
      <c r="AI149" s="14"/>
      <c r="AJ149" s="15"/>
      <c r="AK149" s="16"/>
      <c r="AL149" s="17"/>
      <c r="AM149" s="17"/>
      <c r="AN149" s="18"/>
      <c r="AO149" s="19"/>
      <c r="AP149" s="20"/>
      <c r="AQ149" s="20"/>
      <c r="AR149" s="21"/>
      <c r="AS149" s="22"/>
      <c r="AT149" s="23"/>
      <c r="AU149" s="23"/>
      <c r="AV149" s="6"/>
      <c r="AW149" s="7"/>
      <c r="AX149" s="8"/>
      <c r="AY149" s="8"/>
      <c r="AZ149" s="9"/>
      <c r="BA149" s="10"/>
      <c r="BB149" s="11"/>
      <c r="BC149" s="11"/>
      <c r="BD149" s="12"/>
      <c r="BE149" s="13"/>
      <c r="BF149" s="14"/>
      <c r="BG149" s="14"/>
      <c r="BH149" s="15"/>
      <c r="BI149" s="16"/>
      <c r="BJ149" s="17"/>
      <c r="BK149" s="17"/>
      <c r="BL149" s="18"/>
      <c r="BM149" s="19"/>
      <c r="BN149" s="20"/>
      <c r="BO149" s="20"/>
      <c r="BP149" s="21"/>
      <c r="BQ149" s="22"/>
      <c r="BR149" s="23"/>
      <c r="BS149" s="23"/>
      <c r="BT149" s="6">
        <v>116.59457765806501</v>
      </c>
      <c r="BU149" s="7">
        <v>18.77</v>
      </c>
      <c r="BV149" s="8">
        <v>5</v>
      </c>
      <c r="BW149" s="8">
        <v>5</v>
      </c>
      <c r="BX149" s="9">
        <v>104.64507934201799</v>
      </c>
      <c r="BY149" s="10">
        <v>15.02</v>
      </c>
      <c r="BZ149" s="11">
        <v>4</v>
      </c>
      <c r="CA149" s="11">
        <v>4</v>
      </c>
      <c r="CB149" s="12"/>
      <c r="CC149" s="13"/>
      <c r="CD149" s="14"/>
      <c r="CE149" s="14"/>
      <c r="CF149" s="15"/>
      <c r="CG149" s="16"/>
      <c r="CH149" s="17"/>
      <c r="CI149" s="17"/>
      <c r="CJ149" s="4">
        <v>293</v>
      </c>
      <c r="CK149" s="24">
        <v>31.778873554659999</v>
      </c>
      <c r="CL149" s="25">
        <v>5.61767578125</v>
      </c>
    </row>
    <row r="150" spans="1:90">
      <c r="A150" s="2" t="s">
        <v>242</v>
      </c>
      <c r="B150" s="2" t="s">
        <v>525</v>
      </c>
      <c r="C150" s="3">
        <v>23.85</v>
      </c>
      <c r="D150" s="4">
        <v>1</v>
      </c>
      <c r="E150" s="4">
        <v>4</v>
      </c>
      <c r="F150" s="4">
        <v>14</v>
      </c>
      <c r="G150" s="4">
        <v>65</v>
      </c>
      <c r="H150" s="27">
        <f>'raw data'!H150/'raw data'!H$274</f>
        <v>1.94402534335067E-3</v>
      </c>
      <c r="I150" s="27">
        <f>'raw data'!I150/'raw data'!I$274</f>
        <v>1.6445303222470211E-3</v>
      </c>
      <c r="J150" s="27">
        <f>'raw data'!J150/'raw data'!J$274</f>
        <v>1.2585380225000375E-4</v>
      </c>
      <c r="K150" s="27">
        <f>'raw data'!K150/'raw data'!K$274</f>
        <v>1.5197819369777683E-4</v>
      </c>
      <c r="L150" s="27">
        <f>'raw data'!L150/'raw data'!L$274</f>
        <v>7.3197220043453842E-3</v>
      </c>
      <c r="M150" s="27">
        <f>'raw data'!M150/'raw data'!M$274</f>
        <v>5.5743142202505638E-3</v>
      </c>
      <c r="N150" s="27">
        <f>'raw data'!N150/'raw data'!N$274</f>
        <v>0</v>
      </c>
      <c r="O150" s="27">
        <f>'raw data'!O150/'raw data'!O$274</f>
        <v>0</v>
      </c>
      <c r="P150" s="28">
        <f>'raw data'!P150/'raw data'!P$274</f>
        <v>5.1177328161786393E-3</v>
      </c>
      <c r="Q150" s="28">
        <f>'raw data'!Q150/'raw data'!Q$274</f>
        <v>4.5636240407939841E-3</v>
      </c>
      <c r="R150" s="28">
        <f>'raw data'!R150/'raw data'!R$274</f>
        <v>2.6568162187072639E-4</v>
      </c>
      <c r="S150" s="28">
        <f>'raw data'!S150/'raw data'!S$274</f>
        <v>2.6854083696034039E-4</v>
      </c>
      <c r="T150" s="28">
        <f>'raw data'!T150/'raw data'!T$274</f>
        <v>9.9184666308914961E-3</v>
      </c>
      <c r="U150" s="28">
        <f>'raw data'!U150/'raw data'!U$274</f>
        <v>8.3642180536499678E-3</v>
      </c>
      <c r="V150" s="28">
        <f>'raw data'!V150/'raw data'!V$274</f>
        <v>0</v>
      </c>
      <c r="W150" s="28">
        <f>'raw data'!W150/'raw data'!W$274</f>
        <v>0</v>
      </c>
      <c r="X150" s="6"/>
      <c r="Y150" s="7">
        <v>0</v>
      </c>
      <c r="Z150" s="8"/>
      <c r="AA150" s="8"/>
      <c r="AB150" s="9"/>
      <c r="AC150" s="10">
        <v>0</v>
      </c>
      <c r="AD150" s="11"/>
      <c r="AE150" s="11"/>
      <c r="AF150" s="12"/>
      <c r="AG150" s="13">
        <v>0</v>
      </c>
      <c r="AH150" s="14"/>
      <c r="AI150" s="14"/>
      <c r="AJ150" s="15"/>
      <c r="AK150" s="16">
        <v>0</v>
      </c>
      <c r="AL150" s="17"/>
      <c r="AM150" s="17"/>
      <c r="AN150" s="18">
        <v>441.00271719774503</v>
      </c>
      <c r="AO150" s="19">
        <v>22.56</v>
      </c>
      <c r="AP150" s="20">
        <v>11</v>
      </c>
      <c r="AQ150" s="20">
        <v>16</v>
      </c>
      <c r="AR150" s="21">
        <v>396.71184071403002</v>
      </c>
      <c r="AS150" s="22">
        <v>22.31</v>
      </c>
      <c r="AT150" s="23">
        <v>11</v>
      </c>
      <c r="AU150" s="23">
        <v>15</v>
      </c>
      <c r="AV150" s="6"/>
      <c r="AW150" s="7"/>
      <c r="AX150" s="8"/>
      <c r="AY150" s="8"/>
      <c r="AZ150" s="9"/>
      <c r="BA150" s="10"/>
      <c r="BB150" s="11"/>
      <c r="BC150" s="11"/>
      <c r="BD150" s="12">
        <v>236.511456740011</v>
      </c>
      <c r="BE150" s="13">
        <v>21.28</v>
      </c>
      <c r="BF150" s="14">
        <v>11</v>
      </c>
      <c r="BG150" s="14">
        <v>14</v>
      </c>
      <c r="BH150" s="15"/>
      <c r="BI150" s="16">
        <v>0</v>
      </c>
      <c r="BJ150" s="17"/>
      <c r="BK150" s="17"/>
      <c r="BL150" s="18"/>
      <c r="BM150" s="19">
        <v>0</v>
      </c>
      <c r="BN150" s="20"/>
      <c r="BO150" s="20"/>
      <c r="BP150" s="21"/>
      <c r="BQ150" s="22">
        <v>0</v>
      </c>
      <c r="BR150" s="23"/>
      <c r="BS150" s="23"/>
      <c r="BT150" s="6">
        <v>577.11329634958599</v>
      </c>
      <c r="BU150" s="7">
        <v>22.56</v>
      </c>
      <c r="BV150" s="8">
        <v>12</v>
      </c>
      <c r="BW150" s="8">
        <v>20</v>
      </c>
      <c r="BX150" s="9"/>
      <c r="BY150" s="10">
        <v>0</v>
      </c>
      <c r="BZ150" s="11"/>
      <c r="CA150" s="11"/>
      <c r="CB150" s="12"/>
      <c r="CC150" s="13"/>
      <c r="CD150" s="14"/>
      <c r="CE150" s="14"/>
      <c r="CF150" s="15"/>
      <c r="CG150" s="16"/>
      <c r="CH150" s="17"/>
      <c r="CI150" s="17"/>
      <c r="CJ150" s="4">
        <v>390</v>
      </c>
      <c r="CK150" s="24">
        <v>42.116224224660002</v>
      </c>
      <c r="CL150" s="25">
        <v>9.89111328125</v>
      </c>
    </row>
    <row r="151" spans="1:90">
      <c r="A151" s="2" t="s">
        <v>43</v>
      </c>
      <c r="B151" s="2" t="s">
        <v>602</v>
      </c>
      <c r="C151" s="3">
        <v>23.52</v>
      </c>
      <c r="D151" s="4">
        <v>16</v>
      </c>
      <c r="E151" s="4">
        <v>2</v>
      </c>
      <c r="F151" s="4">
        <v>8</v>
      </c>
      <c r="G151" s="4">
        <v>20</v>
      </c>
      <c r="H151" s="27">
        <f>'raw data'!H151/'raw data'!H$274</f>
        <v>0</v>
      </c>
      <c r="I151" s="27">
        <f>'raw data'!I151/'raw data'!I$274</f>
        <v>0</v>
      </c>
      <c r="J151" s="27">
        <f>'raw data'!J151/'raw data'!J$274</f>
        <v>0</v>
      </c>
      <c r="K151" s="27">
        <f>'raw data'!K151/'raw data'!K$274</f>
        <v>0</v>
      </c>
      <c r="L151" s="27">
        <f>'raw data'!L151/'raw data'!L$274</f>
        <v>0</v>
      </c>
      <c r="M151" s="27">
        <f>'raw data'!M151/'raw data'!M$274</f>
        <v>0</v>
      </c>
      <c r="N151" s="27">
        <f>'raw data'!N151/'raw data'!N$274</f>
        <v>1.7100321255083474E-3</v>
      </c>
      <c r="O151" s="27">
        <f>'raw data'!O151/'raw data'!O$274</f>
        <v>1.9380254210346563E-3</v>
      </c>
      <c r="P151" s="28">
        <f>'raw data'!P151/'raw data'!P$274</f>
        <v>0</v>
      </c>
      <c r="Q151" s="28">
        <f>'raw data'!Q151/'raw data'!Q$274</f>
        <v>0</v>
      </c>
      <c r="R151" s="28">
        <f>'raw data'!R151/'raw data'!R$274</f>
        <v>0</v>
      </c>
      <c r="S151" s="28">
        <f>'raw data'!S151/'raw data'!S$274</f>
        <v>0</v>
      </c>
      <c r="T151" s="28">
        <f>'raw data'!T151/'raw data'!T$274</f>
        <v>0</v>
      </c>
      <c r="U151" s="28">
        <f>'raw data'!U151/'raw data'!U$274</f>
        <v>0</v>
      </c>
      <c r="V151" s="28">
        <f>'raw data'!V151/'raw data'!V$274</f>
        <v>1.6532264615064175E-4</v>
      </c>
      <c r="W151" s="28">
        <f>'raw data'!W151/'raw data'!W$274</f>
        <v>1.1950770442482317E-4</v>
      </c>
      <c r="X151" s="6"/>
      <c r="Y151" s="7"/>
      <c r="Z151" s="8"/>
      <c r="AA151" s="8"/>
      <c r="AB151" s="9"/>
      <c r="AC151" s="10"/>
      <c r="AD151" s="11"/>
      <c r="AE151" s="11"/>
      <c r="AF151" s="12"/>
      <c r="AG151" s="13"/>
      <c r="AH151" s="14"/>
      <c r="AI151" s="14"/>
      <c r="AJ151" s="15"/>
      <c r="AK151" s="16"/>
      <c r="AL151" s="17"/>
      <c r="AM151" s="17"/>
      <c r="AN151" s="18"/>
      <c r="AO151" s="19"/>
      <c r="AP151" s="20"/>
      <c r="AQ151" s="20"/>
      <c r="AR151" s="21"/>
      <c r="AS151" s="22"/>
      <c r="AT151" s="23"/>
      <c r="AU151" s="23"/>
      <c r="AV151" s="6"/>
      <c r="AW151" s="7">
        <v>0</v>
      </c>
      <c r="AX151" s="8"/>
      <c r="AY151" s="8"/>
      <c r="AZ151" s="9"/>
      <c r="BA151" s="10">
        <v>0</v>
      </c>
      <c r="BB151" s="11"/>
      <c r="BC151" s="11"/>
      <c r="BD151" s="12"/>
      <c r="BE151" s="13"/>
      <c r="BF151" s="14"/>
      <c r="BG151" s="14"/>
      <c r="BH151" s="15"/>
      <c r="BI151" s="16"/>
      <c r="BJ151" s="17"/>
      <c r="BK151" s="17"/>
      <c r="BL151" s="18"/>
      <c r="BM151" s="19"/>
      <c r="BN151" s="20"/>
      <c r="BO151" s="20"/>
      <c r="BP151" s="21"/>
      <c r="BQ151" s="22"/>
      <c r="BR151" s="23"/>
      <c r="BS151" s="23"/>
      <c r="BT151" s="6"/>
      <c r="BU151" s="7"/>
      <c r="BV151" s="8"/>
      <c r="BW151" s="8"/>
      <c r="BX151" s="9"/>
      <c r="BY151" s="10"/>
      <c r="BZ151" s="11"/>
      <c r="CA151" s="11"/>
      <c r="CB151" s="12">
        <v>173.09479846066299</v>
      </c>
      <c r="CC151" s="13">
        <v>10.41</v>
      </c>
      <c r="CD151" s="14">
        <v>3</v>
      </c>
      <c r="CE151" s="14">
        <v>4</v>
      </c>
      <c r="CF151" s="15">
        <v>160.88657709362801</v>
      </c>
      <c r="CG151" s="16">
        <v>11.85</v>
      </c>
      <c r="CH151" s="17">
        <v>3</v>
      </c>
      <c r="CI151" s="17">
        <v>3</v>
      </c>
      <c r="CJ151" s="4">
        <v>557</v>
      </c>
      <c r="CK151" s="24">
        <v>60.066169614660097</v>
      </c>
      <c r="CL151" s="25">
        <v>7.23974609375</v>
      </c>
    </row>
    <row r="152" spans="1:90">
      <c r="A152" s="2" t="s">
        <v>214</v>
      </c>
      <c r="B152" s="2" t="s">
        <v>556</v>
      </c>
      <c r="C152" s="3">
        <v>23.2</v>
      </c>
      <c r="D152" s="4">
        <v>2</v>
      </c>
      <c r="E152" s="4">
        <v>11</v>
      </c>
      <c r="F152" s="4">
        <v>11</v>
      </c>
      <c r="G152" s="4">
        <v>20</v>
      </c>
      <c r="H152" s="27">
        <f>'raw data'!H152/'raw data'!H$274</f>
        <v>0</v>
      </c>
      <c r="I152" s="27">
        <f>'raw data'!I152/'raw data'!I$274</f>
        <v>0</v>
      </c>
      <c r="J152" s="27">
        <f>'raw data'!J152/'raw data'!J$274</f>
        <v>4.6450441782625344E-4</v>
      </c>
      <c r="K152" s="27">
        <f>'raw data'!K152/'raw data'!K$274</f>
        <v>5.3489127554887832E-4</v>
      </c>
      <c r="L152" s="27">
        <f>'raw data'!L152/'raw data'!L$274</f>
        <v>0</v>
      </c>
      <c r="M152" s="27">
        <f>'raw data'!M152/'raw data'!M$274</f>
        <v>0</v>
      </c>
      <c r="N152" s="27">
        <f>'raw data'!N152/'raw data'!N$274</f>
        <v>3.1048401438924406E-4</v>
      </c>
      <c r="O152" s="27">
        <f>'raw data'!O152/'raw data'!O$274</f>
        <v>2.5861927060327804E-4</v>
      </c>
      <c r="P152" s="28">
        <f>'raw data'!P152/'raw data'!P$274</f>
        <v>0</v>
      </c>
      <c r="Q152" s="28">
        <f>'raw data'!Q152/'raw data'!Q$274</f>
        <v>0</v>
      </c>
      <c r="R152" s="28">
        <f>'raw data'!R152/'raw data'!R$274</f>
        <v>2.7153269602167682E-4</v>
      </c>
      <c r="S152" s="28">
        <f>'raw data'!S152/'raw data'!S$274</f>
        <v>5.4494222473321194E-4</v>
      </c>
      <c r="T152" s="28">
        <f>'raw data'!T152/'raw data'!T$274</f>
        <v>0</v>
      </c>
      <c r="U152" s="28">
        <f>'raw data'!U152/'raw data'!U$274</f>
        <v>0</v>
      </c>
      <c r="V152" s="28">
        <f>'raw data'!V152/'raw data'!V$274</f>
        <v>0</v>
      </c>
      <c r="W152" s="28">
        <f>'raw data'!W152/'raw data'!W$274</f>
        <v>0</v>
      </c>
      <c r="X152" s="6"/>
      <c r="Y152" s="7"/>
      <c r="Z152" s="8"/>
      <c r="AA152" s="8"/>
      <c r="AB152" s="9"/>
      <c r="AC152" s="10"/>
      <c r="AD152" s="11"/>
      <c r="AE152" s="11"/>
      <c r="AF152" s="12"/>
      <c r="AG152" s="13">
        <v>0</v>
      </c>
      <c r="AH152" s="14"/>
      <c r="AI152" s="14"/>
      <c r="AJ152" s="15">
        <v>56.992746926467902</v>
      </c>
      <c r="AK152" s="16">
        <v>11.05</v>
      </c>
      <c r="AL152" s="17">
        <v>5</v>
      </c>
      <c r="AM152" s="17">
        <v>5</v>
      </c>
      <c r="AN152" s="18"/>
      <c r="AO152" s="19"/>
      <c r="AP152" s="20"/>
      <c r="AQ152" s="20"/>
      <c r="AR152" s="21"/>
      <c r="AS152" s="22"/>
      <c r="AT152" s="23"/>
      <c r="AU152" s="23"/>
      <c r="AV152" s="6"/>
      <c r="AW152" s="7">
        <v>0</v>
      </c>
      <c r="AX152" s="8"/>
      <c r="AY152" s="8"/>
      <c r="AZ152" s="9"/>
      <c r="BA152" s="10">
        <v>0</v>
      </c>
      <c r="BB152" s="11"/>
      <c r="BC152" s="11"/>
      <c r="BD152" s="12"/>
      <c r="BE152" s="13"/>
      <c r="BF152" s="14"/>
      <c r="BG152" s="14"/>
      <c r="BH152" s="15"/>
      <c r="BI152" s="16"/>
      <c r="BJ152" s="17"/>
      <c r="BK152" s="17"/>
      <c r="BL152" s="18">
        <v>147.565602596899</v>
      </c>
      <c r="BM152" s="19">
        <v>17.86</v>
      </c>
      <c r="BN152" s="20">
        <v>8</v>
      </c>
      <c r="BO152" s="20">
        <v>8</v>
      </c>
      <c r="BP152" s="21">
        <v>69.505965547764404</v>
      </c>
      <c r="BQ152" s="22">
        <v>10.87</v>
      </c>
      <c r="BR152" s="23">
        <v>6</v>
      </c>
      <c r="BS152" s="23">
        <v>7</v>
      </c>
      <c r="BT152" s="6"/>
      <c r="BU152" s="7"/>
      <c r="BV152" s="8"/>
      <c r="BW152" s="8"/>
      <c r="BX152" s="9"/>
      <c r="BY152" s="10"/>
      <c r="BZ152" s="11"/>
      <c r="CA152" s="11"/>
      <c r="CB152" s="12"/>
      <c r="CC152" s="13"/>
      <c r="CD152" s="14"/>
      <c r="CE152" s="14"/>
      <c r="CF152" s="15"/>
      <c r="CG152" s="16">
        <v>0</v>
      </c>
      <c r="CH152" s="17"/>
      <c r="CI152" s="17"/>
      <c r="CJ152" s="4">
        <v>543</v>
      </c>
      <c r="CK152" s="24">
        <v>62.599408474659903</v>
      </c>
      <c r="CL152" s="25">
        <v>6.80029296875</v>
      </c>
    </row>
    <row r="153" spans="1:90">
      <c r="A153" s="2" t="s">
        <v>199</v>
      </c>
      <c r="B153" s="2" t="s">
        <v>159</v>
      </c>
      <c r="C153" s="3">
        <v>22.96</v>
      </c>
      <c r="D153" s="4">
        <v>1</v>
      </c>
      <c r="E153" s="4">
        <v>4</v>
      </c>
      <c r="F153" s="4">
        <v>4</v>
      </c>
      <c r="G153" s="4">
        <v>4</v>
      </c>
      <c r="H153" s="27">
        <f>'raw data'!H153/'raw data'!H$274</f>
        <v>4.3187275225991357E-4</v>
      </c>
      <c r="I153" s="27">
        <f>'raw data'!I153/'raw data'!I$274</f>
        <v>0</v>
      </c>
      <c r="J153" s="27">
        <f>'raw data'!J153/'raw data'!J$274</f>
        <v>8.3794799211349028E-5</v>
      </c>
      <c r="K153" s="27">
        <f>'raw data'!K153/'raw data'!K$274</f>
        <v>0</v>
      </c>
      <c r="L153" s="27">
        <f>'raw data'!L153/'raw data'!L$274</f>
        <v>0</v>
      </c>
      <c r="M153" s="27">
        <f>'raw data'!M153/'raw data'!M$274</f>
        <v>0</v>
      </c>
      <c r="N153" s="27">
        <f>'raw data'!N153/'raw data'!N$274</f>
        <v>0</v>
      </c>
      <c r="O153" s="27">
        <f>'raw data'!O153/'raw data'!O$274</f>
        <v>0</v>
      </c>
      <c r="P153" s="28">
        <f>'raw data'!P153/'raw data'!P$274</f>
        <v>8.9218274014490906E-5</v>
      </c>
      <c r="Q153" s="28">
        <f>'raw data'!Q153/'raw data'!Q$274</f>
        <v>0</v>
      </c>
      <c r="R153" s="28">
        <f>'raw data'!R153/'raw data'!R$274</f>
        <v>1.1098767529001595E-4</v>
      </c>
      <c r="S153" s="28">
        <f>'raw data'!S153/'raw data'!S$274</f>
        <v>1.4044889273142678E-4</v>
      </c>
      <c r="T153" s="28">
        <f>'raw data'!T153/'raw data'!T$274</f>
        <v>3.8731001388172677E-5</v>
      </c>
      <c r="U153" s="28">
        <f>'raw data'!U153/'raw data'!U$274</f>
        <v>0</v>
      </c>
      <c r="V153" s="28">
        <f>'raw data'!V153/'raw data'!V$274</f>
        <v>0</v>
      </c>
      <c r="W153" s="28">
        <f>'raw data'!W153/'raw data'!W$274</f>
        <v>0</v>
      </c>
      <c r="X153" s="6"/>
      <c r="Y153" s="7">
        <v>0</v>
      </c>
      <c r="Z153" s="8"/>
      <c r="AA153" s="8"/>
      <c r="AB153" s="9"/>
      <c r="AC153" s="10"/>
      <c r="AD153" s="11"/>
      <c r="AE153" s="11"/>
      <c r="AF153" s="12"/>
      <c r="AG153" s="13">
        <v>0</v>
      </c>
      <c r="AH153" s="14"/>
      <c r="AI153" s="14"/>
      <c r="AJ153" s="15"/>
      <c r="AK153" s="16"/>
      <c r="AL153" s="17"/>
      <c r="AM153" s="17"/>
      <c r="AN153" s="18"/>
      <c r="AO153" s="19">
        <v>0</v>
      </c>
      <c r="AP153" s="20"/>
      <c r="AQ153" s="20"/>
      <c r="AR153" s="21"/>
      <c r="AS153" s="22"/>
      <c r="AT153" s="23"/>
      <c r="AU153" s="23"/>
      <c r="AV153" s="6"/>
      <c r="AW153" s="7"/>
      <c r="AX153" s="8"/>
      <c r="AY153" s="8"/>
      <c r="AZ153" s="9"/>
      <c r="BA153" s="10"/>
      <c r="BB153" s="11"/>
      <c r="BC153" s="11"/>
      <c r="BD153" s="12"/>
      <c r="BE153" s="13">
        <v>0</v>
      </c>
      <c r="BF153" s="14"/>
      <c r="BG153" s="14"/>
      <c r="BH153" s="15"/>
      <c r="BI153" s="16"/>
      <c r="BJ153" s="17"/>
      <c r="BK153" s="17"/>
      <c r="BL153" s="18"/>
      <c r="BM153" s="19">
        <v>0</v>
      </c>
      <c r="BN153" s="20"/>
      <c r="BO153" s="20"/>
      <c r="BP153" s="21"/>
      <c r="BQ153" s="22">
        <v>0</v>
      </c>
      <c r="BR153" s="23"/>
      <c r="BS153" s="23"/>
      <c r="BT153" s="6"/>
      <c r="BU153" s="7">
        <v>0</v>
      </c>
      <c r="BV153" s="8"/>
      <c r="BW153" s="8"/>
      <c r="BX153" s="9"/>
      <c r="BY153" s="10"/>
      <c r="BZ153" s="11"/>
      <c r="CA153" s="11"/>
      <c r="CB153" s="12"/>
      <c r="CC153" s="13"/>
      <c r="CD153" s="14"/>
      <c r="CE153" s="14"/>
      <c r="CF153" s="15"/>
      <c r="CG153" s="16"/>
      <c r="CH153" s="17"/>
      <c r="CI153" s="17"/>
      <c r="CJ153" s="4">
        <v>135</v>
      </c>
      <c r="CK153" s="24">
        <v>15.15455203466</v>
      </c>
      <c r="CL153" s="25">
        <v>7.00537109375</v>
      </c>
    </row>
    <row r="154" spans="1:90">
      <c r="A154" s="2" t="s">
        <v>38</v>
      </c>
      <c r="B154" s="2" t="s">
        <v>501</v>
      </c>
      <c r="C154" s="3">
        <v>22.71</v>
      </c>
      <c r="D154" s="4">
        <v>1</v>
      </c>
      <c r="E154" s="4">
        <v>1</v>
      </c>
      <c r="F154" s="4">
        <v>18</v>
      </c>
      <c r="G154" s="4">
        <v>60</v>
      </c>
      <c r="H154" s="27">
        <f>'raw data'!H154/'raw data'!H$274</f>
        <v>0</v>
      </c>
      <c r="I154" s="27">
        <f>'raw data'!I154/'raw data'!I$274</f>
        <v>0</v>
      </c>
      <c r="J154" s="27">
        <f>'raw data'!J154/'raw data'!J$274</f>
        <v>0</v>
      </c>
      <c r="K154" s="27">
        <f>'raw data'!K154/'raw data'!K$274</f>
        <v>0</v>
      </c>
      <c r="L154" s="27">
        <f>'raw data'!L154/'raw data'!L$274</f>
        <v>0</v>
      </c>
      <c r="M154" s="27">
        <f>'raw data'!M154/'raw data'!M$274</f>
        <v>0</v>
      </c>
      <c r="N154" s="27">
        <f>'raw data'!N154/'raw data'!N$274</f>
        <v>4.9623546134638583E-4</v>
      </c>
      <c r="O154" s="27">
        <f>'raw data'!O154/'raw data'!O$274</f>
        <v>5.7820219525069006E-4</v>
      </c>
      <c r="P154" s="28">
        <f>'raw data'!P154/'raw data'!P$274</f>
        <v>0</v>
      </c>
      <c r="Q154" s="28">
        <f>'raw data'!Q154/'raw data'!Q$274</f>
        <v>0</v>
      </c>
      <c r="R154" s="28">
        <f>'raw data'!R154/'raw data'!R$274</f>
        <v>0</v>
      </c>
      <c r="S154" s="28">
        <f>'raw data'!S154/'raw data'!S$274</f>
        <v>0</v>
      </c>
      <c r="T154" s="28">
        <f>'raw data'!T154/'raw data'!T$274</f>
        <v>0</v>
      </c>
      <c r="U154" s="28">
        <f>'raw data'!U154/'raw data'!U$274</f>
        <v>0</v>
      </c>
      <c r="V154" s="28">
        <f>'raw data'!V154/'raw data'!V$274</f>
        <v>7.4759170863485677E-4</v>
      </c>
      <c r="W154" s="28">
        <f>'raw data'!W154/'raw data'!W$274</f>
        <v>2.5316696691277254E-4</v>
      </c>
      <c r="X154" s="6"/>
      <c r="Y154" s="7"/>
      <c r="Z154" s="8"/>
      <c r="AA154" s="8"/>
      <c r="AB154" s="9"/>
      <c r="AC154" s="10"/>
      <c r="AD154" s="11"/>
      <c r="AE154" s="11"/>
      <c r="AF154" s="12"/>
      <c r="AG154" s="13"/>
      <c r="AH154" s="14"/>
      <c r="AI154" s="14"/>
      <c r="AJ154" s="15"/>
      <c r="AK154" s="16"/>
      <c r="AL154" s="17"/>
      <c r="AM154" s="17"/>
      <c r="AN154" s="18"/>
      <c r="AO154" s="19"/>
      <c r="AP154" s="20"/>
      <c r="AQ154" s="20"/>
      <c r="AR154" s="21"/>
      <c r="AS154" s="22"/>
      <c r="AT154" s="23"/>
      <c r="AU154" s="23"/>
      <c r="AV154" s="6">
        <v>138.115967124696</v>
      </c>
      <c r="AW154" s="7">
        <v>5.77</v>
      </c>
      <c r="AX154" s="8">
        <v>5</v>
      </c>
      <c r="AY154" s="8">
        <v>5</v>
      </c>
      <c r="AZ154" s="9">
        <v>171.662793736862</v>
      </c>
      <c r="BA154" s="10">
        <v>6.83</v>
      </c>
      <c r="BB154" s="11">
        <v>6</v>
      </c>
      <c r="BC154" s="11">
        <v>6</v>
      </c>
      <c r="BD154" s="12"/>
      <c r="BE154" s="13"/>
      <c r="BF154" s="14"/>
      <c r="BG154" s="14"/>
      <c r="BH154" s="15"/>
      <c r="BI154" s="16"/>
      <c r="BJ154" s="17"/>
      <c r="BK154" s="17"/>
      <c r="BL154" s="18"/>
      <c r="BM154" s="19"/>
      <c r="BN154" s="20"/>
      <c r="BO154" s="20"/>
      <c r="BP154" s="21"/>
      <c r="BQ154" s="22"/>
      <c r="BR154" s="23"/>
      <c r="BS154" s="23"/>
      <c r="BT154" s="6"/>
      <c r="BU154" s="7"/>
      <c r="BV154" s="8"/>
      <c r="BW154" s="8"/>
      <c r="BX154" s="9"/>
      <c r="BY154" s="10"/>
      <c r="BZ154" s="11"/>
      <c r="CA154" s="11"/>
      <c r="CB154" s="12">
        <v>238.64696327113199</v>
      </c>
      <c r="CC154" s="13">
        <v>10.68</v>
      </c>
      <c r="CD154" s="14">
        <v>8</v>
      </c>
      <c r="CE154" s="14">
        <v>8</v>
      </c>
      <c r="CF154" s="15">
        <v>307.35951485305401</v>
      </c>
      <c r="CG154" s="16">
        <v>15.5</v>
      </c>
      <c r="CH154" s="17">
        <v>11</v>
      </c>
      <c r="CI154" s="17">
        <v>11</v>
      </c>
      <c r="CJ154" s="4">
        <v>1039</v>
      </c>
      <c r="CK154" s="24">
        <v>107.38619991466101</v>
      </c>
      <c r="CL154" s="25">
        <v>5.04638671875</v>
      </c>
    </row>
    <row r="155" spans="1:90">
      <c r="A155" s="2" t="s">
        <v>322</v>
      </c>
      <c r="B155" s="2" t="s">
        <v>466</v>
      </c>
      <c r="C155" s="3">
        <v>22.58</v>
      </c>
      <c r="D155" s="4">
        <v>1</v>
      </c>
      <c r="E155" s="4">
        <v>7</v>
      </c>
      <c r="F155" s="4">
        <v>7</v>
      </c>
      <c r="G155" s="4">
        <v>10</v>
      </c>
      <c r="H155" s="27">
        <f>'raw data'!H155/'raw data'!H$274</f>
        <v>0</v>
      </c>
      <c r="I155" s="27">
        <f>'raw data'!I155/'raw data'!I$274</f>
        <v>0</v>
      </c>
      <c r="J155" s="27">
        <f>'raw data'!J155/'raw data'!J$274</f>
        <v>1.8273638990928516E-4</v>
      </c>
      <c r="K155" s="27">
        <f>'raw data'!K155/'raw data'!K$274</f>
        <v>2.2661738546070183E-4</v>
      </c>
      <c r="L155" s="27">
        <f>'raw data'!L155/'raw data'!L$274</f>
        <v>0</v>
      </c>
      <c r="M155" s="27">
        <f>'raw data'!M155/'raw data'!M$274</f>
        <v>0</v>
      </c>
      <c r="N155" s="27">
        <f>'raw data'!N155/'raw data'!N$274</f>
        <v>0</v>
      </c>
      <c r="O155" s="27">
        <f>'raw data'!O155/'raw data'!O$274</f>
        <v>5.1507489957590409E-5</v>
      </c>
      <c r="P155" s="28">
        <f>'raw data'!P155/'raw data'!P$274</f>
        <v>0</v>
      </c>
      <c r="Q155" s="28">
        <f>'raw data'!Q155/'raw data'!Q$274</f>
        <v>0</v>
      </c>
      <c r="R155" s="28">
        <f>'raw data'!R155/'raw data'!R$274</f>
        <v>2.1829197371793434E-4</v>
      </c>
      <c r="S155" s="28">
        <f>'raw data'!S155/'raw data'!S$274</f>
        <v>2.0353172554599976E-4</v>
      </c>
      <c r="T155" s="28">
        <f>'raw data'!T155/'raw data'!T$274</f>
        <v>0</v>
      </c>
      <c r="U155" s="28">
        <f>'raw data'!U155/'raw data'!U$274</f>
        <v>0</v>
      </c>
      <c r="V155" s="28">
        <f>'raw data'!V155/'raw data'!V$274</f>
        <v>0</v>
      </c>
      <c r="W155" s="28">
        <f>'raw data'!W155/'raw data'!W$274</f>
        <v>0</v>
      </c>
      <c r="X155" s="6"/>
      <c r="Y155" s="7"/>
      <c r="Z155" s="8"/>
      <c r="AA155" s="8"/>
      <c r="AB155" s="9"/>
      <c r="AC155" s="10"/>
      <c r="AD155" s="11"/>
      <c r="AE155" s="11"/>
      <c r="AF155" s="12">
        <v>118.115253304251</v>
      </c>
      <c r="AG155" s="13">
        <v>15.67</v>
      </c>
      <c r="AH155" s="14">
        <v>5</v>
      </c>
      <c r="AI155" s="14">
        <v>5</v>
      </c>
      <c r="AJ155" s="15">
        <v>122.94575749390199</v>
      </c>
      <c r="AK155" s="16">
        <v>15.67</v>
      </c>
      <c r="AL155" s="17">
        <v>5</v>
      </c>
      <c r="AM155" s="17">
        <v>5</v>
      </c>
      <c r="AN155" s="18"/>
      <c r="AO155" s="19"/>
      <c r="AP155" s="20"/>
      <c r="AQ155" s="20"/>
      <c r="AR155" s="21"/>
      <c r="AS155" s="22"/>
      <c r="AT155" s="23"/>
      <c r="AU155" s="23"/>
      <c r="AV155" s="6"/>
      <c r="AW155" s="7"/>
      <c r="AX155" s="8"/>
      <c r="AY155" s="8"/>
      <c r="AZ155" s="9"/>
      <c r="BA155" s="10">
        <v>0</v>
      </c>
      <c r="BB155" s="11"/>
      <c r="BC155" s="11"/>
      <c r="BD155" s="12"/>
      <c r="BE155" s="13"/>
      <c r="BF155" s="14"/>
      <c r="BG155" s="14"/>
      <c r="BH155" s="15"/>
      <c r="BI155" s="16"/>
      <c r="BJ155" s="17"/>
      <c r="BK155" s="17"/>
      <c r="BL155" s="18"/>
      <c r="BM155" s="19">
        <v>0</v>
      </c>
      <c r="BN155" s="20"/>
      <c r="BO155" s="20"/>
      <c r="BP155" s="21"/>
      <c r="BQ155" s="22">
        <v>0</v>
      </c>
      <c r="BR155" s="23"/>
      <c r="BS155" s="23"/>
      <c r="BT155" s="6"/>
      <c r="BU155" s="7"/>
      <c r="BV155" s="8"/>
      <c r="BW155" s="8"/>
      <c r="BX155" s="9"/>
      <c r="BY155" s="10"/>
      <c r="BZ155" s="11"/>
      <c r="CA155" s="11"/>
      <c r="CB155" s="12"/>
      <c r="CC155" s="13"/>
      <c r="CD155" s="14"/>
      <c r="CE155" s="14"/>
      <c r="CF155" s="15"/>
      <c r="CG155" s="16"/>
      <c r="CH155" s="17"/>
      <c r="CI155" s="17"/>
      <c r="CJ155" s="4">
        <v>434</v>
      </c>
      <c r="CK155" s="24">
        <v>47.139321614659998</v>
      </c>
      <c r="CL155" s="25">
        <v>7.38623046875</v>
      </c>
    </row>
    <row r="156" spans="1:90">
      <c r="A156" s="2" t="s">
        <v>293</v>
      </c>
      <c r="B156" s="2" t="s">
        <v>558</v>
      </c>
      <c r="C156" s="3">
        <v>21.59</v>
      </c>
      <c r="D156" s="4">
        <v>1</v>
      </c>
      <c r="E156" s="4">
        <v>4</v>
      </c>
      <c r="F156" s="4">
        <v>4</v>
      </c>
      <c r="G156" s="4">
        <v>52</v>
      </c>
      <c r="H156" s="27">
        <f>'raw data'!H156/'raw data'!H$274</f>
        <v>1.4345886074082258E-3</v>
      </c>
      <c r="I156" s="27">
        <f>'raw data'!I156/'raw data'!I$274</f>
        <v>1.7496365054974715E-3</v>
      </c>
      <c r="J156" s="27">
        <f>'raw data'!J156/'raw data'!J$274</f>
        <v>0</v>
      </c>
      <c r="K156" s="27">
        <f>'raw data'!K156/'raw data'!K$274</f>
        <v>0</v>
      </c>
      <c r="L156" s="27">
        <f>'raw data'!L156/'raw data'!L$274</f>
        <v>1.8458557238255325E-3</v>
      </c>
      <c r="M156" s="27">
        <f>'raw data'!M156/'raw data'!M$274</f>
        <v>2.1286126917200482E-3</v>
      </c>
      <c r="N156" s="27">
        <f>'raw data'!N156/'raw data'!N$274</f>
        <v>0</v>
      </c>
      <c r="O156" s="27">
        <f>'raw data'!O156/'raw data'!O$274</f>
        <v>0</v>
      </c>
      <c r="P156" s="28">
        <f>'raw data'!P156/'raw data'!P$274</f>
        <v>8.7176918773673642E-4</v>
      </c>
      <c r="Q156" s="28">
        <f>'raw data'!Q156/'raw data'!Q$274</f>
        <v>1.3278557173054669E-3</v>
      </c>
      <c r="R156" s="28">
        <f>'raw data'!R156/'raw data'!R$274</f>
        <v>0</v>
      </c>
      <c r="S156" s="28">
        <f>'raw data'!S156/'raw data'!S$274</f>
        <v>0</v>
      </c>
      <c r="T156" s="28">
        <f>'raw data'!T156/'raw data'!T$274</f>
        <v>1.1008948302698412E-3</v>
      </c>
      <c r="U156" s="28">
        <f>'raw data'!U156/'raw data'!U$274</f>
        <v>1.2252669302988011E-3</v>
      </c>
      <c r="V156" s="28">
        <f>'raw data'!V156/'raw data'!V$274</f>
        <v>0</v>
      </c>
      <c r="W156" s="28">
        <f>'raw data'!W156/'raw data'!W$274</f>
        <v>0</v>
      </c>
      <c r="X156" s="6"/>
      <c r="Y156" s="7">
        <v>0</v>
      </c>
      <c r="Z156" s="8"/>
      <c r="AA156" s="8"/>
      <c r="AB156" s="9"/>
      <c r="AC156" s="10">
        <v>0</v>
      </c>
      <c r="AD156" s="11"/>
      <c r="AE156" s="11"/>
      <c r="AF156" s="12"/>
      <c r="AG156" s="13"/>
      <c r="AH156" s="14"/>
      <c r="AI156" s="14"/>
      <c r="AJ156" s="15"/>
      <c r="AK156" s="16"/>
      <c r="AL156" s="17"/>
      <c r="AM156" s="17"/>
      <c r="AN156" s="18">
        <v>254.68547274356601</v>
      </c>
      <c r="AO156" s="19">
        <v>12.12</v>
      </c>
      <c r="AP156" s="20">
        <v>3</v>
      </c>
      <c r="AQ156" s="20">
        <v>6</v>
      </c>
      <c r="AR156" s="21">
        <v>172.840238472717</v>
      </c>
      <c r="AS156" s="22">
        <v>12.12</v>
      </c>
      <c r="AT156" s="23">
        <v>3</v>
      </c>
      <c r="AU156" s="23">
        <v>5</v>
      </c>
      <c r="AV156" s="6"/>
      <c r="AW156" s="7"/>
      <c r="AX156" s="8"/>
      <c r="AY156" s="8"/>
      <c r="AZ156" s="9"/>
      <c r="BA156" s="10"/>
      <c r="BB156" s="11"/>
      <c r="BC156" s="11"/>
      <c r="BD156" s="12">
        <v>146.04235759032301</v>
      </c>
      <c r="BE156" s="13">
        <v>12.12</v>
      </c>
      <c r="BF156" s="14">
        <v>3</v>
      </c>
      <c r="BG156" s="14">
        <v>5</v>
      </c>
      <c r="BH156" s="15">
        <v>147.57201793857899</v>
      </c>
      <c r="BI156" s="16">
        <v>12.12</v>
      </c>
      <c r="BJ156" s="17">
        <v>3</v>
      </c>
      <c r="BK156" s="17">
        <v>5</v>
      </c>
      <c r="BL156" s="18"/>
      <c r="BM156" s="19"/>
      <c r="BN156" s="20"/>
      <c r="BO156" s="20"/>
      <c r="BP156" s="21"/>
      <c r="BQ156" s="22"/>
      <c r="BR156" s="23"/>
      <c r="BS156" s="23"/>
      <c r="BT156" s="6">
        <v>107.863788018618</v>
      </c>
      <c r="BU156" s="7">
        <v>21.59</v>
      </c>
      <c r="BV156" s="8">
        <v>4</v>
      </c>
      <c r="BW156" s="8">
        <v>5</v>
      </c>
      <c r="BX156" s="9">
        <v>156.15069539983901</v>
      </c>
      <c r="BY156" s="10">
        <v>12.12</v>
      </c>
      <c r="BZ156" s="11">
        <v>3</v>
      </c>
      <c r="CA156" s="11">
        <v>5</v>
      </c>
      <c r="CB156" s="12"/>
      <c r="CC156" s="13"/>
      <c r="CD156" s="14"/>
      <c r="CE156" s="14"/>
      <c r="CF156" s="15"/>
      <c r="CG156" s="16"/>
      <c r="CH156" s="17"/>
      <c r="CI156" s="17"/>
      <c r="CJ156" s="4">
        <v>264</v>
      </c>
      <c r="CK156" s="24">
        <v>27.54090078466</v>
      </c>
      <c r="CL156" s="25">
        <v>11.04833984375</v>
      </c>
    </row>
    <row r="157" spans="1:90">
      <c r="A157" s="2" t="s">
        <v>37</v>
      </c>
      <c r="B157" s="2" t="s">
        <v>500</v>
      </c>
      <c r="C157" s="3">
        <v>21.52</v>
      </c>
      <c r="D157" s="4">
        <v>28</v>
      </c>
      <c r="E157" s="4">
        <v>5</v>
      </c>
      <c r="F157" s="4">
        <v>5</v>
      </c>
      <c r="G157" s="4">
        <v>10</v>
      </c>
      <c r="H157" s="27">
        <f>'raw data'!H157/'raw data'!H$274</f>
        <v>0</v>
      </c>
      <c r="I157" s="27">
        <f>'raw data'!I157/'raw data'!I$274</f>
        <v>0</v>
      </c>
      <c r="J157" s="27">
        <f>'raw data'!J157/'raw data'!J$274</f>
        <v>0</v>
      </c>
      <c r="K157" s="27">
        <f>'raw data'!K157/'raw data'!K$274</f>
        <v>0</v>
      </c>
      <c r="L157" s="27">
        <f>'raw data'!L157/'raw data'!L$274</f>
        <v>0</v>
      </c>
      <c r="M157" s="27">
        <f>'raw data'!M157/'raw data'!M$274</f>
        <v>0</v>
      </c>
      <c r="N157" s="27">
        <f>'raw data'!N157/'raw data'!N$274</f>
        <v>0</v>
      </c>
      <c r="O157" s="27">
        <f>'raw data'!O157/'raw data'!O$274</f>
        <v>0</v>
      </c>
      <c r="P157" s="28">
        <f>'raw data'!P157/'raw data'!P$274</f>
        <v>0</v>
      </c>
      <c r="Q157" s="28">
        <f>'raw data'!Q157/'raw data'!Q$274</f>
        <v>0</v>
      </c>
      <c r="R157" s="28">
        <f>'raw data'!R157/'raw data'!R$274</f>
        <v>0</v>
      </c>
      <c r="S157" s="28">
        <f>'raw data'!S157/'raw data'!S$274</f>
        <v>0</v>
      </c>
      <c r="T157" s="28">
        <f>'raw data'!T157/'raw data'!T$274</f>
        <v>0</v>
      </c>
      <c r="U157" s="28">
        <f>'raw data'!U157/'raw data'!U$274</f>
        <v>0</v>
      </c>
      <c r="V157" s="28">
        <f>'raw data'!V157/'raw data'!V$274</f>
        <v>0</v>
      </c>
      <c r="W157" s="28">
        <f>'raw data'!W157/'raw data'!W$274</f>
        <v>0</v>
      </c>
      <c r="X157" s="6"/>
      <c r="Y157" s="7"/>
      <c r="Z157" s="8"/>
      <c r="AA157" s="8"/>
      <c r="AB157" s="9"/>
      <c r="AC157" s="10"/>
      <c r="AD157" s="11"/>
      <c r="AE157" s="11"/>
      <c r="AF157" s="12"/>
      <c r="AG157" s="13"/>
      <c r="AH157" s="14"/>
      <c r="AI157" s="14"/>
      <c r="AJ157" s="15"/>
      <c r="AK157" s="16"/>
      <c r="AL157" s="17"/>
      <c r="AM157" s="17"/>
      <c r="AN157" s="18"/>
      <c r="AO157" s="19"/>
      <c r="AP157" s="20"/>
      <c r="AQ157" s="20"/>
      <c r="AR157" s="21"/>
      <c r="AS157" s="22"/>
      <c r="AT157" s="23"/>
      <c r="AU157" s="23"/>
      <c r="AV157" s="6"/>
      <c r="AW157" s="7"/>
      <c r="AX157" s="8"/>
      <c r="AY157" s="8"/>
      <c r="AZ157" s="9"/>
      <c r="BA157" s="10"/>
      <c r="BB157" s="11"/>
      <c r="BC157" s="11"/>
      <c r="BD157" s="12"/>
      <c r="BE157" s="13"/>
      <c r="BF157" s="14"/>
      <c r="BG157" s="14"/>
      <c r="BH157" s="15"/>
      <c r="BI157" s="16"/>
      <c r="BJ157" s="17"/>
      <c r="BK157" s="17"/>
      <c r="BL157" s="18"/>
      <c r="BM157" s="19"/>
      <c r="BN157" s="20"/>
      <c r="BO157" s="20"/>
      <c r="BP157" s="21"/>
      <c r="BQ157" s="22"/>
      <c r="BR157" s="23"/>
      <c r="BS157" s="23"/>
      <c r="BT157" s="6"/>
      <c r="BU157" s="7"/>
      <c r="BV157" s="8"/>
      <c r="BW157" s="8"/>
      <c r="BX157" s="9"/>
      <c r="BY157" s="10"/>
      <c r="BZ157" s="11"/>
      <c r="CA157" s="11"/>
      <c r="CB157" s="12"/>
      <c r="CC157" s="13"/>
      <c r="CD157" s="14"/>
      <c r="CE157" s="14"/>
      <c r="CF157" s="15"/>
      <c r="CG157" s="16"/>
      <c r="CH157" s="17"/>
      <c r="CI157" s="17"/>
      <c r="CJ157" s="4">
        <v>316</v>
      </c>
      <c r="CK157" s="24">
        <v>35.650534894659998</v>
      </c>
      <c r="CL157" s="25">
        <v>8.88037109375</v>
      </c>
    </row>
    <row r="158" spans="1:90">
      <c r="A158" s="2" t="s">
        <v>389</v>
      </c>
      <c r="B158" s="2" t="s">
        <v>603</v>
      </c>
      <c r="C158" s="3">
        <v>21.24</v>
      </c>
      <c r="D158" s="4">
        <v>5</v>
      </c>
      <c r="E158" s="4">
        <v>6</v>
      </c>
      <c r="F158" s="4">
        <v>11</v>
      </c>
      <c r="G158" s="4">
        <v>20</v>
      </c>
      <c r="H158" s="27">
        <f>'raw data'!H158/'raw data'!H$274</f>
        <v>0</v>
      </c>
      <c r="I158" s="27">
        <f>'raw data'!I158/'raw data'!I$274</f>
        <v>5.9721638556982988E-4</v>
      </c>
      <c r="J158" s="27">
        <f>'raw data'!J158/'raw data'!J$274</f>
        <v>6.1375651652456663E-4</v>
      </c>
      <c r="K158" s="27">
        <f>'raw data'!K158/'raw data'!K$274</f>
        <v>8.8950059291848166E-4</v>
      </c>
      <c r="L158" s="27">
        <f>'raw data'!L158/'raw data'!L$274</f>
        <v>3.3969667087192627E-4</v>
      </c>
      <c r="M158" s="27">
        <f>'raw data'!M158/'raw data'!M$274</f>
        <v>2.679701953972584E-4</v>
      </c>
      <c r="N158" s="27">
        <f>'raw data'!N158/'raw data'!N$274</f>
        <v>2.3763774849791873E-3</v>
      </c>
      <c r="O158" s="27">
        <f>'raw data'!O158/'raw data'!O$274</f>
        <v>2.4523619055939138E-3</v>
      </c>
      <c r="P158" s="28">
        <f>'raw data'!P158/'raw data'!P$274</f>
        <v>5.2722218646612958E-4</v>
      </c>
      <c r="Q158" s="28">
        <f>'raw data'!Q158/'raw data'!Q$274</f>
        <v>4.9277080266878714E-4</v>
      </c>
      <c r="R158" s="28">
        <f>'raw data'!R158/'raw data'!R$274</f>
        <v>1.6188798061013577E-3</v>
      </c>
      <c r="S158" s="28">
        <f>'raw data'!S158/'raw data'!S$274</f>
        <v>1.4270491268128086E-3</v>
      </c>
      <c r="T158" s="28">
        <f>'raw data'!T158/'raw data'!T$274</f>
        <v>1.0498315214091708E-3</v>
      </c>
      <c r="U158" s="28">
        <f>'raw data'!U158/'raw data'!U$274</f>
        <v>1.4319756763030472E-3</v>
      </c>
      <c r="V158" s="28">
        <f>'raw data'!V158/'raw data'!V$274</f>
        <v>4.4203879400240886E-4</v>
      </c>
      <c r="W158" s="28">
        <f>'raw data'!W158/'raw data'!W$274</f>
        <v>1.6519624394984258E-3</v>
      </c>
      <c r="X158" s="6"/>
      <c r="Y158" s="7"/>
      <c r="Z158" s="8"/>
      <c r="AA158" s="8"/>
      <c r="AB158" s="9"/>
      <c r="AC158" s="10">
        <v>0</v>
      </c>
      <c r="AD158" s="11"/>
      <c r="AE158" s="11"/>
      <c r="AF158" s="12"/>
      <c r="AG158" s="13">
        <v>0</v>
      </c>
      <c r="AH158" s="14"/>
      <c r="AI158" s="14"/>
      <c r="AJ158" s="15"/>
      <c r="AK158" s="16">
        <v>0</v>
      </c>
      <c r="AL158" s="17"/>
      <c r="AM158" s="17"/>
      <c r="AN158" s="18"/>
      <c r="AO158" s="19">
        <v>0</v>
      </c>
      <c r="AP158" s="20"/>
      <c r="AQ158" s="20"/>
      <c r="AR158" s="21"/>
      <c r="AS158" s="22">
        <v>0</v>
      </c>
      <c r="AT158" s="23"/>
      <c r="AU158" s="23"/>
      <c r="AV158" s="6"/>
      <c r="AW158" s="7">
        <v>0</v>
      </c>
      <c r="AX158" s="8"/>
      <c r="AY158" s="8"/>
      <c r="AZ158" s="9"/>
      <c r="BA158" s="10">
        <v>0</v>
      </c>
      <c r="BB158" s="11"/>
      <c r="BC158" s="11"/>
      <c r="BD158" s="12"/>
      <c r="BE158" s="13">
        <v>0</v>
      </c>
      <c r="BF158" s="14"/>
      <c r="BG158" s="14"/>
      <c r="BH158" s="15"/>
      <c r="BI158" s="16">
        <v>0</v>
      </c>
      <c r="BJ158" s="17"/>
      <c r="BK158" s="17"/>
      <c r="BL158" s="18">
        <v>311.74856086443901</v>
      </c>
      <c r="BM158" s="19">
        <v>18.98</v>
      </c>
      <c r="BN158" s="20">
        <v>10</v>
      </c>
      <c r="BO158" s="20">
        <v>11</v>
      </c>
      <c r="BP158" s="21">
        <v>157.10753554325601</v>
      </c>
      <c r="BQ158" s="22">
        <v>15.23</v>
      </c>
      <c r="BR158" s="23">
        <v>8</v>
      </c>
      <c r="BS158" s="23">
        <v>9</v>
      </c>
      <c r="BT158" s="6"/>
      <c r="BU158" s="7">
        <v>0</v>
      </c>
      <c r="BV158" s="8"/>
      <c r="BW158" s="8"/>
      <c r="BX158" s="9"/>
      <c r="BY158" s="10">
        <v>0</v>
      </c>
      <c r="BZ158" s="11"/>
      <c r="CA158" s="11"/>
      <c r="CB158" s="12"/>
      <c r="CC158" s="13">
        <v>0</v>
      </c>
      <c r="CD158" s="14"/>
      <c r="CE158" s="14"/>
      <c r="CF158" s="15"/>
      <c r="CG158" s="16">
        <v>0</v>
      </c>
      <c r="CH158" s="17"/>
      <c r="CI158" s="17"/>
      <c r="CJ158" s="4">
        <v>532</v>
      </c>
      <c r="CK158" s="24">
        <v>59.644695304659997</v>
      </c>
      <c r="CL158" s="25">
        <v>9.15869140625</v>
      </c>
    </row>
    <row r="159" spans="1:90">
      <c r="A159" s="2" t="s">
        <v>212</v>
      </c>
      <c r="B159" s="2" t="s">
        <v>566</v>
      </c>
      <c r="C159" s="3">
        <v>20.75</v>
      </c>
      <c r="D159" s="4">
        <v>32</v>
      </c>
      <c r="E159" s="4">
        <v>4</v>
      </c>
      <c r="F159" s="4">
        <v>4</v>
      </c>
      <c r="G159" s="4">
        <v>17</v>
      </c>
      <c r="H159" s="27">
        <f>'raw data'!H159/'raw data'!H$274</f>
        <v>0</v>
      </c>
      <c r="I159" s="27">
        <f>'raw data'!I159/'raw data'!I$274</f>
        <v>0</v>
      </c>
      <c r="J159" s="27">
        <f>'raw data'!J159/'raw data'!J$274</f>
        <v>6.7170129933074652E-4</v>
      </c>
      <c r="K159" s="27">
        <f>'raw data'!K159/'raw data'!K$274</f>
        <v>9.1763049873934042E-4</v>
      </c>
      <c r="L159" s="27">
        <f>'raw data'!L159/'raw data'!L$274</f>
        <v>7.2267428578247155E-4</v>
      </c>
      <c r="M159" s="27">
        <f>'raw data'!M159/'raw data'!M$274</f>
        <v>8.5176154119015945E-4</v>
      </c>
      <c r="N159" s="27">
        <f>'raw data'!N159/'raw data'!N$274</f>
        <v>0</v>
      </c>
      <c r="O159" s="27">
        <f>'raw data'!O159/'raw data'!O$274</f>
        <v>0</v>
      </c>
      <c r="P159" s="28">
        <f>'raw data'!P159/'raw data'!P$274</f>
        <v>0</v>
      </c>
      <c r="Q159" s="28">
        <f>'raw data'!Q159/'raw data'!Q$274</f>
        <v>0</v>
      </c>
      <c r="R159" s="28">
        <f>'raw data'!R159/'raw data'!R$274</f>
        <v>2.8747055319968643E-4</v>
      </c>
      <c r="S159" s="28">
        <f>'raw data'!S159/'raw data'!S$274</f>
        <v>2.7578551111679035E-4</v>
      </c>
      <c r="T159" s="28">
        <f>'raw data'!T159/'raw data'!T$274</f>
        <v>2.2192605706522486E-4</v>
      </c>
      <c r="U159" s="28">
        <f>'raw data'!U159/'raw data'!U$274</f>
        <v>0</v>
      </c>
      <c r="V159" s="28">
        <f>'raw data'!V159/'raw data'!V$274</f>
        <v>8.9314213656175169E-4</v>
      </c>
      <c r="W159" s="28">
        <f>'raw data'!W159/'raw data'!W$274</f>
        <v>8.8864741252283762E-4</v>
      </c>
      <c r="X159" s="6"/>
      <c r="Y159" s="7"/>
      <c r="Z159" s="8"/>
      <c r="AA159" s="8"/>
      <c r="AB159" s="9"/>
      <c r="AC159" s="10"/>
      <c r="AD159" s="11"/>
      <c r="AE159" s="11"/>
      <c r="AF159" s="12">
        <v>126.07183275363199</v>
      </c>
      <c r="AG159" s="13">
        <v>20.13</v>
      </c>
      <c r="AH159" s="14">
        <v>3</v>
      </c>
      <c r="AI159" s="14">
        <v>4</v>
      </c>
      <c r="AJ159" s="15"/>
      <c r="AK159" s="16">
        <v>0</v>
      </c>
      <c r="AL159" s="17"/>
      <c r="AM159" s="17"/>
      <c r="AN159" s="18">
        <v>135.689775041312</v>
      </c>
      <c r="AO159" s="19">
        <v>20.75</v>
      </c>
      <c r="AP159" s="20">
        <v>4</v>
      </c>
      <c r="AQ159" s="20">
        <v>5</v>
      </c>
      <c r="AR159" s="21"/>
      <c r="AS159" s="22">
        <v>0</v>
      </c>
      <c r="AT159" s="23"/>
      <c r="AU159" s="23"/>
      <c r="AV159" s="6"/>
      <c r="AW159" s="7"/>
      <c r="AX159" s="8"/>
      <c r="AY159" s="8"/>
      <c r="AZ159" s="9"/>
      <c r="BA159" s="10"/>
      <c r="BB159" s="11"/>
      <c r="BC159" s="11"/>
      <c r="BD159" s="12"/>
      <c r="BE159" s="13"/>
      <c r="BF159" s="14"/>
      <c r="BG159" s="14"/>
      <c r="BH159" s="15"/>
      <c r="BI159" s="16"/>
      <c r="BJ159" s="17"/>
      <c r="BK159" s="17"/>
      <c r="BL159" s="18">
        <v>112.36701722308599</v>
      </c>
      <c r="BM159" s="19">
        <v>20.13</v>
      </c>
      <c r="BN159" s="20">
        <v>3</v>
      </c>
      <c r="BO159" s="20">
        <v>4</v>
      </c>
      <c r="BP159" s="21"/>
      <c r="BQ159" s="22">
        <v>0</v>
      </c>
      <c r="BR159" s="23"/>
      <c r="BS159" s="23"/>
      <c r="BT159" s="6"/>
      <c r="BU159" s="7">
        <v>0</v>
      </c>
      <c r="BV159" s="8"/>
      <c r="BW159" s="8"/>
      <c r="BX159" s="9"/>
      <c r="BY159" s="10"/>
      <c r="BZ159" s="11"/>
      <c r="CA159" s="11"/>
      <c r="CB159" s="12"/>
      <c r="CC159" s="13">
        <v>0</v>
      </c>
      <c r="CD159" s="14"/>
      <c r="CE159" s="14"/>
      <c r="CF159" s="15"/>
      <c r="CG159" s="16">
        <v>0</v>
      </c>
      <c r="CH159" s="17"/>
      <c r="CI159" s="17"/>
      <c r="CJ159" s="4">
        <v>159</v>
      </c>
      <c r="CK159" s="24">
        <v>17.381238684660001</v>
      </c>
      <c r="CL159" s="25">
        <v>9.67138671875</v>
      </c>
    </row>
    <row r="160" spans="1:90">
      <c r="A160" s="2" t="s">
        <v>50</v>
      </c>
      <c r="B160" s="2" t="s">
        <v>116</v>
      </c>
      <c r="C160" s="3">
        <v>20.32</v>
      </c>
      <c r="D160" s="4">
        <v>21</v>
      </c>
      <c r="E160" s="4">
        <v>3</v>
      </c>
      <c r="F160" s="4">
        <v>3</v>
      </c>
      <c r="G160" s="4">
        <v>3</v>
      </c>
      <c r="H160" s="27">
        <f>'raw data'!H160/'raw data'!H$274</f>
        <v>0</v>
      </c>
      <c r="I160" s="27">
        <f>'raw data'!I160/'raw data'!I$274</f>
        <v>0</v>
      </c>
      <c r="J160" s="27">
        <f>'raw data'!J160/'raw data'!J$274</f>
        <v>0</v>
      </c>
      <c r="K160" s="27">
        <f>'raw data'!K160/'raw data'!K$274</f>
        <v>0</v>
      </c>
      <c r="L160" s="27">
        <f>'raw data'!L160/'raw data'!L$274</f>
        <v>0</v>
      </c>
      <c r="M160" s="27">
        <f>'raw data'!M160/'raw data'!M$274</f>
        <v>0</v>
      </c>
      <c r="N160" s="27">
        <f>'raw data'!N160/'raw data'!N$274</f>
        <v>0</v>
      </c>
      <c r="O160" s="27">
        <f>'raw data'!O160/'raw data'!O$274</f>
        <v>0</v>
      </c>
      <c r="P160" s="28">
        <f>'raw data'!P160/'raw data'!P$274</f>
        <v>0</v>
      </c>
      <c r="Q160" s="28">
        <f>'raw data'!Q160/'raw data'!Q$274</f>
        <v>0</v>
      </c>
      <c r="R160" s="28">
        <f>'raw data'!R160/'raw data'!R$274</f>
        <v>0</v>
      </c>
      <c r="S160" s="28">
        <f>'raw data'!S160/'raw data'!S$274</f>
        <v>0</v>
      </c>
      <c r="T160" s="28">
        <f>'raw data'!T160/'raw data'!T$274</f>
        <v>0</v>
      </c>
      <c r="U160" s="28">
        <f>'raw data'!U160/'raw data'!U$274</f>
        <v>0</v>
      </c>
      <c r="V160" s="28">
        <f>'raw data'!V160/'raw data'!V$274</f>
        <v>6.435701694957085E-5</v>
      </c>
      <c r="W160" s="28">
        <f>'raw data'!W160/'raw data'!W$274</f>
        <v>6.4282152152589633E-5</v>
      </c>
      <c r="X160" s="6"/>
      <c r="Y160" s="7"/>
      <c r="Z160" s="8"/>
      <c r="AA160" s="8"/>
      <c r="AB160" s="9"/>
      <c r="AC160" s="10"/>
      <c r="AD160" s="11"/>
      <c r="AE160" s="11"/>
      <c r="AF160" s="12"/>
      <c r="AG160" s="13"/>
      <c r="AH160" s="14"/>
      <c r="AI160" s="14"/>
      <c r="AJ160" s="15"/>
      <c r="AK160" s="16"/>
      <c r="AL160" s="17"/>
      <c r="AM160" s="17"/>
      <c r="AN160" s="18"/>
      <c r="AO160" s="19"/>
      <c r="AP160" s="20"/>
      <c r="AQ160" s="20"/>
      <c r="AR160" s="21"/>
      <c r="AS160" s="22"/>
      <c r="AT160" s="23"/>
      <c r="AU160" s="23"/>
      <c r="AV160" s="6"/>
      <c r="AW160" s="7"/>
      <c r="AX160" s="8"/>
      <c r="AY160" s="8"/>
      <c r="AZ160" s="9"/>
      <c r="BA160" s="10"/>
      <c r="BB160" s="11"/>
      <c r="BC160" s="11"/>
      <c r="BD160" s="12"/>
      <c r="BE160" s="13"/>
      <c r="BF160" s="14"/>
      <c r="BG160" s="14"/>
      <c r="BH160" s="15"/>
      <c r="BI160" s="16"/>
      <c r="BJ160" s="17"/>
      <c r="BK160" s="17"/>
      <c r="BL160" s="18"/>
      <c r="BM160" s="19"/>
      <c r="BN160" s="20"/>
      <c r="BO160" s="20"/>
      <c r="BP160" s="21"/>
      <c r="BQ160" s="22"/>
      <c r="BR160" s="23"/>
      <c r="BS160" s="23"/>
      <c r="BT160" s="6"/>
      <c r="BU160" s="7"/>
      <c r="BV160" s="8"/>
      <c r="BW160" s="8"/>
      <c r="BX160" s="9"/>
      <c r="BY160" s="10"/>
      <c r="BZ160" s="11"/>
      <c r="CA160" s="11"/>
      <c r="CB160" s="12"/>
      <c r="CC160" s="13">
        <v>0</v>
      </c>
      <c r="CD160" s="14"/>
      <c r="CE160" s="14"/>
      <c r="CF160" s="15"/>
      <c r="CG160" s="16">
        <v>0</v>
      </c>
      <c r="CH160" s="17"/>
      <c r="CI160" s="17"/>
      <c r="CJ160" s="4">
        <v>187</v>
      </c>
      <c r="CK160" s="24">
        <v>21.064315854659998</v>
      </c>
      <c r="CL160" s="25">
        <v>7.72314453125</v>
      </c>
    </row>
    <row r="161" spans="1:90">
      <c r="A161" s="2" t="s">
        <v>305</v>
      </c>
      <c r="B161" s="2" t="s">
        <v>414</v>
      </c>
      <c r="C161" s="3">
        <v>20.309999999999999</v>
      </c>
      <c r="D161" s="4">
        <v>22</v>
      </c>
      <c r="E161" s="4">
        <v>19</v>
      </c>
      <c r="F161" s="4">
        <v>19</v>
      </c>
      <c r="G161" s="4">
        <v>145</v>
      </c>
      <c r="H161" s="27">
        <f>'raw data'!H161/'raw data'!H$274</f>
        <v>2.0192066994273125E-3</v>
      </c>
      <c r="I161" s="27">
        <f>'raw data'!I161/'raw data'!I$274</f>
        <v>2.1012373661588916E-3</v>
      </c>
      <c r="J161" s="27">
        <f>'raw data'!J161/'raw data'!J$274</f>
        <v>2.44401455342848E-4</v>
      </c>
      <c r="K161" s="27">
        <f>'raw data'!K161/'raw data'!K$274</f>
        <v>2.5542112330797319E-4</v>
      </c>
      <c r="L161" s="27">
        <f>'raw data'!L161/'raw data'!L$274</f>
        <v>1.3172680017688853E-3</v>
      </c>
      <c r="M161" s="27">
        <f>'raw data'!M161/'raw data'!M$274</f>
        <v>1.6991660366018476E-3</v>
      </c>
      <c r="N161" s="27">
        <f>'raw data'!N161/'raw data'!N$274</f>
        <v>4.4236594203161489E-4</v>
      </c>
      <c r="O161" s="27">
        <f>'raw data'!O161/'raw data'!O$274</f>
        <v>4.4349421326016106E-4</v>
      </c>
      <c r="P161" s="28">
        <f>'raw data'!P161/'raw data'!P$274</f>
        <v>1.1156781354677212E-3</v>
      </c>
      <c r="Q161" s="28">
        <f>'raw data'!Q161/'raw data'!Q$274</f>
        <v>7.2590118910620502E-4</v>
      </c>
      <c r="R161" s="28">
        <f>'raw data'!R161/'raw data'!R$274</f>
        <v>1.4713947462610232E-4</v>
      </c>
      <c r="S161" s="28">
        <f>'raw data'!S161/'raw data'!S$274</f>
        <v>9.5910017461004439E-5</v>
      </c>
      <c r="T161" s="28">
        <f>'raw data'!T161/'raw data'!T$274</f>
        <v>7.1294081937887271E-4</v>
      </c>
      <c r="U161" s="28">
        <f>'raw data'!U161/'raw data'!U$274</f>
        <v>6.3954699370415374E-4</v>
      </c>
      <c r="V161" s="28">
        <f>'raw data'!V161/'raw data'!V$274</f>
        <v>5.2405559420954371E-4</v>
      </c>
      <c r="W161" s="28">
        <f>'raw data'!W161/'raw data'!W$274</f>
        <v>2.6388086316932982E-4</v>
      </c>
      <c r="X161" s="6">
        <v>99.741531869798393</v>
      </c>
      <c r="Y161" s="7">
        <v>5.9</v>
      </c>
      <c r="Z161" s="8">
        <v>6</v>
      </c>
      <c r="AA161" s="8">
        <v>6</v>
      </c>
      <c r="AB161" s="9">
        <v>194.99264521129999</v>
      </c>
      <c r="AC161" s="10">
        <v>10.59</v>
      </c>
      <c r="AD161" s="11">
        <v>9</v>
      </c>
      <c r="AE161" s="11">
        <v>10</v>
      </c>
      <c r="AF161" s="12">
        <v>85.522422140857799</v>
      </c>
      <c r="AG161" s="13">
        <v>5.9</v>
      </c>
      <c r="AH161" s="14">
        <v>5</v>
      </c>
      <c r="AI161" s="14">
        <v>5</v>
      </c>
      <c r="AJ161" s="15">
        <v>56.5795331449118</v>
      </c>
      <c r="AK161" s="16">
        <v>3.73</v>
      </c>
      <c r="AL161" s="17">
        <v>3</v>
      </c>
      <c r="AM161" s="17">
        <v>3</v>
      </c>
      <c r="AN161" s="18">
        <v>154.968174106411</v>
      </c>
      <c r="AO161" s="19">
        <v>7.2</v>
      </c>
      <c r="AP161" s="20">
        <v>6</v>
      </c>
      <c r="AQ161" s="20">
        <v>8</v>
      </c>
      <c r="AR161" s="21">
        <v>219.89726578101801</v>
      </c>
      <c r="AS161" s="22">
        <v>11.11</v>
      </c>
      <c r="AT161" s="23">
        <v>9</v>
      </c>
      <c r="AU161" s="23">
        <v>11</v>
      </c>
      <c r="AV161" s="6">
        <v>171.15470490247699</v>
      </c>
      <c r="AW161" s="7">
        <v>5.38</v>
      </c>
      <c r="AX161" s="8">
        <v>5</v>
      </c>
      <c r="AY161" s="8">
        <v>6</v>
      </c>
      <c r="AZ161" s="9">
        <v>143.58157004941401</v>
      </c>
      <c r="BA161" s="10">
        <v>3.73</v>
      </c>
      <c r="BB161" s="11">
        <v>4</v>
      </c>
      <c r="BC161" s="11">
        <v>5</v>
      </c>
      <c r="BD161" s="12">
        <v>129.567150500411</v>
      </c>
      <c r="BE161" s="13">
        <v>7.73</v>
      </c>
      <c r="BF161" s="14">
        <v>6</v>
      </c>
      <c r="BG161" s="14">
        <v>8</v>
      </c>
      <c r="BH161" s="15">
        <v>173.529290036806</v>
      </c>
      <c r="BI161" s="16">
        <v>6.25</v>
      </c>
      <c r="BJ161" s="17">
        <v>5</v>
      </c>
      <c r="BK161" s="17">
        <v>5</v>
      </c>
      <c r="BL161" s="18">
        <v>56.127470411770403</v>
      </c>
      <c r="BM161" s="19">
        <v>3.73</v>
      </c>
      <c r="BN161" s="20">
        <v>3</v>
      </c>
      <c r="BO161" s="20">
        <v>3</v>
      </c>
      <c r="BP161" s="21"/>
      <c r="BQ161" s="22">
        <v>0</v>
      </c>
      <c r="BR161" s="23"/>
      <c r="BS161" s="23"/>
      <c r="BT161" s="6">
        <v>158.192967429844</v>
      </c>
      <c r="BU161" s="7">
        <v>9.11</v>
      </c>
      <c r="BV161" s="8">
        <v>7</v>
      </c>
      <c r="BW161" s="8">
        <v>7</v>
      </c>
      <c r="BX161" s="9">
        <v>127.52434241879899</v>
      </c>
      <c r="BY161" s="10">
        <v>8.85</v>
      </c>
      <c r="BZ161" s="11">
        <v>7</v>
      </c>
      <c r="CA161" s="11">
        <v>8</v>
      </c>
      <c r="CB161" s="12"/>
      <c r="CC161" s="13">
        <v>0</v>
      </c>
      <c r="CD161" s="14"/>
      <c r="CE161" s="14"/>
      <c r="CF161" s="15"/>
      <c r="CG161" s="16">
        <v>0</v>
      </c>
      <c r="CH161" s="17"/>
      <c r="CI161" s="17"/>
      <c r="CJ161" s="4">
        <v>1152</v>
      </c>
      <c r="CK161" s="24">
        <v>120.94384792466001</v>
      </c>
      <c r="CL161" s="25">
        <v>5.42724609375</v>
      </c>
    </row>
    <row r="162" spans="1:90">
      <c r="A162" s="2" t="s">
        <v>95</v>
      </c>
      <c r="B162" s="2" t="s">
        <v>502</v>
      </c>
      <c r="C162" s="3">
        <v>20.23</v>
      </c>
      <c r="D162" s="4">
        <v>23</v>
      </c>
      <c r="E162" s="4">
        <v>1</v>
      </c>
      <c r="F162" s="4">
        <v>7</v>
      </c>
      <c r="G162" s="4">
        <v>20</v>
      </c>
      <c r="H162" s="27">
        <f>'raw data'!H162/'raw data'!H$274</f>
        <v>0</v>
      </c>
      <c r="I162" s="27">
        <f>'raw data'!I162/'raw data'!I$274</f>
        <v>0</v>
      </c>
      <c r="J162" s="27">
        <f>'raw data'!J162/'raw data'!J$274</f>
        <v>0</v>
      </c>
      <c r="K162" s="27">
        <f>'raw data'!K162/'raw data'!K$274</f>
        <v>0</v>
      </c>
      <c r="L162" s="27">
        <f>'raw data'!L162/'raw data'!L$274</f>
        <v>0</v>
      </c>
      <c r="M162" s="27">
        <f>'raw data'!M162/'raw data'!M$274</f>
        <v>0</v>
      </c>
      <c r="N162" s="27">
        <f>'raw data'!N162/'raw data'!N$274</f>
        <v>1.2975475130098924E-4</v>
      </c>
      <c r="O162" s="27">
        <f>'raw data'!O162/'raw data'!O$274</f>
        <v>3.1322158934852021E-4</v>
      </c>
      <c r="P162" s="28">
        <f>'raw data'!P162/'raw data'!P$274</f>
        <v>0</v>
      </c>
      <c r="Q162" s="28">
        <f>'raw data'!Q162/'raw data'!Q$274</f>
        <v>0</v>
      </c>
      <c r="R162" s="28">
        <f>'raw data'!R162/'raw data'!R$274</f>
        <v>0</v>
      </c>
      <c r="S162" s="28">
        <f>'raw data'!S162/'raw data'!S$274</f>
        <v>0</v>
      </c>
      <c r="T162" s="28">
        <f>'raw data'!T162/'raw data'!T$274</f>
        <v>0</v>
      </c>
      <c r="U162" s="28">
        <f>'raw data'!U162/'raw data'!U$274</f>
        <v>0</v>
      </c>
      <c r="V162" s="28">
        <f>'raw data'!V162/'raw data'!V$274</f>
        <v>2.6538949691461605E-4</v>
      </c>
      <c r="W162" s="28">
        <f>'raw data'!W162/'raw data'!W$274</f>
        <v>2.80463758763556E-4</v>
      </c>
      <c r="X162" s="6"/>
      <c r="Y162" s="7"/>
      <c r="Z162" s="8"/>
      <c r="AA162" s="8"/>
      <c r="AB162" s="9"/>
      <c r="AC162" s="10"/>
      <c r="AD162" s="11"/>
      <c r="AE162" s="11"/>
      <c r="AF162" s="12"/>
      <c r="AG162" s="13"/>
      <c r="AH162" s="14"/>
      <c r="AI162" s="14"/>
      <c r="AJ162" s="15"/>
      <c r="AK162" s="16"/>
      <c r="AL162" s="17"/>
      <c r="AM162" s="17"/>
      <c r="AN162" s="18"/>
      <c r="AO162" s="19"/>
      <c r="AP162" s="20"/>
      <c r="AQ162" s="20"/>
      <c r="AR162" s="21"/>
      <c r="AS162" s="22"/>
      <c r="AT162" s="23"/>
      <c r="AU162" s="23"/>
      <c r="AV162" s="6">
        <v>115.743295312767</v>
      </c>
      <c r="AW162" s="7">
        <v>12.82</v>
      </c>
      <c r="AX162" s="8">
        <v>4</v>
      </c>
      <c r="AY162" s="8">
        <v>4</v>
      </c>
      <c r="AZ162" s="9"/>
      <c r="BA162" s="10">
        <v>0</v>
      </c>
      <c r="BB162" s="11"/>
      <c r="BC162" s="11"/>
      <c r="BD162" s="12"/>
      <c r="BE162" s="13"/>
      <c r="BF162" s="14"/>
      <c r="BG162" s="14"/>
      <c r="BH162" s="15"/>
      <c r="BI162" s="16"/>
      <c r="BJ162" s="17"/>
      <c r="BK162" s="17"/>
      <c r="BL162" s="18"/>
      <c r="BM162" s="19"/>
      <c r="BN162" s="20"/>
      <c r="BO162" s="20"/>
      <c r="BP162" s="21"/>
      <c r="BQ162" s="22"/>
      <c r="BR162" s="23"/>
      <c r="BS162" s="23"/>
      <c r="BT162" s="6"/>
      <c r="BU162" s="7"/>
      <c r="BV162" s="8"/>
      <c r="BW162" s="8"/>
      <c r="BX162" s="9"/>
      <c r="BY162" s="10"/>
      <c r="BZ162" s="11"/>
      <c r="CA162" s="11"/>
      <c r="CB162" s="12"/>
      <c r="CC162" s="13">
        <v>0</v>
      </c>
      <c r="CD162" s="14"/>
      <c r="CE162" s="14"/>
      <c r="CF162" s="15">
        <v>153.66126294457101</v>
      </c>
      <c r="CG162" s="16">
        <v>8.5500000000000007</v>
      </c>
      <c r="CH162" s="17">
        <v>3</v>
      </c>
      <c r="CI162" s="17">
        <v>5</v>
      </c>
      <c r="CJ162" s="4">
        <v>351</v>
      </c>
      <c r="CK162" s="24">
        <v>39.9843553946599</v>
      </c>
      <c r="CL162" s="25">
        <v>8.80712890625</v>
      </c>
    </row>
    <row r="163" spans="1:90">
      <c r="A163" s="2" t="s">
        <v>320</v>
      </c>
      <c r="B163" s="2" t="s">
        <v>473</v>
      </c>
      <c r="C163" s="3">
        <v>19.91</v>
      </c>
      <c r="D163" s="4">
        <v>1</v>
      </c>
      <c r="E163" s="4">
        <v>5</v>
      </c>
      <c r="F163" s="4">
        <v>10</v>
      </c>
      <c r="G163" s="4">
        <v>18</v>
      </c>
      <c r="H163" s="27">
        <f>'raw data'!H163/'raw data'!H$274</f>
        <v>2.7644124879383177E-3</v>
      </c>
      <c r="I163" s="27">
        <f>'raw data'!I163/'raw data'!I$274</f>
        <v>1.3064086653958216E-3</v>
      </c>
      <c r="J163" s="27">
        <f>'raw data'!J163/'raw data'!J$274</f>
        <v>6.5479880575649999E-4</v>
      </c>
      <c r="K163" s="27">
        <f>'raw data'!K163/'raw data'!K$274</f>
        <v>3.4158654781461583E-4</v>
      </c>
      <c r="L163" s="27">
        <f>'raw data'!L163/'raw data'!L$274</f>
        <v>5.4510370185340863E-4</v>
      </c>
      <c r="M163" s="27">
        <f>'raw data'!M163/'raw data'!M$274</f>
        <v>6.396510130163292E-4</v>
      </c>
      <c r="N163" s="27">
        <f>'raw data'!N163/'raw data'!N$274</f>
        <v>0</v>
      </c>
      <c r="O163" s="27">
        <f>'raw data'!O163/'raw data'!O$274</f>
        <v>0</v>
      </c>
      <c r="P163" s="28">
        <f>'raw data'!P163/'raw data'!P$274</f>
        <v>2.6690241614349816E-3</v>
      </c>
      <c r="Q163" s="28">
        <f>'raw data'!Q163/'raw data'!Q$274</f>
        <v>2.5469859184156425E-3</v>
      </c>
      <c r="R163" s="28">
        <f>'raw data'!R163/'raw data'!R$274</f>
        <v>1.4326902069630942E-3</v>
      </c>
      <c r="S163" s="28">
        <f>'raw data'!S163/'raw data'!S$274</f>
        <v>1.2973376649854404E-3</v>
      </c>
      <c r="T163" s="28">
        <f>'raw data'!T163/'raw data'!T$274</f>
        <v>1.8233141681490588E-3</v>
      </c>
      <c r="U163" s="28">
        <f>'raw data'!U163/'raw data'!U$274</f>
        <v>1.6192876453828642E-3</v>
      </c>
      <c r="V163" s="28">
        <f>'raw data'!V163/'raw data'!V$274</f>
        <v>0</v>
      </c>
      <c r="W163" s="28">
        <f>'raw data'!W163/'raw data'!W$274</f>
        <v>2.4262894436202816E-4</v>
      </c>
      <c r="X163" s="6"/>
      <c r="Y163" s="7">
        <v>0</v>
      </c>
      <c r="Z163" s="8"/>
      <c r="AA163" s="8"/>
      <c r="AB163" s="9"/>
      <c r="AC163" s="10">
        <v>0</v>
      </c>
      <c r="AD163" s="11"/>
      <c r="AE163" s="11"/>
      <c r="AF163" s="12"/>
      <c r="AG163" s="13">
        <v>0</v>
      </c>
      <c r="AH163" s="14"/>
      <c r="AI163" s="14"/>
      <c r="AJ163" s="15"/>
      <c r="AK163" s="16">
        <v>0</v>
      </c>
      <c r="AL163" s="17"/>
      <c r="AM163" s="17"/>
      <c r="AN163" s="18"/>
      <c r="AO163" s="19">
        <v>0</v>
      </c>
      <c r="AP163" s="20"/>
      <c r="AQ163" s="20"/>
      <c r="AR163" s="21"/>
      <c r="AS163" s="22">
        <v>0</v>
      </c>
      <c r="AT163" s="23"/>
      <c r="AU163" s="23"/>
      <c r="AV163" s="6"/>
      <c r="AW163" s="7"/>
      <c r="AX163" s="8"/>
      <c r="AY163" s="8"/>
      <c r="AZ163" s="9"/>
      <c r="BA163" s="10"/>
      <c r="BB163" s="11"/>
      <c r="BC163" s="11"/>
      <c r="BD163" s="12"/>
      <c r="BE163" s="13">
        <v>0</v>
      </c>
      <c r="BF163" s="14"/>
      <c r="BG163" s="14"/>
      <c r="BH163" s="15"/>
      <c r="BI163" s="16">
        <v>0</v>
      </c>
      <c r="BJ163" s="17"/>
      <c r="BK163" s="17"/>
      <c r="BL163" s="18"/>
      <c r="BM163" s="19">
        <v>0</v>
      </c>
      <c r="BN163" s="20"/>
      <c r="BO163" s="20"/>
      <c r="BP163" s="21"/>
      <c r="BQ163" s="22">
        <v>0</v>
      </c>
      <c r="BR163" s="23"/>
      <c r="BS163" s="23"/>
      <c r="BT163" s="6">
        <v>139.185604807403</v>
      </c>
      <c r="BU163" s="7">
        <v>16.2</v>
      </c>
      <c r="BV163" s="8">
        <v>8</v>
      </c>
      <c r="BW163" s="8">
        <v>9</v>
      </c>
      <c r="BX163" s="9">
        <v>210.88403875962601</v>
      </c>
      <c r="BY163" s="10">
        <v>16.899999999999999</v>
      </c>
      <c r="BZ163" s="11">
        <v>9</v>
      </c>
      <c r="CA163" s="11">
        <v>9</v>
      </c>
      <c r="CB163" s="12"/>
      <c r="CC163" s="13"/>
      <c r="CD163" s="14"/>
      <c r="CE163" s="14"/>
      <c r="CF163" s="15"/>
      <c r="CG163" s="16">
        <v>0</v>
      </c>
      <c r="CH163" s="17"/>
      <c r="CI163" s="17"/>
      <c r="CJ163" s="4">
        <v>432</v>
      </c>
      <c r="CK163" s="24">
        <v>48.076046324659998</v>
      </c>
      <c r="CL163" s="25">
        <v>5.02099609375</v>
      </c>
    </row>
    <row r="164" spans="1:90">
      <c r="A164" s="2" t="s">
        <v>198</v>
      </c>
      <c r="B164" s="2" t="s">
        <v>171</v>
      </c>
      <c r="C164" s="3">
        <v>19.7</v>
      </c>
      <c r="D164" s="4">
        <v>1</v>
      </c>
      <c r="E164" s="4">
        <v>3</v>
      </c>
      <c r="F164" s="4">
        <v>3</v>
      </c>
      <c r="G164" s="4">
        <v>6</v>
      </c>
      <c r="H164" s="27">
        <f>'raw data'!H164/'raw data'!H$274</f>
        <v>1.7636964645080656E-3</v>
      </c>
      <c r="I164" s="27">
        <f>'raw data'!I164/'raw data'!I$274</f>
        <v>1.7240490186139457E-3</v>
      </c>
      <c r="J164" s="27">
        <f>'raw data'!J164/'raw data'!J$274</f>
        <v>2.7827729946921061E-4</v>
      </c>
      <c r="K164" s="27">
        <f>'raw data'!K164/'raw data'!K$274</f>
        <v>4.6220197639722737E-4</v>
      </c>
      <c r="L164" s="27">
        <f>'raw data'!L164/'raw data'!L$274</f>
        <v>7.2572932049202966E-4</v>
      </c>
      <c r="M164" s="27">
        <f>'raw data'!M164/'raw data'!M$274</f>
        <v>5.4129835598390431E-4</v>
      </c>
      <c r="N164" s="27">
        <f>'raw data'!N164/'raw data'!N$274</f>
        <v>0</v>
      </c>
      <c r="O164" s="27">
        <f>'raw data'!O164/'raw data'!O$274</f>
        <v>0</v>
      </c>
      <c r="P164" s="28">
        <f>'raw data'!P164/'raw data'!P$274</f>
        <v>4.4360140591590821E-5</v>
      </c>
      <c r="Q164" s="28">
        <f>'raw data'!Q164/'raw data'!Q$274</f>
        <v>4.216280890553522E-5</v>
      </c>
      <c r="R164" s="28">
        <f>'raw data'!R164/'raw data'!R$274</f>
        <v>1.3885611154209658E-4</v>
      </c>
      <c r="S164" s="28">
        <f>'raw data'!S164/'raw data'!S$274</f>
        <v>9.7533233457930196E-5</v>
      </c>
      <c r="T164" s="28">
        <f>'raw data'!T164/'raw data'!T$274</f>
        <v>3.2190090895903572E-4</v>
      </c>
      <c r="U164" s="28">
        <f>'raw data'!U164/'raw data'!U$274</f>
        <v>5.7895848330980848E-4</v>
      </c>
      <c r="V164" s="28">
        <f>'raw data'!V164/'raw data'!V$274</f>
        <v>0</v>
      </c>
      <c r="W164" s="28">
        <f>'raw data'!W164/'raw data'!W$274</f>
        <v>0</v>
      </c>
      <c r="X164" s="6"/>
      <c r="Y164" s="7">
        <v>0</v>
      </c>
      <c r="Z164" s="8"/>
      <c r="AA164" s="8"/>
      <c r="AB164" s="9"/>
      <c r="AC164" s="10">
        <v>0</v>
      </c>
      <c r="AD164" s="11"/>
      <c r="AE164" s="11"/>
      <c r="AF164" s="12"/>
      <c r="AG164" s="13">
        <v>0</v>
      </c>
      <c r="AH164" s="14"/>
      <c r="AI164" s="14"/>
      <c r="AJ164" s="15"/>
      <c r="AK164" s="16">
        <v>0</v>
      </c>
      <c r="AL164" s="17"/>
      <c r="AM164" s="17"/>
      <c r="AN164" s="18"/>
      <c r="AO164" s="19">
        <v>0</v>
      </c>
      <c r="AP164" s="20"/>
      <c r="AQ164" s="20"/>
      <c r="AR164" s="21"/>
      <c r="AS164" s="22">
        <v>0</v>
      </c>
      <c r="AT164" s="23"/>
      <c r="AU164" s="23"/>
      <c r="AV164" s="6"/>
      <c r="AW164" s="7"/>
      <c r="AX164" s="8"/>
      <c r="AY164" s="8"/>
      <c r="AZ164" s="9"/>
      <c r="BA164" s="10"/>
      <c r="BB164" s="11"/>
      <c r="BC164" s="11"/>
      <c r="BD164" s="12"/>
      <c r="BE164" s="13">
        <v>0</v>
      </c>
      <c r="BF164" s="14"/>
      <c r="BG164" s="14"/>
      <c r="BH164" s="15"/>
      <c r="BI164" s="16">
        <v>0</v>
      </c>
      <c r="BJ164" s="17"/>
      <c r="BK164" s="17"/>
      <c r="BL164" s="18"/>
      <c r="BM164" s="19">
        <v>0</v>
      </c>
      <c r="BN164" s="20"/>
      <c r="BO164" s="20"/>
      <c r="BP164" s="21"/>
      <c r="BQ164" s="22">
        <v>0</v>
      </c>
      <c r="BR164" s="23"/>
      <c r="BS164" s="23"/>
      <c r="BT164" s="6"/>
      <c r="BU164" s="7">
        <v>0</v>
      </c>
      <c r="BV164" s="8"/>
      <c r="BW164" s="8"/>
      <c r="BX164" s="9"/>
      <c r="BY164" s="10">
        <v>0</v>
      </c>
      <c r="BZ164" s="11"/>
      <c r="CA164" s="11"/>
      <c r="CB164" s="12"/>
      <c r="CC164" s="13"/>
      <c r="CD164" s="14"/>
      <c r="CE164" s="14"/>
      <c r="CF164" s="15"/>
      <c r="CG164" s="16"/>
      <c r="CH164" s="17"/>
      <c r="CI164" s="17"/>
      <c r="CJ164" s="4">
        <v>203</v>
      </c>
      <c r="CK164" s="24">
        <v>22.606010894659999</v>
      </c>
      <c r="CL164" s="25">
        <v>7.98681640625</v>
      </c>
    </row>
    <row r="165" spans="1:90">
      <c r="A165" s="2" t="s">
        <v>243</v>
      </c>
      <c r="B165" s="2" t="s">
        <v>404</v>
      </c>
      <c r="C165" s="3">
        <v>19.68</v>
      </c>
      <c r="D165" s="4">
        <v>24</v>
      </c>
      <c r="E165" s="4">
        <v>17</v>
      </c>
      <c r="F165" s="4">
        <v>17</v>
      </c>
      <c r="G165" s="4">
        <v>58</v>
      </c>
      <c r="H165" s="27">
        <f>'raw data'!H165/'raw data'!H$274</f>
        <v>0</v>
      </c>
      <c r="I165" s="27">
        <f>'raw data'!I165/'raw data'!I$274</f>
        <v>3.1721826972309187E-4</v>
      </c>
      <c r="J165" s="27">
        <f>'raw data'!J165/'raw data'!J$274</f>
        <v>0</v>
      </c>
      <c r="K165" s="27">
        <f>'raw data'!K165/'raw data'!K$274</f>
        <v>0</v>
      </c>
      <c r="L165" s="27">
        <f>'raw data'!L165/'raw data'!L$274</f>
        <v>0</v>
      </c>
      <c r="M165" s="27">
        <f>'raw data'!M165/'raw data'!M$274</f>
        <v>0</v>
      </c>
      <c r="N165" s="27">
        <f>'raw data'!N165/'raw data'!N$274</f>
        <v>0</v>
      </c>
      <c r="O165" s="27">
        <f>'raw data'!O165/'raw data'!O$274</f>
        <v>0</v>
      </c>
      <c r="P165" s="28">
        <f>'raw data'!P165/'raw data'!P$274</f>
        <v>0</v>
      </c>
      <c r="Q165" s="28">
        <f>'raw data'!Q165/'raw data'!Q$274</f>
        <v>0</v>
      </c>
      <c r="R165" s="28">
        <f>'raw data'!R165/'raw data'!R$274</f>
        <v>6.0294719104574004E-4</v>
      </c>
      <c r="S165" s="28">
        <f>'raw data'!S165/'raw data'!S$274</f>
        <v>6.4024878609456016E-4</v>
      </c>
      <c r="T165" s="28">
        <f>'raw data'!T165/'raw data'!T$274</f>
        <v>7.4703929716981264E-5</v>
      </c>
      <c r="U165" s="28">
        <f>'raw data'!U165/'raw data'!U$274</f>
        <v>1.7895440455505422E-4</v>
      </c>
      <c r="V165" s="28">
        <f>'raw data'!V165/'raw data'!V$274</f>
        <v>6.5742273117426464E-4</v>
      </c>
      <c r="W165" s="28">
        <f>'raw data'!W165/'raw data'!W$274</f>
        <v>2.9776218545100213E-4</v>
      </c>
      <c r="X165" s="6"/>
      <c r="Y165" s="7"/>
      <c r="Z165" s="8"/>
      <c r="AA165" s="8"/>
      <c r="AB165" s="9"/>
      <c r="AC165" s="10">
        <v>0</v>
      </c>
      <c r="AD165" s="11"/>
      <c r="AE165" s="11"/>
      <c r="AF165" s="12"/>
      <c r="AG165" s="13"/>
      <c r="AH165" s="14"/>
      <c r="AI165" s="14"/>
      <c r="AJ165" s="15"/>
      <c r="AK165" s="16"/>
      <c r="AL165" s="17"/>
      <c r="AM165" s="17"/>
      <c r="AN165" s="18"/>
      <c r="AO165" s="19"/>
      <c r="AP165" s="20"/>
      <c r="AQ165" s="20"/>
      <c r="AR165" s="21"/>
      <c r="AS165" s="22"/>
      <c r="AT165" s="23"/>
      <c r="AU165" s="23"/>
      <c r="AV165" s="6"/>
      <c r="AW165" s="7"/>
      <c r="AX165" s="8"/>
      <c r="AY165" s="8"/>
      <c r="AZ165" s="9"/>
      <c r="BA165" s="10">
        <v>0</v>
      </c>
      <c r="BB165" s="11"/>
      <c r="BC165" s="11"/>
      <c r="BD165" s="12"/>
      <c r="BE165" s="13"/>
      <c r="BF165" s="14"/>
      <c r="BG165" s="14"/>
      <c r="BH165" s="15"/>
      <c r="BI165" s="16"/>
      <c r="BJ165" s="17"/>
      <c r="BK165" s="17"/>
      <c r="BL165" s="18">
        <v>119.03824495282799</v>
      </c>
      <c r="BM165" s="19">
        <v>10.32</v>
      </c>
      <c r="BN165" s="20">
        <v>7</v>
      </c>
      <c r="BO165" s="20">
        <v>7</v>
      </c>
      <c r="BP165" s="21">
        <v>102.16380650688799</v>
      </c>
      <c r="BQ165" s="22">
        <v>10.63</v>
      </c>
      <c r="BR165" s="23">
        <v>7</v>
      </c>
      <c r="BS165" s="23">
        <v>7</v>
      </c>
      <c r="BT165" s="6">
        <v>96.405550846709204</v>
      </c>
      <c r="BU165" s="7">
        <v>5.26</v>
      </c>
      <c r="BV165" s="8">
        <v>3</v>
      </c>
      <c r="BW165" s="8">
        <v>3</v>
      </c>
      <c r="BX165" s="9"/>
      <c r="BY165" s="10">
        <v>0</v>
      </c>
      <c r="BZ165" s="11"/>
      <c r="CA165" s="11"/>
      <c r="CB165" s="12">
        <v>310.86824171059999</v>
      </c>
      <c r="CC165" s="13">
        <v>9.58</v>
      </c>
      <c r="CD165" s="14">
        <v>6</v>
      </c>
      <c r="CE165" s="14">
        <v>9</v>
      </c>
      <c r="CF165" s="15">
        <v>283.92965450399299</v>
      </c>
      <c r="CG165" s="16">
        <v>7.05</v>
      </c>
      <c r="CH165" s="17">
        <v>6</v>
      </c>
      <c r="CI165" s="17">
        <v>7</v>
      </c>
      <c r="CJ165" s="4">
        <v>950</v>
      </c>
      <c r="CK165" s="24">
        <v>108.51329210466</v>
      </c>
      <c r="CL165" s="25">
        <v>7.47412109375</v>
      </c>
    </row>
    <row r="166" spans="1:90">
      <c r="A166" s="2" t="s">
        <v>361</v>
      </c>
      <c r="B166" s="2" t="s">
        <v>591</v>
      </c>
      <c r="C166" s="3">
        <v>19.670000000000002</v>
      </c>
      <c r="D166" s="4">
        <v>2</v>
      </c>
      <c r="E166" s="4">
        <v>10</v>
      </c>
      <c r="F166" s="4">
        <v>12</v>
      </c>
      <c r="G166" s="4">
        <v>24</v>
      </c>
      <c r="H166" s="27">
        <f>'raw data'!H166/'raw data'!H$274</f>
        <v>0</v>
      </c>
      <c r="I166" s="27">
        <f>'raw data'!I166/'raw data'!I$274</f>
        <v>0</v>
      </c>
      <c r="J166" s="27">
        <f>'raw data'!J166/'raw data'!J$274</f>
        <v>1.4678139686369088E-4</v>
      </c>
      <c r="K166" s="27">
        <f>'raw data'!K166/'raw data'!K$274</f>
        <v>1.3762653388118613E-4</v>
      </c>
      <c r="L166" s="27">
        <f>'raw data'!L166/'raw data'!L$274</f>
        <v>1.6698552470446938E-4</v>
      </c>
      <c r="M166" s="27">
        <f>'raw data'!M166/'raw data'!M$274</f>
        <v>9.3061157377930697E-5</v>
      </c>
      <c r="N166" s="27">
        <f>'raw data'!N166/'raw data'!N$274</f>
        <v>0</v>
      </c>
      <c r="O166" s="27">
        <f>'raw data'!O166/'raw data'!O$274</f>
        <v>0</v>
      </c>
      <c r="P166" s="28">
        <f>'raw data'!P166/'raw data'!P$274</f>
        <v>0</v>
      </c>
      <c r="Q166" s="28">
        <f>'raw data'!Q166/'raw data'!Q$274</f>
        <v>9.7913962415737879E-5</v>
      </c>
      <c r="R166" s="28">
        <f>'raw data'!R166/'raw data'!R$274</f>
        <v>3.2606777256480231E-4</v>
      </c>
      <c r="S166" s="28">
        <f>'raw data'!S166/'raw data'!S$274</f>
        <v>4.5960132716336332E-4</v>
      </c>
      <c r="T166" s="28">
        <f>'raw data'!T166/'raw data'!T$274</f>
        <v>1.0261048010883528E-4</v>
      </c>
      <c r="U166" s="28">
        <f>'raw data'!U166/'raw data'!U$274</f>
        <v>0</v>
      </c>
      <c r="V166" s="28">
        <f>'raw data'!V166/'raw data'!V$274</f>
        <v>0</v>
      </c>
      <c r="W166" s="28">
        <f>'raw data'!W166/'raw data'!W$274</f>
        <v>0</v>
      </c>
      <c r="X166" s="6"/>
      <c r="Y166" s="7"/>
      <c r="Z166" s="8"/>
      <c r="AA166" s="8"/>
      <c r="AB166" s="9"/>
      <c r="AC166" s="10"/>
      <c r="AD166" s="11"/>
      <c r="AE166" s="11"/>
      <c r="AF166" s="12"/>
      <c r="AG166" s="13">
        <v>0</v>
      </c>
      <c r="AH166" s="14"/>
      <c r="AI166" s="14"/>
      <c r="AJ166" s="15"/>
      <c r="AK166" s="16">
        <v>0</v>
      </c>
      <c r="AL166" s="17"/>
      <c r="AM166" s="17"/>
      <c r="AN166" s="18"/>
      <c r="AO166" s="19">
        <v>0</v>
      </c>
      <c r="AP166" s="20"/>
      <c r="AQ166" s="20"/>
      <c r="AR166" s="21"/>
      <c r="AS166" s="22">
        <v>0</v>
      </c>
      <c r="AT166" s="23"/>
      <c r="AU166" s="23"/>
      <c r="AV166" s="6"/>
      <c r="AW166" s="7"/>
      <c r="AX166" s="8"/>
      <c r="AY166" s="8"/>
      <c r="AZ166" s="9"/>
      <c r="BA166" s="10"/>
      <c r="BB166" s="11"/>
      <c r="BC166" s="11"/>
      <c r="BD166" s="12"/>
      <c r="BE166" s="13"/>
      <c r="BF166" s="14"/>
      <c r="BG166" s="14"/>
      <c r="BH166" s="15"/>
      <c r="BI166" s="16">
        <v>0</v>
      </c>
      <c r="BJ166" s="17"/>
      <c r="BK166" s="17"/>
      <c r="BL166" s="18">
        <v>152.83261928940101</v>
      </c>
      <c r="BM166" s="19">
        <v>19.12</v>
      </c>
      <c r="BN166" s="20">
        <v>10</v>
      </c>
      <c r="BO166" s="20">
        <v>11</v>
      </c>
      <c r="BP166" s="21">
        <v>152.694320693051</v>
      </c>
      <c r="BQ166" s="22">
        <v>15.63</v>
      </c>
      <c r="BR166" s="23">
        <v>8</v>
      </c>
      <c r="BS166" s="23">
        <v>9</v>
      </c>
      <c r="BT166" s="6">
        <v>85.550270804545704</v>
      </c>
      <c r="BU166" s="7">
        <v>5.51</v>
      </c>
      <c r="BV166" s="8">
        <v>4</v>
      </c>
      <c r="BW166" s="8">
        <v>4</v>
      </c>
      <c r="BX166" s="9"/>
      <c r="BY166" s="10">
        <v>0</v>
      </c>
      <c r="BZ166" s="11"/>
      <c r="CA166" s="11"/>
      <c r="CB166" s="12"/>
      <c r="CC166" s="13"/>
      <c r="CD166" s="14"/>
      <c r="CE166" s="14"/>
      <c r="CF166" s="15"/>
      <c r="CG166" s="16"/>
      <c r="CH166" s="17"/>
      <c r="CI166" s="17"/>
      <c r="CJ166" s="4">
        <v>544</v>
      </c>
      <c r="CK166" s="24">
        <v>61.477886224660203</v>
      </c>
      <c r="CL166" s="25">
        <v>8.85107421875</v>
      </c>
    </row>
    <row r="167" spans="1:90">
      <c r="A167" s="2" t="s">
        <v>219</v>
      </c>
      <c r="B167" s="2" t="s">
        <v>512</v>
      </c>
      <c r="C167" s="3">
        <v>19.66</v>
      </c>
      <c r="D167" s="4">
        <v>1</v>
      </c>
      <c r="E167" s="4">
        <v>4</v>
      </c>
      <c r="F167" s="4">
        <v>4</v>
      </c>
      <c r="G167" s="4">
        <v>4</v>
      </c>
      <c r="H167" s="27">
        <f>'raw data'!H167/'raw data'!H$274</f>
        <v>0</v>
      </c>
      <c r="I167" s="27">
        <f>'raw data'!I167/'raw data'!I$274</f>
        <v>0</v>
      </c>
      <c r="J167" s="27">
        <f>'raw data'!J167/'raw data'!J$274</f>
        <v>0</v>
      </c>
      <c r="K167" s="27">
        <f>'raw data'!K167/'raw data'!K$274</f>
        <v>0</v>
      </c>
      <c r="L167" s="27">
        <f>'raw data'!L167/'raw data'!L$274</f>
        <v>0</v>
      </c>
      <c r="M167" s="27">
        <f>'raw data'!M167/'raw data'!M$274</f>
        <v>0</v>
      </c>
      <c r="N167" s="27">
        <f>'raw data'!N167/'raw data'!N$274</f>
        <v>0</v>
      </c>
      <c r="O167" s="27">
        <f>'raw data'!O167/'raw data'!O$274</f>
        <v>0</v>
      </c>
      <c r="P167" s="28">
        <f>'raw data'!P167/'raw data'!P$274</f>
        <v>0</v>
      </c>
      <c r="Q167" s="28">
        <f>'raw data'!Q167/'raw data'!Q$274</f>
        <v>0</v>
      </c>
      <c r="R167" s="28">
        <f>'raw data'!R167/'raw data'!R$274</f>
        <v>9.1038433808853929E-5</v>
      </c>
      <c r="S167" s="28">
        <f>'raw data'!S167/'raw data'!S$274</f>
        <v>6.5104254484086682E-5</v>
      </c>
      <c r="T167" s="28">
        <f>'raw data'!T167/'raw data'!T$274</f>
        <v>0</v>
      </c>
      <c r="U167" s="28">
        <f>'raw data'!U167/'raw data'!U$274</f>
        <v>0</v>
      </c>
      <c r="V167" s="28">
        <f>'raw data'!V167/'raw data'!V$274</f>
        <v>6.6101672101471397E-5</v>
      </c>
      <c r="W167" s="28">
        <f>'raw data'!W167/'raw data'!W$274</f>
        <v>6.2479646521848708E-5</v>
      </c>
      <c r="X167" s="6"/>
      <c r="Y167" s="7"/>
      <c r="Z167" s="8"/>
      <c r="AA167" s="8"/>
      <c r="AB167" s="9"/>
      <c r="AC167" s="10"/>
      <c r="AD167" s="11"/>
      <c r="AE167" s="11"/>
      <c r="AF167" s="12"/>
      <c r="AG167" s="13"/>
      <c r="AH167" s="14"/>
      <c r="AI167" s="14"/>
      <c r="AJ167" s="15"/>
      <c r="AK167" s="16"/>
      <c r="AL167" s="17"/>
      <c r="AM167" s="17"/>
      <c r="AN167" s="18"/>
      <c r="AO167" s="19"/>
      <c r="AP167" s="20"/>
      <c r="AQ167" s="20"/>
      <c r="AR167" s="21"/>
      <c r="AS167" s="22"/>
      <c r="AT167" s="23"/>
      <c r="AU167" s="23"/>
      <c r="AV167" s="6"/>
      <c r="AW167" s="7"/>
      <c r="AX167" s="8"/>
      <c r="AY167" s="8"/>
      <c r="AZ167" s="9"/>
      <c r="BA167" s="10"/>
      <c r="BB167" s="11"/>
      <c r="BC167" s="11"/>
      <c r="BD167" s="12"/>
      <c r="BE167" s="13"/>
      <c r="BF167" s="14"/>
      <c r="BG167" s="14"/>
      <c r="BH167" s="15"/>
      <c r="BI167" s="16"/>
      <c r="BJ167" s="17"/>
      <c r="BK167" s="17"/>
      <c r="BL167" s="18">
        <v>65.181310296246295</v>
      </c>
      <c r="BM167" s="19">
        <v>19.66</v>
      </c>
      <c r="BN167" s="20">
        <v>4</v>
      </c>
      <c r="BO167" s="20">
        <v>4</v>
      </c>
      <c r="BP167" s="21"/>
      <c r="BQ167" s="22">
        <v>0</v>
      </c>
      <c r="BR167" s="23"/>
      <c r="BS167" s="23"/>
      <c r="BT167" s="6"/>
      <c r="BU167" s="7"/>
      <c r="BV167" s="8"/>
      <c r="BW167" s="8"/>
      <c r="BX167" s="9"/>
      <c r="BY167" s="10"/>
      <c r="BZ167" s="11"/>
      <c r="CA167" s="11"/>
      <c r="CB167" s="12"/>
      <c r="CC167" s="13">
        <v>0</v>
      </c>
      <c r="CD167" s="14"/>
      <c r="CE167" s="14"/>
      <c r="CF167" s="15"/>
      <c r="CG167" s="16">
        <v>0</v>
      </c>
      <c r="CH167" s="17"/>
      <c r="CI167" s="17"/>
      <c r="CJ167" s="4">
        <v>356</v>
      </c>
      <c r="CK167" s="24">
        <v>37.473945174660003</v>
      </c>
      <c r="CL167" s="25">
        <v>7.09326171875</v>
      </c>
    </row>
    <row r="168" spans="1:90">
      <c r="A168" s="2" t="s">
        <v>328</v>
      </c>
      <c r="B168" s="2" t="s">
        <v>533</v>
      </c>
      <c r="C168" s="3">
        <v>19.37</v>
      </c>
      <c r="D168" s="4">
        <v>3</v>
      </c>
      <c r="E168" s="4">
        <v>5</v>
      </c>
      <c r="F168" s="4">
        <v>5</v>
      </c>
      <c r="G168" s="4">
        <v>26</v>
      </c>
      <c r="H168" s="27">
        <f>'raw data'!H168/'raw data'!H$274</f>
        <v>4.7441219262951096E-3</v>
      </c>
      <c r="I168" s="27">
        <f>'raw data'!I168/'raw data'!I$274</f>
        <v>6.1421518700535485E-3</v>
      </c>
      <c r="J168" s="27">
        <f>'raw data'!J168/'raw data'!J$274</f>
        <v>0</v>
      </c>
      <c r="K168" s="27">
        <f>'raw data'!K168/'raw data'!K$274</f>
        <v>0</v>
      </c>
      <c r="L168" s="27">
        <f>'raw data'!L168/'raw data'!L$274</f>
        <v>8.4513388451539493E-4</v>
      </c>
      <c r="M168" s="27">
        <f>'raw data'!M168/'raw data'!M$274</f>
        <v>6.417010859005852E-4</v>
      </c>
      <c r="N168" s="27">
        <f>'raw data'!N168/'raw data'!N$274</f>
        <v>0</v>
      </c>
      <c r="O168" s="27">
        <f>'raw data'!O168/'raw data'!O$274</f>
        <v>0</v>
      </c>
      <c r="P168" s="28">
        <f>'raw data'!P168/'raw data'!P$274</f>
        <v>2.81743461716752E-3</v>
      </c>
      <c r="Q168" s="28">
        <f>'raw data'!Q168/'raw data'!Q$274</f>
        <v>1.547653917289673E-3</v>
      </c>
      <c r="R168" s="28">
        <f>'raw data'!R168/'raw data'!R$274</f>
        <v>0</v>
      </c>
      <c r="S168" s="28">
        <f>'raw data'!S168/'raw data'!S$274</f>
        <v>0</v>
      </c>
      <c r="T168" s="28">
        <f>'raw data'!T168/'raw data'!T$274</f>
        <v>2.0254105793076832E-4</v>
      </c>
      <c r="U168" s="28">
        <f>'raw data'!U168/'raw data'!U$274</f>
        <v>5.5614118104822178E-4</v>
      </c>
      <c r="V168" s="28">
        <f>'raw data'!V168/'raw data'!V$274</f>
        <v>0</v>
      </c>
      <c r="W168" s="28">
        <f>'raw data'!W168/'raw data'!W$274</f>
        <v>0</v>
      </c>
      <c r="X168" s="6">
        <v>55.234133558021398</v>
      </c>
      <c r="Y168" s="7">
        <v>13.09</v>
      </c>
      <c r="Z168" s="8">
        <v>3</v>
      </c>
      <c r="AA168" s="8">
        <v>3</v>
      </c>
      <c r="AB168" s="9"/>
      <c r="AC168" s="10">
        <v>0</v>
      </c>
      <c r="AD168" s="11"/>
      <c r="AE168" s="11"/>
      <c r="AF168" s="12"/>
      <c r="AG168" s="13"/>
      <c r="AH168" s="14"/>
      <c r="AI168" s="14"/>
      <c r="AJ168" s="15"/>
      <c r="AK168" s="16"/>
      <c r="AL168" s="17"/>
      <c r="AM168" s="17"/>
      <c r="AN168" s="18">
        <v>25.806661235997101</v>
      </c>
      <c r="AO168" s="19">
        <v>10.99</v>
      </c>
      <c r="AP168" s="20">
        <v>3</v>
      </c>
      <c r="AQ168" s="20">
        <v>4</v>
      </c>
      <c r="AR168" s="21"/>
      <c r="AS168" s="22">
        <v>0</v>
      </c>
      <c r="AT168" s="23"/>
      <c r="AU168" s="23"/>
      <c r="AV168" s="6"/>
      <c r="AW168" s="7"/>
      <c r="AX168" s="8"/>
      <c r="AY168" s="8"/>
      <c r="AZ168" s="9"/>
      <c r="BA168" s="10"/>
      <c r="BB168" s="11"/>
      <c r="BC168" s="11"/>
      <c r="BD168" s="12">
        <v>72.224749655147306</v>
      </c>
      <c r="BE168" s="13">
        <v>16.75</v>
      </c>
      <c r="BF168" s="14">
        <v>4</v>
      </c>
      <c r="BG168" s="14">
        <v>7</v>
      </c>
      <c r="BH168" s="15">
        <v>54.0258612568635</v>
      </c>
      <c r="BI168" s="16">
        <v>19.37</v>
      </c>
      <c r="BJ168" s="17">
        <v>4</v>
      </c>
      <c r="BK168" s="17">
        <v>5</v>
      </c>
      <c r="BL168" s="18"/>
      <c r="BM168" s="19"/>
      <c r="BN168" s="20"/>
      <c r="BO168" s="20"/>
      <c r="BP168" s="21"/>
      <c r="BQ168" s="22"/>
      <c r="BR168" s="23"/>
      <c r="BS168" s="23"/>
      <c r="BT168" s="6">
        <v>23.841119129120901</v>
      </c>
      <c r="BU168" s="7">
        <v>15.18</v>
      </c>
      <c r="BV168" s="8">
        <v>3</v>
      </c>
      <c r="BW168" s="8">
        <v>3</v>
      </c>
      <c r="BX168" s="9"/>
      <c r="BY168" s="10">
        <v>0</v>
      </c>
      <c r="BZ168" s="11"/>
      <c r="CA168" s="11"/>
      <c r="CB168" s="12"/>
      <c r="CC168" s="13"/>
      <c r="CD168" s="14"/>
      <c r="CE168" s="14"/>
      <c r="CF168" s="15"/>
      <c r="CG168" s="16"/>
      <c r="CH168" s="17"/>
      <c r="CI168" s="17"/>
      <c r="CJ168" s="4">
        <v>191</v>
      </c>
      <c r="CK168" s="24">
        <v>21.531408264660001</v>
      </c>
      <c r="CL168" s="25">
        <v>11.01904296875</v>
      </c>
    </row>
    <row r="169" spans="1:90">
      <c r="A169" s="2" t="s">
        <v>259</v>
      </c>
      <c r="B169" s="2" t="s">
        <v>182</v>
      </c>
      <c r="C169" s="3">
        <v>19.25</v>
      </c>
      <c r="D169" s="4">
        <v>1</v>
      </c>
      <c r="E169" s="4">
        <v>2</v>
      </c>
      <c r="F169" s="4">
        <v>3</v>
      </c>
      <c r="G169" s="4">
        <v>9</v>
      </c>
      <c r="H169" s="27">
        <f>'raw data'!H169/'raw data'!H$274</f>
        <v>8.6517251937815278E-4</v>
      </c>
      <c r="I169" s="27">
        <f>'raw data'!I169/'raw data'!I$274</f>
        <v>7.1901023416419776E-4</v>
      </c>
      <c r="J169" s="27">
        <f>'raw data'!J169/'raw data'!J$274</f>
        <v>0</v>
      </c>
      <c r="K169" s="27">
        <f>'raw data'!K169/'raw data'!K$274</f>
        <v>0</v>
      </c>
      <c r="L169" s="27">
        <f>'raw data'!L169/'raw data'!L$274</f>
        <v>2.7454363224001764E-4</v>
      </c>
      <c r="M169" s="27">
        <f>'raw data'!M169/'raw data'!M$274</f>
        <v>2.2588995845269875E-4</v>
      </c>
      <c r="N169" s="27">
        <f>'raw data'!N169/'raw data'!N$274</f>
        <v>0</v>
      </c>
      <c r="O169" s="27">
        <f>'raw data'!O169/'raw data'!O$274</f>
        <v>0</v>
      </c>
      <c r="P169" s="28">
        <f>'raw data'!P169/'raw data'!P$274</f>
        <v>2.8428500835656062E-4</v>
      </c>
      <c r="Q169" s="28">
        <f>'raw data'!Q169/'raw data'!Q$274</f>
        <v>4.4313246093143137E-4</v>
      </c>
      <c r="R169" s="28">
        <f>'raw data'!R169/'raw data'!R$274</f>
        <v>0</v>
      </c>
      <c r="S169" s="28">
        <f>'raw data'!S169/'raw data'!S$274</f>
        <v>0</v>
      </c>
      <c r="T169" s="28">
        <f>'raw data'!T169/'raw data'!T$274</f>
        <v>0</v>
      </c>
      <c r="U169" s="28">
        <f>'raw data'!U169/'raw data'!U$274</f>
        <v>0</v>
      </c>
      <c r="V169" s="28">
        <f>'raw data'!V169/'raw data'!V$274</f>
        <v>0</v>
      </c>
      <c r="W169" s="28">
        <f>'raw data'!W169/'raw data'!W$274</f>
        <v>0</v>
      </c>
      <c r="X169" s="6"/>
      <c r="Y169" s="7">
        <v>0</v>
      </c>
      <c r="Z169" s="8"/>
      <c r="AA169" s="8"/>
      <c r="AB169" s="9"/>
      <c r="AC169" s="10">
        <v>0</v>
      </c>
      <c r="AD169" s="11"/>
      <c r="AE169" s="11"/>
      <c r="AF169" s="12"/>
      <c r="AG169" s="13"/>
      <c r="AH169" s="14"/>
      <c r="AI169" s="14"/>
      <c r="AJ169" s="15"/>
      <c r="AK169" s="16"/>
      <c r="AL169" s="17"/>
      <c r="AM169" s="17"/>
      <c r="AN169" s="18"/>
      <c r="AO169" s="19">
        <v>0</v>
      </c>
      <c r="AP169" s="20"/>
      <c r="AQ169" s="20"/>
      <c r="AR169" s="21"/>
      <c r="AS169" s="22">
        <v>0</v>
      </c>
      <c r="AT169" s="23"/>
      <c r="AU169" s="23"/>
      <c r="AV169" s="6"/>
      <c r="AW169" s="7"/>
      <c r="AX169" s="8"/>
      <c r="AY169" s="8"/>
      <c r="AZ169" s="9"/>
      <c r="BA169" s="10"/>
      <c r="BB169" s="11"/>
      <c r="BC169" s="11"/>
      <c r="BD169" s="12">
        <v>66.571837492322501</v>
      </c>
      <c r="BE169" s="13">
        <v>19.25</v>
      </c>
      <c r="BF169" s="14">
        <v>3</v>
      </c>
      <c r="BG169" s="14">
        <v>3</v>
      </c>
      <c r="BH169" s="15"/>
      <c r="BI169" s="16">
        <v>0</v>
      </c>
      <c r="BJ169" s="17"/>
      <c r="BK169" s="17"/>
      <c r="BL169" s="18"/>
      <c r="BM169" s="19"/>
      <c r="BN169" s="20"/>
      <c r="BO169" s="20"/>
      <c r="BP169" s="21"/>
      <c r="BQ169" s="22"/>
      <c r="BR169" s="23"/>
      <c r="BS169" s="23"/>
      <c r="BT169" s="6"/>
      <c r="BU169" s="7"/>
      <c r="BV169" s="8"/>
      <c r="BW169" s="8"/>
      <c r="BX169" s="9"/>
      <c r="BY169" s="10"/>
      <c r="BZ169" s="11"/>
      <c r="CA169" s="11"/>
      <c r="CB169" s="12"/>
      <c r="CC169" s="13"/>
      <c r="CD169" s="14"/>
      <c r="CE169" s="14"/>
      <c r="CF169" s="15"/>
      <c r="CG169" s="16"/>
      <c r="CH169" s="17"/>
      <c r="CI169" s="17"/>
      <c r="CJ169" s="4">
        <v>213</v>
      </c>
      <c r="CK169" s="24">
        <v>21.351748764660002</v>
      </c>
      <c r="CL169" s="25">
        <v>10.93115234375</v>
      </c>
    </row>
    <row r="170" spans="1:90">
      <c r="A170" s="2" t="s">
        <v>402</v>
      </c>
      <c r="B170" s="2" t="s">
        <v>563</v>
      </c>
      <c r="C170" s="3">
        <v>18.940000000000001</v>
      </c>
      <c r="D170" s="4">
        <v>15</v>
      </c>
      <c r="E170" s="4">
        <v>10</v>
      </c>
      <c r="F170" s="4">
        <v>10</v>
      </c>
      <c r="G170" s="4">
        <v>21</v>
      </c>
      <c r="H170" s="27">
        <f>'raw data'!H170/'raw data'!H$274</f>
        <v>6.6744504031418121E-5</v>
      </c>
      <c r="I170" s="27">
        <f>'raw data'!I170/'raw data'!I$274</f>
        <v>0</v>
      </c>
      <c r="J170" s="27">
        <f>'raw data'!J170/'raw data'!J$274</f>
        <v>5.5659879052747557E-4</v>
      </c>
      <c r="K170" s="27">
        <f>'raw data'!K170/'raw data'!K$274</f>
        <v>3.7276455902465684E-4</v>
      </c>
      <c r="L170" s="27">
        <f>'raw data'!L170/'raw data'!L$274</f>
        <v>0</v>
      </c>
      <c r="M170" s="27">
        <f>'raw data'!M170/'raw data'!M$274</f>
        <v>0</v>
      </c>
      <c r="N170" s="27">
        <f>'raw data'!N170/'raw data'!N$274</f>
        <v>1.6754339852229899E-4</v>
      </c>
      <c r="O170" s="27">
        <f>'raw data'!O170/'raw data'!O$274</f>
        <v>2.6961551135412876E-4</v>
      </c>
      <c r="P170" s="28">
        <f>'raw data'!P170/'raw data'!P$274</f>
        <v>8.129039339354192E-5</v>
      </c>
      <c r="Q170" s="28">
        <f>'raw data'!Q170/'raw data'!Q$274</f>
        <v>1.8571820878343316E-5</v>
      </c>
      <c r="R170" s="28">
        <f>'raw data'!R170/'raw data'!R$274</f>
        <v>1.041135005055423E-4</v>
      </c>
      <c r="S170" s="28">
        <f>'raw data'!S170/'raw data'!S$274</f>
        <v>7.3335906054271868E-5</v>
      </c>
      <c r="T170" s="28">
        <f>'raw data'!T170/'raw data'!T$274</f>
        <v>1.616515856244115E-4</v>
      </c>
      <c r="U170" s="28">
        <f>'raw data'!U170/'raw data'!U$274</f>
        <v>1.5600896443034498E-4</v>
      </c>
      <c r="V170" s="28">
        <f>'raw data'!V170/'raw data'!V$274</f>
        <v>0</v>
      </c>
      <c r="W170" s="28">
        <f>'raw data'!W170/'raw data'!W$274</f>
        <v>0</v>
      </c>
      <c r="X170" s="6"/>
      <c r="Y170" s="7">
        <v>0</v>
      </c>
      <c r="Z170" s="8"/>
      <c r="AA170" s="8"/>
      <c r="AB170" s="9"/>
      <c r="AC170" s="10"/>
      <c r="AD170" s="11"/>
      <c r="AE170" s="11"/>
      <c r="AF170" s="12">
        <v>148.11954459201399</v>
      </c>
      <c r="AG170" s="13">
        <v>18.940000000000001</v>
      </c>
      <c r="AH170" s="14">
        <v>10</v>
      </c>
      <c r="AI170" s="14">
        <v>11</v>
      </c>
      <c r="AJ170" s="15">
        <v>96.2374305880072</v>
      </c>
      <c r="AK170" s="16">
        <v>11.56</v>
      </c>
      <c r="AL170" s="17">
        <v>5</v>
      </c>
      <c r="AM170" s="17">
        <v>6</v>
      </c>
      <c r="AN170" s="18"/>
      <c r="AO170" s="19"/>
      <c r="AP170" s="20"/>
      <c r="AQ170" s="20"/>
      <c r="AR170" s="21"/>
      <c r="AS170" s="22"/>
      <c r="AT170" s="23"/>
      <c r="AU170" s="23"/>
      <c r="AV170" s="6">
        <v>157.29564688244599</v>
      </c>
      <c r="AW170" s="7">
        <v>9.4700000000000006</v>
      </c>
      <c r="AX170" s="8">
        <v>3</v>
      </c>
      <c r="AY170" s="8">
        <v>4</v>
      </c>
      <c r="AZ170" s="9"/>
      <c r="BA170" s="10">
        <v>0</v>
      </c>
      <c r="BB170" s="11"/>
      <c r="BC170" s="11"/>
      <c r="BD170" s="12"/>
      <c r="BE170" s="13">
        <v>0</v>
      </c>
      <c r="BF170" s="14"/>
      <c r="BG170" s="14"/>
      <c r="BH170" s="15"/>
      <c r="BI170" s="16">
        <v>0</v>
      </c>
      <c r="BJ170" s="17"/>
      <c r="BK170" s="17"/>
      <c r="BL170" s="18"/>
      <c r="BM170" s="19">
        <v>0</v>
      </c>
      <c r="BN170" s="20"/>
      <c r="BO170" s="20"/>
      <c r="BP170" s="21"/>
      <c r="BQ170" s="22">
        <v>0</v>
      </c>
      <c r="BR170" s="23"/>
      <c r="BS170" s="23"/>
      <c r="BT170" s="6"/>
      <c r="BU170" s="7">
        <v>0</v>
      </c>
      <c r="BV170" s="8"/>
      <c r="BW170" s="8"/>
      <c r="BX170" s="9"/>
      <c r="BY170" s="10">
        <v>0</v>
      </c>
      <c r="BZ170" s="11"/>
      <c r="CA170" s="11"/>
      <c r="CB170" s="12"/>
      <c r="CC170" s="13"/>
      <c r="CD170" s="14"/>
      <c r="CE170" s="14"/>
      <c r="CF170" s="15"/>
      <c r="CG170" s="16"/>
      <c r="CH170" s="17"/>
      <c r="CI170" s="17"/>
      <c r="CJ170" s="4">
        <v>623</v>
      </c>
      <c r="CK170" s="24">
        <v>67.834727884660097</v>
      </c>
      <c r="CL170" s="25">
        <v>7.66455078125</v>
      </c>
    </row>
    <row r="171" spans="1:90">
      <c r="A171" s="2" t="s">
        <v>252</v>
      </c>
      <c r="B171" s="2" t="s">
        <v>418</v>
      </c>
      <c r="C171" s="3">
        <v>18.829999999999998</v>
      </c>
      <c r="D171" s="4">
        <v>17</v>
      </c>
      <c r="E171" s="4">
        <v>10</v>
      </c>
      <c r="F171" s="4">
        <v>10</v>
      </c>
      <c r="G171" s="4">
        <v>100</v>
      </c>
      <c r="H171" s="27">
        <f>'raw data'!H171/'raw data'!H$274</f>
        <v>0</v>
      </c>
      <c r="I171" s="27">
        <f>'raw data'!I171/'raw data'!I$274</f>
        <v>3.5215786408998423E-3</v>
      </c>
      <c r="J171" s="27">
        <f>'raw data'!J171/'raw data'!J$274</f>
        <v>6.1030798491114287E-3</v>
      </c>
      <c r="K171" s="27">
        <f>'raw data'!K171/'raw data'!K$274</f>
        <v>5.5715380073787088E-3</v>
      </c>
      <c r="L171" s="27">
        <f>'raw data'!L171/'raw data'!L$274</f>
        <v>2.173168181960527E-3</v>
      </c>
      <c r="M171" s="27">
        <f>'raw data'!M171/'raw data'!M$274</f>
        <v>1.7443217881311086E-3</v>
      </c>
      <c r="N171" s="27">
        <f>'raw data'!N171/'raw data'!N$274</f>
        <v>2.7727011317009751E-2</v>
      </c>
      <c r="O171" s="27">
        <f>'raw data'!O171/'raw data'!O$274</f>
        <v>3.2888255910689765E-2</v>
      </c>
      <c r="P171" s="28">
        <f>'raw data'!P171/'raw data'!P$274</f>
        <v>1.664860195236135E-3</v>
      </c>
      <c r="Q171" s="28">
        <f>'raw data'!Q171/'raw data'!Q$274</f>
        <v>1.7204914884689114E-3</v>
      </c>
      <c r="R171" s="28">
        <f>'raw data'!R171/'raw data'!R$274</f>
        <v>8.4953837891839825E-3</v>
      </c>
      <c r="S171" s="28">
        <f>'raw data'!S171/'raw data'!S$274</f>
        <v>7.9900647622224256E-3</v>
      </c>
      <c r="T171" s="28">
        <f>'raw data'!T171/'raw data'!T$274</f>
        <v>4.813191717639359E-3</v>
      </c>
      <c r="U171" s="28">
        <f>'raw data'!U171/'raw data'!U$274</f>
        <v>3.5314378708387181E-3</v>
      </c>
      <c r="V171" s="28">
        <f>'raw data'!V171/'raw data'!V$274</f>
        <v>1.112322237764614E-2</v>
      </c>
      <c r="W171" s="28">
        <f>'raw data'!W171/'raw data'!W$274</f>
        <v>1.0673964868128681E-2</v>
      </c>
      <c r="X171" s="6"/>
      <c r="Y171" s="7"/>
      <c r="Z171" s="8"/>
      <c r="AA171" s="8"/>
      <c r="AB171" s="9"/>
      <c r="AC171" s="10">
        <v>0</v>
      </c>
      <c r="AD171" s="11"/>
      <c r="AE171" s="11"/>
      <c r="AF171" s="12">
        <v>88.916172515600493</v>
      </c>
      <c r="AG171" s="13">
        <v>6.21</v>
      </c>
      <c r="AH171" s="14">
        <v>3</v>
      </c>
      <c r="AI171" s="14">
        <v>4</v>
      </c>
      <c r="AJ171" s="15">
        <v>69.010179801368594</v>
      </c>
      <c r="AK171" s="16">
        <v>6.21</v>
      </c>
      <c r="AL171" s="17">
        <v>3</v>
      </c>
      <c r="AM171" s="17">
        <v>4</v>
      </c>
      <c r="AN171" s="18">
        <v>87.959486054683694</v>
      </c>
      <c r="AO171" s="19">
        <v>6.21</v>
      </c>
      <c r="AP171" s="20">
        <v>3</v>
      </c>
      <c r="AQ171" s="20">
        <v>6</v>
      </c>
      <c r="AR171" s="21"/>
      <c r="AS171" s="22">
        <v>0</v>
      </c>
      <c r="AT171" s="23"/>
      <c r="AU171" s="23"/>
      <c r="AV171" s="6"/>
      <c r="AW171" s="7">
        <v>0</v>
      </c>
      <c r="AX171" s="8"/>
      <c r="AY171" s="8"/>
      <c r="AZ171" s="9"/>
      <c r="BA171" s="10">
        <v>0</v>
      </c>
      <c r="BB171" s="11"/>
      <c r="BC171" s="11"/>
      <c r="BD171" s="12"/>
      <c r="BE171" s="13">
        <v>0</v>
      </c>
      <c r="BF171" s="14"/>
      <c r="BG171" s="14"/>
      <c r="BH171" s="15">
        <v>88.726330297621004</v>
      </c>
      <c r="BI171" s="16">
        <v>6.21</v>
      </c>
      <c r="BJ171" s="17">
        <v>3</v>
      </c>
      <c r="BK171" s="17">
        <v>4</v>
      </c>
      <c r="BL171" s="18">
        <v>316.41583331868497</v>
      </c>
      <c r="BM171" s="19">
        <v>18.829999999999998</v>
      </c>
      <c r="BN171" s="20">
        <v>10</v>
      </c>
      <c r="BO171" s="20">
        <v>18</v>
      </c>
      <c r="BP171" s="21">
        <v>268.14846891317598</v>
      </c>
      <c r="BQ171" s="22">
        <v>15.25</v>
      </c>
      <c r="BR171" s="23">
        <v>8</v>
      </c>
      <c r="BS171" s="23">
        <v>14</v>
      </c>
      <c r="BT171" s="6">
        <v>143.27013117561401</v>
      </c>
      <c r="BU171" s="7">
        <v>8.2899999999999991</v>
      </c>
      <c r="BV171" s="8">
        <v>5</v>
      </c>
      <c r="BW171" s="8">
        <v>8</v>
      </c>
      <c r="BX171" s="9">
        <v>128.222155926292</v>
      </c>
      <c r="BY171" s="10">
        <v>9.7899999999999991</v>
      </c>
      <c r="BZ171" s="11">
        <v>6</v>
      </c>
      <c r="CA171" s="11">
        <v>8</v>
      </c>
      <c r="CB171" s="12">
        <v>102.24157004941399</v>
      </c>
      <c r="CC171" s="13">
        <v>6.21</v>
      </c>
      <c r="CD171" s="14">
        <v>3</v>
      </c>
      <c r="CE171" s="14">
        <v>5</v>
      </c>
      <c r="CF171" s="15">
        <v>119.91219769099401</v>
      </c>
      <c r="CG171" s="16">
        <v>6.21</v>
      </c>
      <c r="CH171" s="17">
        <v>3</v>
      </c>
      <c r="CI171" s="17">
        <v>4</v>
      </c>
      <c r="CJ171" s="4">
        <v>531</v>
      </c>
      <c r="CK171" s="24">
        <v>57.185641824660003</v>
      </c>
      <c r="CL171" s="25">
        <v>9.17333984375</v>
      </c>
    </row>
    <row r="172" spans="1:90">
      <c r="A172" s="2" t="s">
        <v>349</v>
      </c>
      <c r="B172" s="2" t="s">
        <v>426</v>
      </c>
      <c r="C172" s="3">
        <v>18.64</v>
      </c>
      <c r="D172" s="4">
        <v>2</v>
      </c>
      <c r="E172" s="4">
        <v>3</v>
      </c>
      <c r="F172" s="4">
        <v>3</v>
      </c>
      <c r="G172" s="4">
        <v>3</v>
      </c>
      <c r="H172" s="27">
        <f>'raw data'!H172/'raw data'!H$274</f>
        <v>0</v>
      </c>
      <c r="I172" s="27">
        <f>'raw data'!I172/'raw data'!I$274</f>
        <v>0</v>
      </c>
      <c r="J172" s="27">
        <f>'raw data'!J172/'raw data'!J$274</f>
        <v>0</v>
      </c>
      <c r="K172" s="27">
        <f>'raw data'!K172/'raw data'!K$274</f>
        <v>0</v>
      </c>
      <c r="L172" s="27">
        <f>'raw data'!L172/'raw data'!L$274</f>
        <v>4.076872350367378E-4</v>
      </c>
      <c r="M172" s="27">
        <f>'raw data'!M172/'raw data'!M$274</f>
        <v>4.0023797232543968E-4</v>
      </c>
      <c r="N172" s="27">
        <f>'raw data'!N172/'raw data'!N$274</f>
        <v>0</v>
      </c>
      <c r="O172" s="27">
        <f>'raw data'!O172/'raw data'!O$274</f>
        <v>0</v>
      </c>
      <c r="P172" s="28">
        <f>'raw data'!P172/'raw data'!P$274</f>
        <v>1.7115848138416897E-4</v>
      </c>
      <c r="Q172" s="28">
        <f>'raw data'!Q172/'raw data'!Q$274</f>
        <v>1.5648038357560972E-4</v>
      </c>
      <c r="R172" s="28">
        <f>'raw data'!R172/'raw data'!R$274</f>
        <v>0</v>
      </c>
      <c r="S172" s="28">
        <f>'raw data'!S172/'raw data'!S$274</f>
        <v>0</v>
      </c>
      <c r="T172" s="28">
        <f>'raw data'!T172/'raw data'!T$274</f>
        <v>1.8813886268137964E-4</v>
      </c>
      <c r="U172" s="28">
        <f>'raw data'!U172/'raw data'!U$274</f>
        <v>2.8329093620945599E-4</v>
      </c>
      <c r="V172" s="28">
        <f>'raw data'!V172/'raw data'!V$274</f>
        <v>0</v>
      </c>
      <c r="W172" s="28">
        <f>'raw data'!W172/'raw data'!W$274</f>
        <v>0</v>
      </c>
      <c r="X172" s="6"/>
      <c r="Y172" s="7"/>
      <c r="Z172" s="8"/>
      <c r="AA172" s="8"/>
      <c r="AB172" s="9"/>
      <c r="AC172" s="10"/>
      <c r="AD172" s="11"/>
      <c r="AE172" s="11"/>
      <c r="AF172" s="12"/>
      <c r="AG172" s="13"/>
      <c r="AH172" s="14"/>
      <c r="AI172" s="14"/>
      <c r="AJ172" s="15"/>
      <c r="AK172" s="16"/>
      <c r="AL172" s="17"/>
      <c r="AM172" s="17"/>
      <c r="AN172" s="18"/>
      <c r="AO172" s="19">
        <v>0</v>
      </c>
      <c r="AP172" s="20"/>
      <c r="AQ172" s="20"/>
      <c r="AR172" s="21"/>
      <c r="AS172" s="22">
        <v>0</v>
      </c>
      <c r="AT172" s="23"/>
      <c r="AU172" s="23"/>
      <c r="AV172" s="6"/>
      <c r="AW172" s="7"/>
      <c r="AX172" s="8"/>
      <c r="AY172" s="8"/>
      <c r="AZ172" s="9"/>
      <c r="BA172" s="10"/>
      <c r="BB172" s="11"/>
      <c r="BC172" s="11"/>
      <c r="BD172" s="12"/>
      <c r="BE172" s="13">
        <v>0</v>
      </c>
      <c r="BF172" s="14"/>
      <c r="BG172" s="14"/>
      <c r="BH172" s="15"/>
      <c r="BI172" s="16">
        <v>0</v>
      </c>
      <c r="BJ172" s="17"/>
      <c r="BK172" s="17"/>
      <c r="BL172" s="18"/>
      <c r="BM172" s="19"/>
      <c r="BN172" s="20"/>
      <c r="BO172" s="20"/>
      <c r="BP172" s="21"/>
      <c r="BQ172" s="22"/>
      <c r="BR172" s="23"/>
      <c r="BS172" s="23"/>
      <c r="BT172" s="6">
        <v>76.4610703201013</v>
      </c>
      <c r="BU172" s="7">
        <v>18.64</v>
      </c>
      <c r="BV172" s="8">
        <v>3</v>
      </c>
      <c r="BW172" s="8">
        <v>3</v>
      </c>
      <c r="BX172" s="9"/>
      <c r="BY172" s="10">
        <v>0</v>
      </c>
      <c r="BZ172" s="11"/>
      <c r="CA172" s="11"/>
      <c r="CB172" s="12"/>
      <c r="CC172" s="13"/>
      <c r="CD172" s="14"/>
      <c r="CE172" s="14"/>
      <c r="CF172" s="15"/>
      <c r="CG172" s="16"/>
      <c r="CH172" s="17"/>
      <c r="CI172" s="17"/>
      <c r="CJ172" s="4">
        <v>177</v>
      </c>
      <c r="CK172" s="24">
        <v>20.11158246466</v>
      </c>
      <c r="CL172" s="25">
        <v>9.59814453125</v>
      </c>
    </row>
    <row r="173" spans="1:90">
      <c r="A173" s="2" t="s">
        <v>239</v>
      </c>
      <c r="B173" s="2" t="s">
        <v>437</v>
      </c>
      <c r="C173" s="3">
        <v>18.36</v>
      </c>
      <c r="D173" s="4">
        <v>3</v>
      </c>
      <c r="E173" s="4">
        <v>6</v>
      </c>
      <c r="F173" s="4">
        <v>7</v>
      </c>
      <c r="G173" s="4">
        <v>37</v>
      </c>
      <c r="H173" s="27">
        <f>'raw data'!H173/'raw data'!H$274</f>
        <v>8.317589138208383E-5</v>
      </c>
      <c r="I173" s="27">
        <f>'raw data'!I173/'raw data'!I$274</f>
        <v>6.428247237653492E-5</v>
      </c>
      <c r="J173" s="27">
        <f>'raw data'!J173/'raw data'!J$274</f>
        <v>0</v>
      </c>
      <c r="K173" s="27">
        <f>'raw data'!K173/'raw data'!K$274</f>
        <v>0</v>
      </c>
      <c r="L173" s="27">
        <f>'raw data'!L173/'raw data'!L$274</f>
        <v>1.9366850757996054E-3</v>
      </c>
      <c r="M173" s="27">
        <f>'raw data'!M173/'raw data'!M$274</f>
        <v>1.9002183674708402E-3</v>
      </c>
      <c r="N173" s="27">
        <f>'raw data'!N173/'raw data'!N$274</f>
        <v>0</v>
      </c>
      <c r="O173" s="27">
        <f>'raw data'!O173/'raw data'!O$274</f>
        <v>0</v>
      </c>
      <c r="P173" s="28">
        <f>'raw data'!P173/'raw data'!P$274</f>
        <v>1.0577214472058491E-3</v>
      </c>
      <c r="Q173" s="28">
        <f>'raw data'!Q173/'raw data'!Q$274</f>
        <v>1.0116511114478502E-3</v>
      </c>
      <c r="R173" s="28">
        <f>'raw data'!R173/'raw data'!R$274</f>
        <v>0</v>
      </c>
      <c r="S173" s="28">
        <f>'raw data'!S173/'raw data'!S$274</f>
        <v>0</v>
      </c>
      <c r="T173" s="28">
        <f>'raw data'!T173/'raw data'!T$274</f>
        <v>1.9560582255326278E-3</v>
      </c>
      <c r="U173" s="28">
        <f>'raw data'!U173/'raw data'!U$274</f>
        <v>2.2600687159592516E-3</v>
      </c>
      <c r="V173" s="28">
        <f>'raw data'!V173/'raw data'!V$274</f>
        <v>0</v>
      </c>
      <c r="W173" s="28">
        <f>'raw data'!W173/'raw data'!W$274</f>
        <v>0</v>
      </c>
      <c r="X173" s="6"/>
      <c r="Y173" s="7">
        <v>0</v>
      </c>
      <c r="Z173" s="8"/>
      <c r="AA173" s="8"/>
      <c r="AB173" s="9"/>
      <c r="AC173" s="10">
        <v>0</v>
      </c>
      <c r="AD173" s="11"/>
      <c r="AE173" s="11"/>
      <c r="AF173" s="12"/>
      <c r="AG173" s="13"/>
      <c r="AH173" s="14"/>
      <c r="AI173" s="14"/>
      <c r="AJ173" s="15"/>
      <c r="AK173" s="16"/>
      <c r="AL173" s="17"/>
      <c r="AM173" s="17"/>
      <c r="AN173" s="18">
        <v>104.524474026127</v>
      </c>
      <c r="AO173" s="19">
        <v>9.68</v>
      </c>
      <c r="AP173" s="20">
        <v>4</v>
      </c>
      <c r="AQ173" s="20">
        <v>5</v>
      </c>
      <c r="AR173" s="21">
        <v>90.449048100559907</v>
      </c>
      <c r="AS173" s="22">
        <v>13.15</v>
      </c>
      <c r="AT173" s="23">
        <v>4</v>
      </c>
      <c r="AU173" s="23">
        <v>4</v>
      </c>
      <c r="AV173" s="6"/>
      <c r="AW173" s="7"/>
      <c r="AX173" s="8"/>
      <c r="AY173" s="8"/>
      <c r="AZ173" s="9"/>
      <c r="BA173" s="10"/>
      <c r="BB173" s="11"/>
      <c r="BC173" s="11"/>
      <c r="BD173" s="12">
        <v>90.955695598795998</v>
      </c>
      <c r="BE173" s="13">
        <v>8.93</v>
      </c>
      <c r="BF173" s="14">
        <v>3</v>
      </c>
      <c r="BG173" s="14">
        <v>3</v>
      </c>
      <c r="BH173" s="15">
        <v>94.568475214265703</v>
      </c>
      <c r="BI173" s="16">
        <v>9.68</v>
      </c>
      <c r="BJ173" s="17">
        <v>4</v>
      </c>
      <c r="BK173" s="17">
        <v>4</v>
      </c>
      <c r="BL173" s="18"/>
      <c r="BM173" s="19"/>
      <c r="BN173" s="20"/>
      <c r="BO173" s="20"/>
      <c r="BP173" s="21"/>
      <c r="BQ173" s="22"/>
      <c r="BR173" s="23"/>
      <c r="BS173" s="23"/>
      <c r="BT173" s="6">
        <v>132.89288424024701</v>
      </c>
      <c r="BU173" s="7">
        <v>14.14</v>
      </c>
      <c r="BV173" s="8">
        <v>6</v>
      </c>
      <c r="BW173" s="8">
        <v>6</v>
      </c>
      <c r="BX173" s="9">
        <v>116.690583260192</v>
      </c>
      <c r="BY173" s="10">
        <v>14.39</v>
      </c>
      <c r="BZ173" s="11">
        <v>6</v>
      </c>
      <c r="CA173" s="11">
        <v>7</v>
      </c>
      <c r="CB173" s="12"/>
      <c r="CC173" s="13"/>
      <c r="CD173" s="14"/>
      <c r="CE173" s="14"/>
      <c r="CF173" s="15"/>
      <c r="CG173" s="16"/>
      <c r="CH173" s="17"/>
      <c r="CI173" s="17"/>
      <c r="CJ173" s="4">
        <v>403</v>
      </c>
      <c r="CK173" s="24">
        <v>44.1086031246601</v>
      </c>
      <c r="CL173" s="25">
        <v>8.66064453125</v>
      </c>
    </row>
    <row r="174" spans="1:90">
      <c r="A174" s="2" t="s">
        <v>79</v>
      </c>
      <c r="B174" s="2" t="s">
        <v>506</v>
      </c>
      <c r="C174" s="3">
        <v>17.98</v>
      </c>
      <c r="D174" s="4">
        <v>10</v>
      </c>
      <c r="E174" s="4">
        <v>5</v>
      </c>
      <c r="F174" s="4">
        <v>5</v>
      </c>
      <c r="G174" s="4">
        <v>15</v>
      </c>
      <c r="H174" s="27">
        <f>'raw data'!H174/'raw data'!H$274</f>
        <v>0</v>
      </c>
      <c r="I174" s="27">
        <f>'raw data'!I174/'raw data'!I$274</f>
        <v>0</v>
      </c>
      <c r="J174" s="27">
        <f>'raw data'!J174/'raw data'!J$274</f>
        <v>0</v>
      </c>
      <c r="K174" s="27">
        <f>'raw data'!K174/'raw data'!K$274</f>
        <v>0</v>
      </c>
      <c r="L174" s="27">
        <f>'raw data'!L174/'raw data'!L$274</f>
        <v>0</v>
      </c>
      <c r="M174" s="27">
        <f>'raw data'!M174/'raw data'!M$274</f>
        <v>0</v>
      </c>
      <c r="N174" s="27">
        <f>'raw data'!N174/'raw data'!N$274</f>
        <v>2.0681167719491662E-4</v>
      </c>
      <c r="O174" s="27">
        <f>'raw data'!O174/'raw data'!O$274</f>
        <v>1.8937397955047511E-4</v>
      </c>
      <c r="P174" s="28">
        <f>'raw data'!P174/'raw data'!P$274</f>
        <v>0</v>
      </c>
      <c r="Q174" s="28">
        <f>'raw data'!Q174/'raw data'!Q$274</f>
        <v>0</v>
      </c>
      <c r="R174" s="28">
        <f>'raw data'!R174/'raw data'!R$274</f>
        <v>0</v>
      </c>
      <c r="S174" s="28">
        <f>'raw data'!S174/'raw data'!S$274</f>
        <v>0</v>
      </c>
      <c r="T174" s="28">
        <f>'raw data'!T174/'raw data'!T$274</f>
        <v>0</v>
      </c>
      <c r="U174" s="28">
        <f>'raw data'!U174/'raw data'!U$274</f>
        <v>0</v>
      </c>
      <c r="V174" s="28">
        <f>'raw data'!V174/'raw data'!V$274</f>
        <v>2.0038115002876292E-4</v>
      </c>
      <c r="W174" s="28">
        <f>'raw data'!W174/'raw data'!W$274</f>
        <v>1.9893107329772066E-4</v>
      </c>
      <c r="X174" s="6"/>
      <c r="Y174" s="7"/>
      <c r="Z174" s="8"/>
      <c r="AA174" s="8"/>
      <c r="AB174" s="9"/>
      <c r="AC174" s="10"/>
      <c r="AD174" s="11"/>
      <c r="AE174" s="11"/>
      <c r="AF174" s="12"/>
      <c r="AG174" s="13"/>
      <c r="AH174" s="14"/>
      <c r="AI174" s="14"/>
      <c r="AJ174" s="15"/>
      <c r="AK174" s="16"/>
      <c r="AL174" s="17"/>
      <c r="AM174" s="17"/>
      <c r="AN174" s="18"/>
      <c r="AO174" s="19"/>
      <c r="AP174" s="20"/>
      <c r="AQ174" s="20"/>
      <c r="AR174" s="21"/>
      <c r="AS174" s="22"/>
      <c r="AT174" s="23"/>
      <c r="AU174" s="23"/>
      <c r="AV174" s="6"/>
      <c r="AW174" s="7">
        <v>0</v>
      </c>
      <c r="AX174" s="8"/>
      <c r="AY174" s="8"/>
      <c r="AZ174" s="9"/>
      <c r="BA174" s="10">
        <v>0</v>
      </c>
      <c r="BB174" s="11"/>
      <c r="BC174" s="11"/>
      <c r="BD174" s="12"/>
      <c r="BE174" s="13"/>
      <c r="BF174" s="14"/>
      <c r="BG174" s="14"/>
      <c r="BH174" s="15"/>
      <c r="BI174" s="16"/>
      <c r="BJ174" s="17"/>
      <c r="BK174" s="17"/>
      <c r="BL174" s="18"/>
      <c r="BM174" s="19"/>
      <c r="BN174" s="20"/>
      <c r="BO174" s="20"/>
      <c r="BP174" s="21"/>
      <c r="BQ174" s="22"/>
      <c r="BR174" s="23"/>
      <c r="BS174" s="23"/>
      <c r="BT174" s="6"/>
      <c r="BU174" s="7"/>
      <c r="BV174" s="8"/>
      <c r="BW174" s="8"/>
      <c r="BX174" s="9"/>
      <c r="BY174" s="10"/>
      <c r="BZ174" s="11"/>
      <c r="CA174" s="11"/>
      <c r="CB174" s="12"/>
      <c r="CC174" s="13">
        <v>0</v>
      </c>
      <c r="CD174" s="14"/>
      <c r="CE174" s="14"/>
      <c r="CF174" s="15"/>
      <c r="CG174" s="16">
        <v>0</v>
      </c>
      <c r="CH174" s="17"/>
      <c r="CI174" s="17"/>
      <c r="CJ174" s="4">
        <v>456</v>
      </c>
      <c r="CK174" s="24">
        <v>51.514113954659997</v>
      </c>
      <c r="CL174" s="25">
        <v>9.01220703125</v>
      </c>
    </row>
    <row r="175" spans="1:90">
      <c r="A175" s="2" t="s">
        <v>48</v>
      </c>
      <c r="B175" s="2" t="s">
        <v>532</v>
      </c>
      <c r="C175" s="3">
        <v>17.96</v>
      </c>
      <c r="D175" s="4">
        <v>2</v>
      </c>
      <c r="E175" s="4">
        <v>2</v>
      </c>
      <c r="F175" s="4">
        <v>9</v>
      </c>
      <c r="G175" s="4">
        <v>17</v>
      </c>
      <c r="H175" s="27">
        <f>'raw data'!H175/'raw data'!H$274</f>
        <v>0</v>
      </c>
      <c r="I175" s="27">
        <f>'raw data'!I175/'raw data'!I$274</f>
        <v>0</v>
      </c>
      <c r="J175" s="27">
        <f>'raw data'!J175/'raw data'!J$274</f>
        <v>0</v>
      </c>
      <c r="K175" s="27">
        <f>'raw data'!K175/'raw data'!K$274</f>
        <v>0</v>
      </c>
      <c r="L175" s="27">
        <f>'raw data'!L175/'raw data'!L$274</f>
        <v>0</v>
      </c>
      <c r="M175" s="27">
        <f>'raw data'!M175/'raw data'!M$274</f>
        <v>0</v>
      </c>
      <c r="N175" s="27">
        <f>'raw data'!N175/'raw data'!N$274</f>
        <v>2.3031917481949321E-4</v>
      </c>
      <c r="O175" s="27">
        <f>'raw data'!O175/'raw data'!O$274</f>
        <v>1.9969081228141957E-4</v>
      </c>
      <c r="P175" s="28">
        <f>'raw data'!P175/'raw data'!P$274</f>
        <v>0</v>
      </c>
      <c r="Q175" s="28">
        <f>'raw data'!Q175/'raw data'!Q$274</f>
        <v>0</v>
      </c>
      <c r="R175" s="28">
        <f>'raw data'!R175/'raw data'!R$274</f>
        <v>0</v>
      </c>
      <c r="S175" s="28">
        <f>'raw data'!S175/'raw data'!S$274</f>
        <v>0</v>
      </c>
      <c r="T175" s="28">
        <f>'raw data'!T175/'raw data'!T$274</f>
        <v>0</v>
      </c>
      <c r="U175" s="28">
        <f>'raw data'!U175/'raw data'!U$274</f>
        <v>0</v>
      </c>
      <c r="V175" s="28">
        <f>'raw data'!V175/'raw data'!V$274</f>
        <v>0</v>
      </c>
      <c r="W175" s="28">
        <f>'raw data'!W175/'raw data'!W$274</f>
        <v>4.2955070670506595E-5</v>
      </c>
      <c r="X175" s="6"/>
      <c r="Y175" s="7"/>
      <c r="Z175" s="8"/>
      <c r="AA175" s="8"/>
      <c r="AB175" s="9"/>
      <c r="AC175" s="10"/>
      <c r="AD175" s="11"/>
      <c r="AE175" s="11"/>
      <c r="AF175" s="12"/>
      <c r="AG175" s="13"/>
      <c r="AH175" s="14"/>
      <c r="AI175" s="14"/>
      <c r="AJ175" s="15"/>
      <c r="AK175" s="16"/>
      <c r="AL175" s="17"/>
      <c r="AM175" s="17"/>
      <c r="AN175" s="18"/>
      <c r="AO175" s="19"/>
      <c r="AP175" s="20"/>
      <c r="AQ175" s="20"/>
      <c r="AR175" s="21"/>
      <c r="AS175" s="22"/>
      <c r="AT175" s="23"/>
      <c r="AU175" s="23"/>
      <c r="AV175" s="6">
        <v>180.326901485588</v>
      </c>
      <c r="AW175" s="7">
        <v>12.69</v>
      </c>
      <c r="AX175" s="8">
        <v>6</v>
      </c>
      <c r="AY175" s="8">
        <v>7</v>
      </c>
      <c r="AZ175" s="9"/>
      <c r="BA175" s="10">
        <v>0</v>
      </c>
      <c r="BB175" s="11"/>
      <c r="BC175" s="11"/>
      <c r="BD175" s="12"/>
      <c r="BE175" s="13"/>
      <c r="BF175" s="14"/>
      <c r="BG175" s="14"/>
      <c r="BH175" s="15"/>
      <c r="BI175" s="16"/>
      <c r="BJ175" s="17"/>
      <c r="BK175" s="17"/>
      <c r="BL175" s="18"/>
      <c r="BM175" s="19"/>
      <c r="BN175" s="20"/>
      <c r="BO175" s="20"/>
      <c r="BP175" s="21"/>
      <c r="BQ175" s="22"/>
      <c r="BR175" s="23"/>
      <c r="BS175" s="23"/>
      <c r="BT175" s="6"/>
      <c r="BU175" s="7"/>
      <c r="BV175" s="8"/>
      <c r="BW175" s="8"/>
      <c r="BX175" s="9"/>
      <c r="BY175" s="10"/>
      <c r="BZ175" s="11"/>
      <c r="CA175" s="11"/>
      <c r="CB175" s="12"/>
      <c r="CC175" s="13"/>
      <c r="CD175" s="14"/>
      <c r="CE175" s="14"/>
      <c r="CF175" s="15"/>
      <c r="CG175" s="16">
        <v>0</v>
      </c>
      <c r="CH175" s="17"/>
      <c r="CI175" s="17"/>
      <c r="CJ175" s="4">
        <v>607</v>
      </c>
      <c r="CK175" s="24">
        <v>69.248443754660002</v>
      </c>
      <c r="CL175" s="25">
        <v>6.17626953125</v>
      </c>
    </row>
    <row r="176" spans="1:90">
      <c r="A176" s="2" t="s">
        <v>344</v>
      </c>
      <c r="B176" s="2" t="s">
        <v>564</v>
      </c>
      <c r="C176" s="3">
        <v>17.84</v>
      </c>
      <c r="D176" s="4">
        <v>3</v>
      </c>
      <c r="E176" s="4">
        <v>6</v>
      </c>
      <c r="F176" s="4">
        <v>6</v>
      </c>
      <c r="G176" s="4">
        <v>11</v>
      </c>
      <c r="H176" s="27">
        <f>'raw data'!H176/'raw data'!H$274</f>
        <v>0</v>
      </c>
      <c r="I176" s="27">
        <f>'raw data'!I176/'raw data'!I$274</f>
        <v>0</v>
      </c>
      <c r="J176" s="27">
        <f>'raw data'!J176/'raw data'!J$274</f>
        <v>0</v>
      </c>
      <c r="K176" s="27">
        <f>'raw data'!K176/'raw data'!K$274</f>
        <v>0</v>
      </c>
      <c r="L176" s="27">
        <f>'raw data'!L176/'raw data'!L$274</f>
        <v>0</v>
      </c>
      <c r="M176" s="27">
        <f>'raw data'!M176/'raw data'!M$274</f>
        <v>0</v>
      </c>
      <c r="N176" s="27">
        <f>'raw data'!N176/'raw data'!N$274</f>
        <v>0</v>
      </c>
      <c r="O176" s="27">
        <f>'raw data'!O176/'raw data'!O$274</f>
        <v>0</v>
      </c>
      <c r="P176" s="28">
        <f>'raw data'!P176/'raw data'!P$274</f>
        <v>0</v>
      </c>
      <c r="Q176" s="28">
        <f>'raw data'!Q176/'raw data'!Q$274</f>
        <v>0</v>
      </c>
      <c r="R176" s="28">
        <f>'raw data'!R176/'raw data'!R$274</f>
        <v>2.3819921493798717E-4</v>
      </c>
      <c r="S176" s="28">
        <f>'raw data'!S176/'raw data'!S$274</f>
        <v>2.501283572575847E-4</v>
      </c>
      <c r="T176" s="28">
        <f>'raw data'!T176/'raw data'!T$274</f>
        <v>0</v>
      </c>
      <c r="U176" s="28">
        <f>'raw data'!U176/'raw data'!U$274</f>
        <v>0</v>
      </c>
      <c r="V176" s="28">
        <f>'raw data'!V176/'raw data'!V$274</f>
        <v>0</v>
      </c>
      <c r="W176" s="28">
        <f>'raw data'!W176/'raw data'!W$274</f>
        <v>0</v>
      </c>
      <c r="X176" s="6"/>
      <c r="Y176" s="7"/>
      <c r="Z176" s="8"/>
      <c r="AA176" s="8"/>
      <c r="AB176" s="9"/>
      <c r="AC176" s="10"/>
      <c r="AD176" s="11"/>
      <c r="AE176" s="11"/>
      <c r="AF176" s="12"/>
      <c r="AG176" s="13"/>
      <c r="AH176" s="14"/>
      <c r="AI176" s="14"/>
      <c r="AJ176" s="15"/>
      <c r="AK176" s="16"/>
      <c r="AL176" s="17"/>
      <c r="AM176" s="17"/>
      <c r="AN176" s="18"/>
      <c r="AO176" s="19"/>
      <c r="AP176" s="20"/>
      <c r="AQ176" s="20"/>
      <c r="AR176" s="21"/>
      <c r="AS176" s="22"/>
      <c r="AT176" s="23"/>
      <c r="AU176" s="23"/>
      <c r="AV176" s="6"/>
      <c r="AW176" s="7"/>
      <c r="AX176" s="8"/>
      <c r="AY176" s="8"/>
      <c r="AZ176" s="9"/>
      <c r="BA176" s="10"/>
      <c r="BB176" s="11"/>
      <c r="BC176" s="11"/>
      <c r="BD176" s="12"/>
      <c r="BE176" s="13"/>
      <c r="BF176" s="14"/>
      <c r="BG176" s="14"/>
      <c r="BH176" s="15"/>
      <c r="BI176" s="16"/>
      <c r="BJ176" s="17"/>
      <c r="BK176" s="17"/>
      <c r="BL176" s="18">
        <v>132.92607207523801</v>
      </c>
      <c r="BM176" s="19">
        <v>15.02</v>
      </c>
      <c r="BN176" s="20">
        <v>5</v>
      </c>
      <c r="BO176" s="20">
        <v>5</v>
      </c>
      <c r="BP176" s="21">
        <v>123.416446490089</v>
      </c>
      <c r="BQ176" s="22">
        <v>17.84</v>
      </c>
      <c r="BR176" s="23">
        <v>6</v>
      </c>
      <c r="BS176" s="23">
        <v>6</v>
      </c>
      <c r="BT176" s="6"/>
      <c r="BU176" s="7"/>
      <c r="BV176" s="8"/>
      <c r="BW176" s="8"/>
      <c r="BX176" s="9"/>
      <c r="BY176" s="10"/>
      <c r="BZ176" s="11"/>
      <c r="CA176" s="11"/>
      <c r="CB176" s="12"/>
      <c r="CC176" s="13"/>
      <c r="CD176" s="14"/>
      <c r="CE176" s="14"/>
      <c r="CF176" s="15"/>
      <c r="CG176" s="16"/>
      <c r="CH176" s="17"/>
      <c r="CI176" s="17"/>
      <c r="CJ176" s="4">
        <v>426</v>
      </c>
      <c r="CK176" s="24">
        <v>47.735988874660102</v>
      </c>
      <c r="CL176" s="25">
        <v>4.80517578125</v>
      </c>
    </row>
    <row r="177" spans="1:90">
      <c r="A177" s="2" t="s">
        <v>300</v>
      </c>
      <c r="B177" s="2" t="s">
        <v>407</v>
      </c>
      <c r="C177" s="3">
        <v>17.649999999999999</v>
      </c>
      <c r="D177" s="4">
        <v>2</v>
      </c>
      <c r="E177" s="4">
        <v>5</v>
      </c>
      <c r="F177" s="4">
        <v>5</v>
      </c>
      <c r="G177" s="4">
        <v>18</v>
      </c>
      <c r="H177" s="27">
        <f>'raw data'!H177/'raw data'!H$274</f>
        <v>0</v>
      </c>
      <c r="I177" s="27">
        <f>'raw data'!I177/'raw data'!I$274</f>
        <v>0</v>
      </c>
      <c r="J177" s="27">
        <f>'raw data'!J177/'raw data'!J$274</f>
        <v>3.47332376747039E-4</v>
      </c>
      <c r="K177" s="27">
        <f>'raw data'!K177/'raw data'!K$274</f>
        <v>3.9434772226725287E-4</v>
      </c>
      <c r="L177" s="27">
        <f>'raw data'!L177/'raw data'!L$274</f>
        <v>0</v>
      </c>
      <c r="M177" s="27">
        <f>'raw data'!M177/'raw data'!M$274</f>
        <v>0</v>
      </c>
      <c r="N177" s="27">
        <f>'raw data'!N177/'raw data'!N$274</f>
        <v>1.5572381095554282E-4</v>
      </c>
      <c r="O177" s="27">
        <f>'raw data'!O177/'raw data'!O$274</f>
        <v>1.9124217270481846E-4</v>
      </c>
      <c r="P177" s="28">
        <f>'raw data'!P177/'raw data'!P$274</f>
        <v>0</v>
      </c>
      <c r="Q177" s="28">
        <f>'raw data'!Q177/'raw data'!Q$274</f>
        <v>0</v>
      </c>
      <c r="R177" s="28">
        <f>'raw data'!R177/'raw data'!R$274</f>
        <v>7.9080831937355155E-5</v>
      </c>
      <c r="S177" s="28">
        <f>'raw data'!S177/'raw data'!S$274</f>
        <v>8.7892301921524421E-5</v>
      </c>
      <c r="T177" s="28">
        <f>'raw data'!T177/'raw data'!T$274</f>
        <v>0</v>
      </c>
      <c r="U177" s="28">
        <f>'raw data'!U177/'raw data'!U$274</f>
        <v>0</v>
      </c>
      <c r="V177" s="28">
        <f>'raw data'!V177/'raw data'!V$274</f>
        <v>0</v>
      </c>
      <c r="W177" s="28">
        <f>'raw data'!W177/'raw data'!W$274</f>
        <v>0</v>
      </c>
      <c r="X177" s="6"/>
      <c r="Y177" s="7"/>
      <c r="Z177" s="8"/>
      <c r="AA177" s="8"/>
      <c r="AB177" s="9"/>
      <c r="AC177" s="10"/>
      <c r="AD177" s="11"/>
      <c r="AE177" s="11"/>
      <c r="AF177" s="12">
        <v>96.224129014589707</v>
      </c>
      <c r="AG177" s="13">
        <v>17.649999999999999</v>
      </c>
      <c r="AH177" s="14">
        <v>5</v>
      </c>
      <c r="AI177" s="14">
        <v>6</v>
      </c>
      <c r="AJ177" s="15">
        <v>98.3759485023417</v>
      </c>
      <c r="AK177" s="16">
        <v>17.649999999999999</v>
      </c>
      <c r="AL177" s="17">
        <v>5</v>
      </c>
      <c r="AM177" s="17">
        <v>5</v>
      </c>
      <c r="AN177" s="18"/>
      <c r="AO177" s="19"/>
      <c r="AP177" s="20"/>
      <c r="AQ177" s="20"/>
      <c r="AR177" s="21"/>
      <c r="AS177" s="22"/>
      <c r="AT177" s="23"/>
      <c r="AU177" s="23"/>
      <c r="AV177" s="6">
        <v>108.60505835318899</v>
      </c>
      <c r="AW177" s="7">
        <v>12.09</v>
      </c>
      <c r="AX177" s="8">
        <v>3</v>
      </c>
      <c r="AY177" s="8">
        <v>3</v>
      </c>
      <c r="AZ177" s="9">
        <v>127.659596921325</v>
      </c>
      <c r="BA177" s="10">
        <v>12.09</v>
      </c>
      <c r="BB177" s="11">
        <v>3</v>
      </c>
      <c r="BC177" s="11">
        <v>4</v>
      </c>
      <c r="BD177" s="12"/>
      <c r="BE177" s="13"/>
      <c r="BF177" s="14"/>
      <c r="BG177" s="14"/>
      <c r="BH177" s="15"/>
      <c r="BI177" s="16"/>
      <c r="BJ177" s="17"/>
      <c r="BK177" s="17"/>
      <c r="BL177" s="18"/>
      <c r="BM177" s="19">
        <v>0</v>
      </c>
      <c r="BN177" s="20"/>
      <c r="BO177" s="20"/>
      <c r="BP177" s="21"/>
      <c r="BQ177" s="22">
        <v>0</v>
      </c>
      <c r="BR177" s="23"/>
      <c r="BS177" s="23"/>
      <c r="BT177" s="6"/>
      <c r="BU177" s="7"/>
      <c r="BV177" s="8"/>
      <c r="BW177" s="8"/>
      <c r="BX177" s="9"/>
      <c r="BY177" s="10"/>
      <c r="BZ177" s="11"/>
      <c r="CA177" s="11"/>
      <c r="CB177" s="12"/>
      <c r="CC177" s="13"/>
      <c r="CD177" s="14"/>
      <c r="CE177" s="14"/>
      <c r="CF177" s="15"/>
      <c r="CG177" s="16"/>
      <c r="CH177" s="17"/>
      <c r="CI177" s="17"/>
      <c r="CJ177" s="4">
        <v>306</v>
      </c>
      <c r="CK177" s="24">
        <v>35.799976964659997</v>
      </c>
      <c r="CL177" s="25">
        <v>6.65380859375</v>
      </c>
    </row>
    <row r="178" spans="1:90">
      <c r="A178" s="2" t="s">
        <v>187</v>
      </c>
      <c r="B178" s="2" t="s">
        <v>143</v>
      </c>
      <c r="C178" s="3">
        <v>17.34</v>
      </c>
      <c r="D178" s="4">
        <v>1</v>
      </c>
      <c r="E178" s="4">
        <v>3</v>
      </c>
      <c r="F178" s="4">
        <v>4</v>
      </c>
      <c r="G178" s="4">
        <v>7</v>
      </c>
      <c r="H178" s="27">
        <f>'raw data'!H178/'raw data'!H$274</f>
        <v>0</v>
      </c>
      <c r="I178" s="27">
        <f>'raw data'!I178/'raw data'!I$274</f>
        <v>0</v>
      </c>
      <c r="J178" s="27">
        <f>'raw data'!J178/'raw data'!J$274</f>
        <v>3.2833773441536874E-4</v>
      </c>
      <c r="K178" s="27">
        <f>'raw data'!K178/'raw data'!K$274</f>
        <v>2.6661532620854173E-4</v>
      </c>
      <c r="L178" s="27">
        <f>'raw data'!L178/'raw data'!L$274</f>
        <v>5.350907703293576E-4</v>
      </c>
      <c r="M178" s="27">
        <f>'raw data'!M178/'raw data'!M$274</f>
        <v>3.7888353215537841E-4</v>
      </c>
      <c r="N178" s="27">
        <f>'raw data'!N178/'raw data'!N$274</f>
        <v>0</v>
      </c>
      <c r="O178" s="27">
        <f>'raw data'!O178/'raw data'!O$274</f>
        <v>0</v>
      </c>
      <c r="P178" s="28">
        <f>'raw data'!P178/'raw data'!P$274</f>
        <v>7.2152406002147778E-5</v>
      </c>
      <c r="Q178" s="28">
        <f>'raw data'!Q178/'raw data'!Q$274</f>
        <v>0</v>
      </c>
      <c r="R178" s="28">
        <f>'raw data'!R178/'raw data'!R$274</f>
        <v>2.0331304381437557E-4</v>
      </c>
      <c r="S178" s="28">
        <f>'raw data'!S178/'raw data'!S$274</f>
        <v>1.8825849557286268E-4</v>
      </c>
      <c r="T178" s="28">
        <f>'raw data'!T178/'raw data'!T$274</f>
        <v>2.9651897694567058E-4</v>
      </c>
      <c r="U178" s="28">
        <f>'raw data'!U178/'raw data'!U$274</f>
        <v>0</v>
      </c>
      <c r="V178" s="28">
        <f>'raw data'!V178/'raw data'!V$274</f>
        <v>0</v>
      </c>
      <c r="W178" s="28">
        <f>'raw data'!W178/'raw data'!W$274</f>
        <v>0</v>
      </c>
      <c r="X178" s="6"/>
      <c r="Y178" s="7"/>
      <c r="Z178" s="8"/>
      <c r="AA178" s="8"/>
      <c r="AB178" s="9"/>
      <c r="AC178" s="10"/>
      <c r="AD178" s="11"/>
      <c r="AE178" s="11"/>
      <c r="AF178" s="12"/>
      <c r="AG178" s="13">
        <v>0</v>
      </c>
      <c r="AH178" s="14"/>
      <c r="AI178" s="14"/>
      <c r="AJ178" s="15">
        <v>39.905870154155302</v>
      </c>
      <c r="AK178" s="16">
        <v>17.34</v>
      </c>
      <c r="AL178" s="17">
        <v>3</v>
      </c>
      <c r="AM178" s="17">
        <v>3</v>
      </c>
      <c r="AN178" s="18"/>
      <c r="AO178" s="19">
        <v>0</v>
      </c>
      <c r="AP178" s="20"/>
      <c r="AQ178" s="20"/>
      <c r="AR178" s="21"/>
      <c r="AS178" s="22">
        <v>0</v>
      </c>
      <c r="AT178" s="23"/>
      <c r="AU178" s="23"/>
      <c r="AV178" s="6"/>
      <c r="AW178" s="7"/>
      <c r="AX178" s="8"/>
      <c r="AY178" s="8"/>
      <c r="AZ178" s="9"/>
      <c r="BA178" s="10"/>
      <c r="BB178" s="11"/>
      <c r="BC178" s="11"/>
      <c r="BD178" s="12"/>
      <c r="BE178" s="13">
        <v>0</v>
      </c>
      <c r="BF178" s="14"/>
      <c r="BG178" s="14"/>
      <c r="BH178" s="15"/>
      <c r="BI178" s="16"/>
      <c r="BJ178" s="17"/>
      <c r="BK178" s="17"/>
      <c r="BL178" s="18"/>
      <c r="BM178" s="19">
        <v>0</v>
      </c>
      <c r="BN178" s="20"/>
      <c r="BO178" s="20"/>
      <c r="BP178" s="21">
        <v>39.0914769829674</v>
      </c>
      <c r="BQ178" s="22">
        <v>17.34</v>
      </c>
      <c r="BR178" s="23">
        <v>4</v>
      </c>
      <c r="BS178" s="23">
        <v>4</v>
      </c>
      <c r="BT178" s="6"/>
      <c r="BU178" s="7">
        <v>0</v>
      </c>
      <c r="BV178" s="8"/>
      <c r="BW178" s="8"/>
      <c r="BX178" s="9"/>
      <c r="BY178" s="10"/>
      <c r="BZ178" s="11"/>
      <c r="CA178" s="11"/>
      <c r="CB178" s="12"/>
      <c r="CC178" s="13"/>
      <c r="CD178" s="14"/>
      <c r="CE178" s="14"/>
      <c r="CF178" s="15"/>
      <c r="CG178" s="16"/>
      <c r="CH178" s="17"/>
      <c r="CI178" s="17"/>
      <c r="CJ178" s="4">
        <v>271</v>
      </c>
      <c r="CK178" s="24">
        <v>29.214737814660001</v>
      </c>
      <c r="CL178" s="25">
        <v>8.36767578125</v>
      </c>
    </row>
    <row r="179" spans="1:90">
      <c r="A179" s="2" t="s">
        <v>350</v>
      </c>
      <c r="B179" s="2" t="s">
        <v>595</v>
      </c>
      <c r="C179" s="3">
        <v>17.329999999999998</v>
      </c>
      <c r="D179" s="4">
        <v>11</v>
      </c>
      <c r="E179" s="4">
        <v>7</v>
      </c>
      <c r="F179" s="4">
        <v>7</v>
      </c>
      <c r="G179" s="4">
        <v>10</v>
      </c>
      <c r="H179" s="27">
        <f>'raw data'!H179/'raw data'!H$274</f>
        <v>0</v>
      </c>
      <c r="I179" s="27">
        <f>'raw data'!I179/'raw data'!I$274</f>
        <v>0</v>
      </c>
      <c r="J179" s="27">
        <f>'raw data'!J179/'raw data'!J$274</f>
        <v>0</v>
      </c>
      <c r="K179" s="27">
        <f>'raw data'!K179/'raw data'!K$274</f>
        <v>0</v>
      </c>
      <c r="L179" s="27">
        <f>'raw data'!L179/'raw data'!L$274</f>
        <v>1.5742890516504604E-4</v>
      </c>
      <c r="M179" s="27">
        <f>'raw data'!M179/'raw data'!M$274</f>
        <v>0</v>
      </c>
      <c r="N179" s="27">
        <f>'raw data'!N179/'raw data'!N$274</f>
        <v>0</v>
      </c>
      <c r="O179" s="27">
        <f>'raw data'!O179/'raw data'!O$274</f>
        <v>0</v>
      </c>
      <c r="P179" s="28">
        <f>'raw data'!P179/'raw data'!P$274</f>
        <v>0</v>
      </c>
      <c r="Q179" s="28">
        <f>'raw data'!Q179/'raw data'!Q$274</f>
        <v>0</v>
      </c>
      <c r="R179" s="28">
        <f>'raw data'!R179/'raw data'!R$274</f>
        <v>0</v>
      </c>
      <c r="S179" s="28">
        <f>'raw data'!S179/'raw data'!S$274</f>
        <v>0</v>
      </c>
      <c r="T179" s="28">
        <f>'raw data'!T179/'raw data'!T$274</f>
        <v>1.4661861160746855E-4</v>
      </c>
      <c r="U179" s="28">
        <f>'raw data'!U179/'raw data'!U$274</f>
        <v>0</v>
      </c>
      <c r="V179" s="28">
        <f>'raw data'!V179/'raw data'!V$274</f>
        <v>0</v>
      </c>
      <c r="W179" s="28">
        <f>'raw data'!W179/'raw data'!W$274</f>
        <v>0</v>
      </c>
      <c r="X179" s="6"/>
      <c r="Y179" s="7"/>
      <c r="Z179" s="8"/>
      <c r="AA179" s="8"/>
      <c r="AB179" s="9"/>
      <c r="AC179" s="10"/>
      <c r="AD179" s="11"/>
      <c r="AE179" s="11"/>
      <c r="AF179" s="12"/>
      <c r="AG179" s="13"/>
      <c r="AH179" s="14"/>
      <c r="AI179" s="14"/>
      <c r="AJ179" s="15"/>
      <c r="AK179" s="16"/>
      <c r="AL179" s="17"/>
      <c r="AM179" s="17"/>
      <c r="AN179" s="18">
        <v>102.153469450551</v>
      </c>
      <c r="AO179" s="19">
        <v>13.47</v>
      </c>
      <c r="AP179" s="20">
        <v>5</v>
      </c>
      <c r="AQ179" s="20">
        <v>6</v>
      </c>
      <c r="AR179" s="21"/>
      <c r="AS179" s="22"/>
      <c r="AT179" s="23"/>
      <c r="AU179" s="23"/>
      <c r="AV179" s="6"/>
      <c r="AW179" s="7"/>
      <c r="AX179" s="8"/>
      <c r="AY179" s="8"/>
      <c r="AZ179" s="9"/>
      <c r="BA179" s="10"/>
      <c r="BB179" s="11"/>
      <c r="BC179" s="11"/>
      <c r="BD179" s="12"/>
      <c r="BE179" s="13"/>
      <c r="BF179" s="14"/>
      <c r="BG179" s="14"/>
      <c r="BH179" s="15"/>
      <c r="BI179" s="16"/>
      <c r="BJ179" s="17"/>
      <c r="BK179" s="17"/>
      <c r="BL179" s="18"/>
      <c r="BM179" s="19"/>
      <c r="BN179" s="20"/>
      <c r="BO179" s="20"/>
      <c r="BP179" s="21"/>
      <c r="BQ179" s="22"/>
      <c r="BR179" s="23"/>
      <c r="BS179" s="23"/>
      <c r="BT179" s="6">
        <v>57.601017693307199</v>
      </c>
      <c r="BU179" s="7">
        <v>10.4</v>
      </c>
      <c r="BV179" s="8">
        <v>4</v>
      </c>
      <c r="BW179" s="8">
        <v>4</v>
      </c>
      <c r="BX179" s="9"/>
      <c r="BY179" s="10"/>
      <c r="BZ179" s="11"/>
      <c r="CA179" s="11"/>
      <c r="CB179" s="12"/>
      <c r="CC179" s="13"/>
      <c r="CD179" s="14"/>
      <c r="CE179" s="14"/>
      <c r="CF179" s="15"/>
      <c r="CG179" s="16"/>
      <c r="CH179" s="17"/>
      <c r="CI179" s="17"/>
      <c r="CJ179" s="4">
        <v>750</v>
      </c>
      <c r="CK179" s="24">
        <v>80.215953714660102</v>
      </c>
      <c r="CL179" s="25">
        <v>5.14794921875</v>
      </c>
    </row>
    <row r="180" spans="1:90">
      <c r="A180" s="2" t="s">
        <v>222</v>
      </c>
      <c r="B180" s="2" t="s">
        <v>465</v>
      </c>
      <c r="C180" s="3">
        <v>17.32</v>
      </c>
      <c r="D180" s="4">
        <v>2</v>
      </c>
      <c r="E180" s="4">
        <v>6</v>
      </c>
      <c r="F180" s="4">
        <v>9</v>
      </c>
      <c r="G180" s="4">
        <v>45</v>
      </c>
      <c r="H180" s="27">
        <f>'raw data'!H180/'raw data'!H$274</f>
        <v>1.239449867873786E-3</v>
      </c>
      <c r="I180" s="27">
        <f>'raw data'!I180/'raw data'!I$274</f>
        <v>1.1338317042173312E-3</v>
      </c>
      <c r="J180" s="27">
        <f>'raw data'!J180/'raw data'!J$274</f>
        <v>1.088502015131654E-4</v>
      </c>
      <c r="K180" s="27">
        <f>'raw data'!K180/'raw data'!K$274</f>
        <v>8.1425770427459392E-5</v>
      </c>
      <c r="L180" s="27">
        <f>'raw data'!L180/'raw data'!L$274</f>
        <v>2.4472814939859801E-3</v>
      </c>
      <c r="M180" s="27">
        <f>'raw data'!M180/'raw data'!M$274</f>
        <v>2.5846189648176497E-3</v>
      </c>
      <c r="N180" s="27">
        <f>'raw data'!N180/'raw data'!N$274</f>
        <v>3.1402802849265555E-4</v>
      </c>
      <c r="O180" s="27">
        <f>'raw data'!O180/'raw data'!O$274</f>
        <v>3.5497775388030315E-4</v>
      </c>
      <c r="P180" s="28">
        <f>'raw data'!P180/'raw data'!P$274</f>
        <v>1.0386018931637043E-3</v>
      </c>
      <c r="Q180" s="28">
        <f>'raw data'!Q180/'raw data'!Q$274</f>
        <v>8.6196608029944486E-4</v>
      </c>
      <c r="R180" s="28">
        <f>'raw data'!R180/'raw data'!R$274</f>
        <v>2.0053448398880212E-4</v>
      </c>
      <c r="S180" s="28">
        <f>'raw data'!S180/'raw data'!S$274</f>
        <v>2.4756684104282903E-4</v>
      </c>
      <c r="T180" s="28">
        <f>'raw data'!T180/'raw data'!T$274</f>
        <v>1.5667188980500041E-3</v>
      </c>
      <c r="U180" s="28">
        <f>'raw data'!U180/'raw data'!U$274</f>
        <v>1.7627795109737281E-3</v>
      </c>
      <c r="V180" s="28">
        <f>'raw data'!V180/'raw data'!V$274</f>
        <v>0</v>
      </c>
      <c r="W180" s="28">
        <f>'raw data'!W180/'raw data'!W$274</f>
        <v>0</v>
      </c>
      <c r="X180" s="6">
        <v>67.853425218304295</v>
      </c>
      <c r="Y180" s="7">
        <v>6.96</v>
      </c>
      <c r="Z180" s="8">
        <v>3</v>
      </c>
      <c r="AA180" s="8">
        <v>4</v>
      </c>
      <c r="AB180" s="9">
        <v>57.996091877816902</v>
      </c>
      <c r="AC180" s="10">
        <v>8.66</v>
      </c>
      <c r="AD180" s="11">
        <v>3</v>
      </c>
      <c r="AE180" s="11">
        <v>4</v>
      </c>
      <c r="AF180" s="12"/>
      <c r="AG180" s="13">
        <v>0</v>
      </c>
      <c r="AH180" s="14"/>
      <c r="AI180" s="14"/>
      <c r="AJ180" s="15"/>
      <c r="AK180" s="16">
        <v>0</v>
      </c>
      <c r="AL180" s="17"/>
      <c r="AM180" s="17"/>
      <c r="AN180" s="18"/>
      <c r="AO180" s="19">
        <v>0</v>
      </c>
      <c r="AP180" s="20"/>
      <c r="AQ180" s="20"/>
      <c r="AR180" s="21">
        <v>117.91202462807399</v>
      </c>
      <c r="AS180" s="22">
        <v>11.38</v>
      </c>
      <c r="AT180" s="23">
        <v>5</v>
      </c>
      <c r="AU180" s="23">
        <v>7</v>
      </c>
      <c r="AV180" s="6"/>
      <c r="AW180" s="7">
        <v>0</v>
      </c>
      <c r="AX180" s="8"/>
      <c r="AY180" s="8"/>
      <c r="AZ180" s="9"/>
      <c r="BA180" s="10">
        <v>0</v>
      </c>
      <c r="BB180" s="11"/>
      <c r="BC180" s="11"/>
      <c r="BD180" s="12">
        <v>137.66846787221999</v>
      </c>
      <c r="BE180" s="13">
        <v>9.68</v>
      </c>
      <c r="BF180" s="14">
        <v>6</v>
      </c>
      <c r="BG180" s="14">
        <v>8</v>
      </c>
      <c r="BH180" s="15">
        <v>106.024555814314</v>
      </c>
      <c r="BI180" s="16">
        <v>9.68</v>
      </c>
      <c r="BJ180" s="17">
        <v>6</v>
      </c>
      <c r="BK180" s="17">
        <v>8</v>
      </c>
      <c r="BL180" s="18"/>
      <c r="BM180" s="19">
        <v>0</v>
      </c>
      <c r="BN180" s="20"/>
      <c r="BO180" s="20"/>
      <c r="BP180" s="21"/>
      <c r="BQ180" s="22">
        <v>0</v>
      </c>
      <c r="BR180" s="23"/>
      <c r="BS180" s="23"/>
      <c r="BT180" s="6"/>
      <c r="BU180" s="7">
        <v>0</v>
      </c>
      <c r="BV180" s="8"/>
      <c r="BW180" s="8"/>
      <c r="BX180" s="9">
        <v>116.433599801041</v>
      </c>
      <c r="BY180" s="10">
        <v>11.38</v>
      </c>
      <c r="BZ180" s="11">
        <v>5</v>
      </c>
      <c r="CA180" s="11">
        <v>6</v>
      </c>
      <c r="CB180" s="12"/>
      <c r="CC180" s="13"/>
      <c r="CD180" s="14"/>
      <c r="CE180" s="14"/>
      <c r="CF180" s="15"/>
      <c r="CG180" s="16"/>
      <c r="CH180" s="17"/>
      <c r="CI180" s="17"/>
      <c r="CJ180" s="4">
        <v>589</v>
      </c>
      <c r="CK180" s="24">
        <v>61.520992734659998</v>
      </c>
      <c r="CL180" s="25">
        <v>8.01611328125</v>
      </c>
    </row>
    <row r="181" spans="1:90">
      <c r="A181" s="2" t="s">
        <v>225</v>
      </c>
      <c r="B181" s="2" t="s">
        <v>92</v>
      </c>
      <c r="C181" s="3">
        <v>17.309999999999999</v>
      </c>
      <c r="D181" s="4">
        <v>2</v>
      </c>
      <c r="E181" s="4">
        <v>4</v>
      </c>
      <c r="F181" s="4">
        <v>4</v>
      </c>
      <c r="G181" s="4">
        <v>6</v>
      </c>
      <c r="H181" s="27">
        <f>'raw data'!H181/'raw data'!H$274</f>
        <v>1.4066515927535408E-3</v>
      </c>
      <c r="I181" s="27">
        <f>'raw data'!I181/'raw data'!I$274</f>
        <v>1.3557186681795153E-3</v>
      </c>
      <c r="J181" s="27">
        <f>'raw data'!J181/'raw data'!J$274</f>
        <v>0</v>
      </c>
      <c r="K181" s="27">
        <f>'raw data'!K181/'raw data'!K$274</f>
        <v>0</v>
      </c>
      <c r="L181" s="27">
        <f>'raw data'!L181/'raw data'!L$274</f>
        <v>3.4505694885650411E-4</v>
      </c>
      <c r="M181" s="27">
        <f>'raw data'!M181/'raw data'!M$274</f>
        <v>4.8627383746563814E-4</v>
      </c>
      <c r="N181" s="27">
        <f>'raw data'!N181/'raw data'!N$274</f>
        <v>0</v>
      </c>
      <c r="O181" s="27">
        <f>'raw data'!O181/'raw data'!O$274</f>
        <v>0</v>
      </c>
      <c r="P181" s="28">
        <f>'raw data'!P181/'raw data'!P$274</f>
        <v>7.0661595141335235E-4</v>
      </c>
      <c r="Q181" s="28">
        <f>'raw data'!Q181/'raw data'!Q$274</f>
        <v>4.6607056011105992E-4</v>
      </c>
      <c r="R181" s="28">
        <f>'raw data'!R181/'raw data'!R$274</f>
        <v>0</v>
      </c>
      <c r="S181" s="28">
        <f>'raw data'!S181/'raw data'!S$274</f>
        <v>0</v>
      </c>
      <c r="T181" s="28">
        <f>'raw data'!T181/'raw data'!T$274</f>
        <v>3.4968116062150282E-5</v>
      </c>
      <c r="U181" s="28">
        <f>'raw data'!U181/'raw data'!U$274</f>
        <v>7.2280862311439029E-5</v>
      </c>
      <c r="V181" s="28">
        <f>'raw data'!V181/'raw data'!V$274</f>
        <v>0</v>
      </c>
      <c r="W181" s="28">
        <f>'raw data'!W181/'raw data'!W$274</f>
        <v>0</v>
      </c>
      <c r="X181" s="6"/>
      <c r="Y181" s="7">
        <v>0</v>
      </c>
      <c r="Z181" s="8"/>
      <c r="AA181" s="8"/>
      <c r="AB181" s="9"/>
      <c r="AC181" s="10">
        <v>0</v>
      </c>
      <c r="AD181" s="11"/>
      <c r="AE181" s="11"/>
      <c r="AF181" s="12"/>
      <c r="AG181" s="13"/>
      <c r="AH181" s="14"/>
      <c r="AI181" s="14"/>
      <c r="AJ181" s="15"/>
      <c r="AK181" s="16"/>
      <c r="AL181" s="17"/>
      <c r="AM181" s="17"/>
      <c r="AN181" s="18">
        <v>108.54380425812801</v>
      </c>
      <c r="AO181" s="19">
        <v>17.309999999999999</v>
      </c>
      <c r="AP181" s="20">
        <v>4</v>
      </c>
      <c r="AQ181" s="20">
        <v>6</v>
      </c>
      <c r="AR181" s="21"/>
      <c r="AS181" s="22">
        <v>0</v>
      </c>
      <c r="AT181" s="23"/>
      <c r="AU181" s="23"/>
      <c r="AV181" s="6"/>
      <c r="AW181" s="7"/>
      <c r="AX181" s="8"/>
      <c r="AY181" s="8"/>
      <c r="AZ181" s="9"/>
      <c r="BA181" s="10"/>
      <c r="BB181" s="11"/>
      <c r="BC181" s="11"/>
      <c r="BD181" s="12"/>
      <c r="BE181" s="13">
        <v>0</v>
      </c>
      <c r="BF181" s="14"/>
      <c r="BG181" s="14"/>
      <c r="BH181" s="15"/>
      <c r="BI181" s="16">
        <v>0</v>
      </c>
      <c r="BJ181" s="17"/>
      <c r="BK181" s="17"/>
      <c r="BL181" s="18"/>
      <c r="BM181" s="19"/>
      <c r="BN181" s="20"/>
      <c r="BO181" s="20"/>
      <c r="BP181" s="21"/>
      <c r="BQ181" s="22"/>
      <c r="BR181" s="23"/>
      <c r="BS181" s="23"/>
      <c r="BT181" s="6"/>
      <c r="BU181" s="7">
        <v>0</v>
      </c>
      <c r="BV181" s="8"/>
      <c r="BW181" s="8"/>
      <c r="BX181" s="9"/>
      <c r="BY181" s="10">
        <v>0</v>
      </c>
      <c r="BZ181" s="11"/>
      <c r="CA181" s="11"/>
      <c r="CB181" s="12"/>
      <c r="CC181" s="13"/>
      <c r="CD181" s="14"/>
      <c r="CE181" s="14"/>
      <c r="CF181" s="15"/>
      <c r="CG181" s="16"/>
      <c r="CH181" s="17"/>
      <c r="CI181" s="17"/>
      <c r="CJ181" s="4">
        <v>156</v>
      </c>
      <c r="CK181" s="24">
        <v>17.684135024660002</v>
      </c>
      <c r="CL181" s="25">
        <v>10.44775390625</v>
      </c>
    </row>
    <row r="182" spans="1:90">
      <c r="A182" s="2" t="s">
        <v>356</v>
      </c>
      <c r="B182" s="2" t="s">
        <v>559</v>
      </c>
      <c r="C182" s="3">
        <v>17.309999999999999</v>
      </c>
      <c r="D182" s="4">
        <v>6</v>
      </c>
      <c r="E182" s="4">
        <v>4</v>
      </c>
      <c r="F182" s="4">
        <v>4</v>
      </c>
      <c r="G182" s="4">
        <v>7</v>
      </c>
      <c r="H182" s="27">
        <f>'raw data'!H182/'raw data'!H$274</f>
        <v>0</v>
      </c>
      <c r="I182" s="27">
        <f>'raw data'!I182/'raw data'!I$274</f>
        <v>0</v>
      </c>
      <c r="J182" s="27">
        <f>'raw data'!J182/'raw data'!J$274</f>
        <v>0</v>
      </c>
      <c r="K182" s="27">
        <f>'raw data'!K182/'raw data'!K$274</f>
        <v>0</v>
      </c>
      <c r="L182" s="27">
        <f>'raw data'!L182/'raw data'!L$274</f>
        <v>0</v>
      </c>
      <c r="M182" s="27">
        <f>'raw data'!M182/'raw data'!M$274</f>
        <v>0</v>
      </c>
      <c r="N182" s="27">
        <f>'raw data'!N182/'raw data'!N$274</f>
        <v>0</v>
      </c>
      <c r="O182" s="27">
        <f>'raw data'!O182/'raw data'!O$274</f>
        <v>0</v>
      </c>
      <c r="P182" s="28">
        <f>'raw data'!P182/'raw data'!P$274</f>
        <v>0</v>
      </c>
      <c r="Q182" s="28">
        <f>'raw data'!Q182/'raw data'!Q$274</f>
        <v>0</v>
      </c>
      <c r="R182" s="28">
        <f>'raw data'!R182/'raw data'!R$274</f>
        <v>8.948493373668686E-5</v>
      </c>
      <c r="S182" s="28">
        <f>'raw data'!S182/'raw data'!S$274</f>
        <v>7.0713749122961253E-5</v>
      </c>
      <c r="T182" s="28">
        <f>'raw data'!T182/'raw data'!T$274</f>
        <v>0</v>
      </c>
      <c r="U182" s="28">
        <f>'raw data'!U182/'raw data'!U$274</f>
        <v>0</v>
      </c>
      <c r="V182" s="28">
        <f>'raw data'!V182/'raw data'!V$274</f>
        <v>1.6929894259706792E-5</v>
      </c>
      <c r="W182" s="28">
        <f>'raw data'!W182/'raw data'!W$274</f>
        <v>0</v>
      </c>
      <c r="X182" s="6"/>
      <c r="Y182" s="7"/>
      <c r="Z182" s="8"/>
      <c r="AA182" s="8"/>
      <c r="AB182" s="9"/>
      <c r="AC182" s="10"/>
      <c r="AD182" s="11"/>
      <c r="AE182" s="11"/>
      <c r="AF182" s="12"/>
      <c r="AG182" s="13"/>
      <c r="AH182" s="14"/>
      <c r="AI182" s="14"/>
      <c r="AJ182" s="15"/>
      <c r="AK182" s="16"/>
      <c r="AL182" s="17"/>
      <c r="AM182" s="17"/>
      <c r="AN182" s="18"/>
      <c r="AO182" s="19"/>
      <c r="AP182" s="20"/>
      <c r="AQ182" s="20"/>
      <c r="AR182" s="21"/>
      <c r="AS182" s="22"/>
      <c r="AT182" s="23"/>
      <c r="AU182" s="23"/>
      <c r="AV182" s="6"/>
      <c r="AW182" s="7"/>
      <c r="AX182" s="8"/>
      <c r="AY182" s="8"/>
      <c r="AZ182" s="9"/>
      <c r="BA182" s="10"/>
      <c r="BB182" s="11"/>
      <c r="BC182" s="11"/>
      <c r="BD182" s="12"/>
      <c r="BE182" s="13"/>
      <c r="BF182" s="14"/>
      <c r="BG182" s="14"/>
      <c r="BH182" s="15"/>
      <c r="BI182" s="16"/>
      <c r="BJ182" s="17"/>
      <c r="BK182" s="17"/>
      <c r="BL182" s="18">
        <v>157.887162772712</v>
      </c>
      <c r="BM182" s="19">
        <v>17.309999999999999</v>
      </c>
      <c r="BN182" s="20">
        <v>4</v>
      </c>
      <c r="BO182" s="20">
        <v>4</v>
      </c>
      <c r="BP182" s="21">
        <v>91.234947248615001</v>
      </c>
      <c r="BQ182" s="22">
        <v>13.43</v>
      </c>
      <c r="BR182" s="23">
        <v>3</v>
      </c>
      <c r="BS182" s="23">
        <v>3</v>
      </c>
      <c r="BT182" s="6"/>
      <c r="BU182" s="7"/>
      <c r="BV182" s="8"/>
      <c r="BW182" s="8"/>
      <c r="BX182" s="9"/>
      <c r="BY182" s="10"/>
      <c r="BZ182" s="11"/>
      <c r="CA182" s="11"/>
      <c r="CB182" s="12"/>
      <c r="CC182" s="13">
        <v>0</v>
      </c>
      <c r="CD182" s="14"/>
      <c r="CE182" s="14"/>
      <c r="CF182" s="15"/>
      <c r="CG182" s="16"/>
      <c r="CH182" s="17"/>
      <c r="CI182" s="17"/>
      <c r="CJ182" s="4">
        <v>335</v>
      </c>
      <c r="CK182" s="24">
        <v>37.194095144659997</v>
      </c>
      <c r="CL182" s="25">
        <v>4.98291015625</v>
      </c>
    </row>
    <row r="183" spans="1:90">
      <c r="A183" s="2" t="s">
        <v>374</v>
      </c>
      <c r="B183" s="2" t="s">
        <v>573</v>
      </c>
      <c r="C183" s="3">
        <v>17.170000000000002</v>
      </c>
      <c r="D183" s="4">
        <v>3</v>
      </c>
      <c r="E183" s="4">
        <v>11</v>
      </c>
      <c r="F183" s="4">
        <v>11</v>
      </c>
      <c r="G183" s="4">
        <v>33</v>
      </c>
      <c r="H183" s="27">
        <f>'raw data'!H183/'raw data'!H$274</f>
        <v>0</v>
      </c>
      <c r="I183" s="27">
        <f>'raw data'!I183/'raw data'!I$274</f>
        <v>3.3003136230137141E-4</v>
      </c>
      <c r="J183" s="27">
        <f>'raw data'!J183/'raw data'!J$274</f>
        <v>2.8871609159061319E-4</v>
      </c>
      <c r="K183" s="27">
        <f>'raw data'!K183/'raw data'!K$274</f>
        <v>0</v>
      </c>
      <c r="L183" s="27">
        <f>'raw data'!L183/'raw data'!L$274</f>
        <v>1.5067008551824779E-3</v>
      </c>
      <c r="M183" s="27">
        <f>'raw data'!M183/'raw data'!M$274</f>
        <v>2.3330790429570186E-3</v>
      </c>
      <c r="N183" s="27">
        <f>'raw data'!N183/'raw data'!N$274</f>
        <v>0</v>
      </c>
      <c r="O183" s="27">
        <f>'raw data'!O183/'raw data'!O$274</f>
        <v>0</v>
      </c>
      <c r="P183" s="28">
        <f>'raw data'!P183/'raw data'!P$274</f>
        <v>1.2551717028949794E-3</v>
      </c>
      <c r="Q183" s="28">
        <f>'raw data'!Q183/'raw data'!Q$274</f>
        <v>1.1564899394737643E-3</v>
      </c>
      <c r="R183" s="28">
        <f>'raw data'!R183/'raw data'!R$274</f>
        <v>6.0346372800873288E-4</v>
      </c>
      <c r="S183" s="28">
        <f>'raw data'!S183/'raw data'!S$274</f>
        <v>3.8684725581460171E-4</v>
      </c>
      <c r="T183" s="28">
        <f>'raw data'!T183/'raw data'!T$274</f>
        <v>1.3521818775714695E-3</v>
      </c>
      <c r="U183" s="28">
        <f>'raw data'!U183/'raw data'!U$274</f>
        <v>8.5449171356764136E-4</v>
      </c>
      <c r="V183" s="28">
        <f>'raw data'!V183/'raw data'!V$274</f>
        <v>7.9431091447950631E-5</v>
      </c>
      <c r="W183" s="28">
        <f>'raw data'!W183/'raw data'!W$274</f>
        <v>8.1076650513031999E-5</v>
      </c>
      <c r="X183" s="6"/>
      <c r="Y183" s="7"/>
      <c r="Z183" s="8"/>
      <c r="AA183" s="8"/>
      <c r="AB183" s="9"/>
      <c r="AC183" s="10">
        <v>0</v>
      </c>
      <c r="AD183" s="11"/>
      <c r="AE183" s="11"/>
      <c r="AF183" s="12"/>
      <c r="AG183" s="13">
        <v>0</v>
      </c>
      <c r="AH183" s="14"/>
      <c r="AI183" s="14"/>
      <c r="AJ183" s="15"/>
      <c r="AK183" s="16"/>
      <c r="AL183" s="17"/>
      <c r="AM183" s="17"/>
      <c r="AN183" s="18">
        <v>109.196533534944</v>
      </c>
      <c r="AO183" s="19">
        <v>4.47</v>
      </c>
      <c r="AP183" s="20">
        <v>4</v>
      </c>
      <c r="AQ183" s="20">
        <v>7</v>
      </c>
      <c r="AR183" s="21"/>
      <c r="AS183" s="22">
        <v>0</v>
      </c>
      <c r="AT183" s="23"/>
      <c r="AU183" s="23"/>
      <c r="AV183" s="6"/>
      <c r="AW183" s="7"/>
      <c r="AX183" s="8"/>
      <c r="AY183" s="8"/>
      <c r="AZ183" s="9"/>
      <c r="BA183" s="10"/>
      <c r="BB183" s="11"/>
      <c r="BC183" s="11"/>
      <c r="BD183" s="12"/>
      <c r="BE183" s="13">
        <v>0</v>
      </c>
      <c r="BF183" s="14"/>
      <c r="BG183" s="14"/>
      <c r="BH183" s="15"/>
      <c r="BI183" s="16">
        <v>0</v>
      </c>
      <c r="BJ183" s="17"/>
      <c r="BK183" s="17"/>
      <c r="BL183" s="18">
        <v>129.87036267104</v>
      </c>
      <c r="BM183" s="19">
        <v>9.66</v>
      </c>
      <c r="BN183" s="20">
        <v>5</v>
      </c>
      <c r="BO183" s="20">
        <v>6</v>
      </c>
      <c r="BP183" s="21">
        <v>129.419617113279</v>
      </c>
      <c r="BQ183" s="22">
        <v>13.24</v>
      </c>
      <c r="BR183" s="23">
        <v>6</v>
      </c>
      <c r="BS183" s="23">
        <v>6</v>
      </c>
      <c r="BT183" s="6">
        <v>237.24904040719301</v>
      </c>
      <c r="BU183" s="7">
        <v>8.0500000000000007</v>
      </c>
      <c r="BV183" s="8">
        <v>5</v>
      </c>
      <c r="BW183" s="8">
        <v>9</v>
      </c>
      <c r="BX183" s="9">
        <v>95.825677596301105</v>
      </c>
      <c r="BY183" s="10">
        <v>8.41</v>
      </c>
      <c r="BZ183" s="11">
        <v>5</v>
      </c>
      <c r="CA183" s="11">
        <v>5</v>
      </c>
      <c r="CB183" s="12"/>
      <c r="CC183" s="13">
        <v>0</v>
      </c>
      <c r="CD183" s="14"/>
      <c r="CE183" s="14"/>
      <c r="CF183" s="15"/>
      <c r="CG183" s="16">
        <v>0</v>
      </c>
      <c r="CH183" s="17"/>
      <c r="CI183" s="17"/>
      <c r="CJ183" s="4">
        <v>559</v>
      </c>
      <c r="CK183" s="24">
        <v>64.243007144659998</v>
      </c>
      <c r="CL183" s="25">
        <v>9.27587890625</v>
      </c>
    </row>
    <row r="184" spans="1:90">
      <c r="A184" s="2" t="s">
        <v>398</v>
      </c>
      <c r="B184" s="2" t="s">
        <v>154</v>
      </c>
      <c r="C184" s="3">
        <v>17.16</v>
      </c>
      <c r="D184" s="4">
        <v>35</v>
      </c>
      <c r="E184" s="4">
        <v>6</v>
      </c>
      <c r="F184" s="4">
        <v>6</v>
      </c>
      <c r="G184" s="4">
        <v>7</v>
      </c>
      <c r="H184" s="27">
        <f>'raw data'!H184/'raw data'!H$274</f>
        <v>0</v>
      </c>
      <c r="I184" s="27">
        <f>'raw data'!I184/'raw data'!I$274</f>
        <v>0</v>
      </c>
      <c r="J184" s="27">
        <f>'raw data'!J184/'raw data'!J$274</f>
        <v>0</v>
      </c>
      <c r="K184" s="27">
        <f>'raw data'!K184/'raw data'!K$274</f>
        <v>0</v>
      </c>
      <c r="L184" s="27">
        <f>'raw data'!L184/'raw data'!L$274</f>
        <v>0</v>
      </c>
      <c r="M184" s="27">
        <f>'raw data'!M184/'raw data'!M$274</f>
        <v>0</v>
      </c>
      <c r="N184" s="27">
        <f>'raw data'!N184/'raw data'!N$274</f>
        <v>0</v>
      </c>
      <c r="O184" s="27">
        <f>'raw data'!O184/'raw data'!O$274</f>
        <v>0</v>
      </c>
      <c r="P184" s="28">
        <f>'raw data'!P184/'raw data'!P$274</f>
        <v>0</v>
      </c>
      <c r="Q184" s="28">
        <f>'raw data'!Q184/'raw data'!Q$274</f>
        <v>0</v>
      </c>
      <c r="R184" s="28">
        <f>'raw data'!R184/'raw data'!R$274</f>
        <v>5.6787967575034712E-5</v>
      </c>
      <c r="S184" s="28">
        <f>'raw data'!S184/'raw data'!S$274</f>
        <v>8.8182122457893778E-5</v>
      </c>
      <c r="T184" s="28">
        <f>'raw data'!T184/'raw data'!T$274</f>
        <v>1.5637299305436633E-4</v>
      </c>
      <c r="U184" s="28">
        <f>'raw data'!U184/'raw data'!U$274</f>
        <v>2.1087063781454428E-4</v>
      </c>
      <c r="V184" s="28">
        <f>'raw data'!V184/'raw data'!V$274</f>
        <v>0</v>
      </c>
      <c r="W184" s="28">
        <f>'raw data'!W184/'raw data'!W$274</f>
        <v>5.0979996581310511E-5</v>
      </c>
      <c r="X184" s="6"/>
      <c r="Y184" s="7"/>
      <c r="Z184" s="8"/>
      <c r="AA184" s="8"/>
      <c r="AB184" s="9"/>
      <c r="AC184" s="10"/>
      <c r="AD184" s="11"/>
      <c r="AE184" s="11"/>
      <c r="AF184" s="12"/>
      <c r="AG184" s="13"/>
      <c r="AH184" s="14"/>
      <c r="AI184" s="14"/>
      <c r="AJ184" s="15"/>
      <c r="AK184" s="16"/>
      <c r="AL184" s="17"/>
      <c r="AM184" s="17"/>
      <c r="AN184" s="18"/>
      <c r="AO184" s="19"/>
      <c r="AP184" s="20"/>
      <c r="AQ184" s="20"/>
      <c r="AR184" s="21"/>
      <c r="AS184" s="22"/>
      <c r="AT184" s="23"/>
      <c r="AU184" s="23"/>
      <c r="AV184" s="6"/>
      <c r="AW184" s="7"/>
      <c r="AX184" s="8"/>
      <c r="AY184" s="8"/>
      <c r="AZ184" s="9"/>
      <c r="BA184" s="10"/>
      <c r="BB184" s="11"/>
      <c r="BC184" s="11"/>
      <c r="BD184" s="12"/>
      <c r="BE184" s="13"/>
      <c r="BF184" s="14"/>
      <c r="BG184" s="14"/>
      <c r="BH184" s="15"/>
      <c r="BI184" s="16"/>
      <c r="BJ184" s="17"/>
      <c r="BK184" s="17"/>
      <c r="BL184" s="18"/>
      <c r="BM184" s="19">
        <v>0</v>
      </c>
      <c r="BN184" s="20"/>
      <c r="BO184" s="20"/>
      <c r="BP184" s="21"/>
      <c r="BQ184" s="22">
        <v>0</v>
      </c>
      <c r="BR184" s="23"/>
      <c r="BS184" s="23"/>
      <c r="BT184" s="6">
        <v>54.1709004137915</v>
      </c>
      <c r="BU184" s="7">
        <v>8.92</v>
      </c>
      <c r="BV184" s="8">
        <v>4</v>
      </c>
      <c r="BW184" s="8">
        <v>4</v>
      </c>
      <c r="BX184" s="9"/>
      <c r="BY184" s="10">
        <v>0</v>
      </c>
      <c r="BZ184" s="11"/>
      <c r="CA184" s="11"/>
      <c r="CB184" s="12"/>
      <c r="CC184" s="13"/>
      <c r="CD184" s="14"/>
      <c r="CE184" s="14"/>
      <c r="CF184" s="15"/>
      <c r="CG184" s="16">
        <v>0</v>
      </c>
      <c r="CH184" s="17"/>
      <c r="CI184" s="17"/>
      <c r="CJ184" s="4">
        <v>437</v>
      </c>
      <c r="CK184" s="24">
        <v>50.087144574660101</v>
      </c>
      <c r="CL184" s="25">
        <v>6.66845703125</v>
      </c>
    </row>
    <row r="185" spans="1:90">
      <c r="A185" s="2" t="s">
        <v>340</v>
      </c>
      <c r="B185" s="2" t="s">
        <v>163</v>
      </c>
      <c r="C185" s="3">
        <v>17.13</v>
      </c>
      <c r="D185" s="4">
        <v>2</v>
      </c>
      <c r="E185" s="4">
        <v>4</v>
      </c>
      <c r="F185" s="4">
        <v>4</v>
      </c>
      <c r="G185" s="4">
        <v>6</v>
      </c>
      <c r="H185" s="27">
        <f>'raw data'!H185/'raw data'!H$274</f>
        <v>0</v>
      </c>
      <c r="I185" s="27">
        <f>'raw data'!I185/'raw data'!I$274</f>
        <v>5.3523173366584948E-4</v>
      </c>
      <c r="J185" s="27">
        <f>'raw data'!J185/'raw data'!J$274</f>
        <v>4.1544960043349294E-4</v>
      </c>
      <c r="K185" s="27">
        <f>'raw data'!K185/'raw data'!K$274</f>
        <v>5.9667901225725155E-4</v>
      </c>
      <c r="L185" s="27">
        <f>'raw data'!L185/'raw data'!L$274</f>
        <v>0</v>
      </c>
      <c r="M185" s="27">
        <f>'raw data'!M185/'raw data'!M$274</f>
        <v>2.4942577282488666E-4</v>
      </c>
      <c r="N185" s="27">
        <f>'raw data'!N185/'raw data'!N$274</f>
        <v>2.4709607735035194E-3</v>
      </c>
      <c r="O185" s="27">
        <f>'raw data'!O185/'raw data'!O$274</f>
        <v>2.7473848514761204E-3</v>
      </c>
      <c r="P185" s="28">
        <f>'raw data'!P185/'raw data'!P$274</f>
        <v>0</v>
      </c>
      <c r="Q185" s="28">
        <f>'raw data'!Q185/'raw data'!Q$274</f>
        <v>0</v>
      </c>
      <c r="R185" s="28">
        <f>'raw data'!R185/'raw data'!R$274</f>
        <v>4.4103450259468867E-4</v>
      </c>
      <c r="S185" s="28">
        <f>'raw data'!S185/'raw data'!S$274</f>
        <v>2.9347078704649156E-4</v>
      </c>
      <c r="T185" s="28">
        <f>'raw data'!T185/'raw data'!T$274</f>
        <v>0</v>
      </c>
      <c r="U185" s="28">
        <f>'raw data'!U185/'raw data'!U$274</f>
        <v>2.5283465106179601E-4</v>
      </c>
      <c r="V185" s="28">
        <f>'raw data'!V185/'raw data'!V$274</f>
        <v>1.1242197100142256E-4</v>
      </c>
      <c r="W185" s="28">
        <f>'raw data'!W185/'raw data'!W$274</f>
        <v>0</v>
      </c>
      <c r="X185" s="6"/>
      <c r="Y185" s="7"/>
      <c r="Z185" s="8"/>
      <c r="AA185" s="8"/>
      <c r="AB185" s="9"/>
      <c r="AC185" s="10">
        <v>0</v>
      </c>
      <c r="AD185" s="11"/>
      <c r="AE185" s="11"/>
      <c r="AF185" s="12">
        <v>39.922203098632103</v>
      </c>
      <c r="AG185" s="13">
        <v>10.65</v>
      </c>
      <c r="AH185" s="14">
        <v>3</v>
      </c>
      <c r="AI185" s="14">
        <v>3</v>
      </c>
      <c r="AJ185" s="15"/>
      <c r="AK185" s="16">
        <v>0</v>
      </c>
      <c r="AL185" s="17"/>
      <c r="AM185" s="17"/>
      <c r="AN185" s="18"/>
      <c r="AO185" s="19"/>
      <c r="AP185" s="20"/>
      <c r="AQ185" s="20"/>
      <c r="AR185" s="21"/>
      <c r="AS185" s="22">
        <v>0</v>
      </c>
      <c r="AT185" s="23"/>
      <c r="AU185" s="23"/>
      <c r="AV185" s="6"/>
      <c r="AW185" s="7">
        <v>0</v>
      </c>
      <c r="AX185" s="8"/>
      <c r="AY185" s="8"/>
      <c r="AZ185" s="9"/>
      <c r="BA185" s="10">
        <v>0</v>
      </c>
      <c r="BB185" s="11"/>
      <c r="BC185" s="11"/>
      <c r="BD185" s="12"/>
      <c r="BE185" s="13"/>
      <c r="BF185" s="14"/>
      <c r="BG185" s="14"/>
      <c r="BH185" s="15"/>
      <c r="BI185" s="16"/>
      <c r="BJ185" s="17"/>
      <c r="BK185" s="17"/>
      <c r="BL185" s="18"/>
      <c r="BM185" s="19">
        <v>0</v>
      </c>
      <c r="BN185" s="20"/>
      <c r="BO185" s="20"/>
      <c r="BP185" s="21">
        <v>38.6988047768874</v>
      </c>
      <c r="BQ185" s="22">
        <v>16.2</v>
      </c>
      <c r="BR185" s="23">
        <v>3</v>
      </c>
      <c r="BS185" s="23">
        <v>3</v>
      </c>
      <c r="BT185" s="6"/>
      <c r="BU185" s="7"/>
      <c r="BV185" s="8"/>
      <c r="BW185" s="8"/>
      <c r="BX185" s="9"/>
      <c r="BY185" s="10">
        <v>0</v>
      </c>
      <c r="BZ185" s="11"/>
      <c r="CA185" s="11"/>
      <c r="CB185" s="12"/>
      <c r="CC185" s="13">
        <v>0</v>
      </c>
      <c r="CD185" s="14"/>
      <c r="CE185" s="14"/>
      <c r="CF185" s="15"/>
      <c r="CG185" s="16"/>
      <c r="CH185" s="17"/>
      <c r="CI185" s="17"/>
      <c r="CJ185" s="4">
        <v>216</v>
      </c>
      <c r="CK185" s="24">
        <v>24.407618904660001</v>
      </c>
      <c r="CL185" s="25">
        <v>7.48876953125</v>
      </c>
    </row>
    <row r="186" spans="1:90">
      <c r="A186" s="2" t="s">
        <v>41</v>
      </c>
      <c r="B186" s="2" t="s">
        <v>528</v>
      </c>
      <c r="C186" s="3">
        <v>17.07</v>
      </c>
      <c r="D186" s="4">
        <v>4</v>
      </c>
      <c r="E186" s="4">
        <v>4</v>
      </c>
      <c r="F186" s="4">
        <v>4</v>
      </c>
      <c r="G186" s="4">
        <v>14</v>
      </c>
      <c r="H186" s="27">
        <f>'raw data'!H186/'raw data'!H$274</f>
        <v>0</v>
      </c>
      <c r="I186" s="27">
        <f>'raw data'!I186/'raw data'!I$274</f>
        <v>0</v>
      </c>
      <c r="J186" s="27">
        <f>'raw data'!J186/'raw data'!J$274</f>
        <v>0</v>
      </c>
      <c r="K186" s="27">
        <f>'raw data'!K186/'raw data'!K$274</f>
        <v>0</v>
      </c>
      <c r="L186" s="27">
        <f>'raw data'!L186/'raw data'!L$274</f>
        <v>0</v>
      </c>
      <c r="M186" s="27">
        <f>'raw data'!M186/'raw data'!M$274</f>
        <v>0</v>
      </c>
      <c r="N186" s="27">
        <f>'raw data'!N186/'raw data'!N$274</f>
        <v>1.0951475387389281E-3</v>
      </c>
      <c r="O186" s="27">
        <f>'raw data'!O186/'raw data'!O$274</f>
        <v>1.0515445465777906E-3</v>
      </c>
      <c r="P186" s="28">
        <f>'raw data'!P186/'raw data'!P$274</f>
        <v>0</v>
      </c>
      <c r="Q186" s="28">
        <f>'raw data'!Q186/'raw data'!Q$274</f>
        <v>0</v>
      </c>
      <c r="R186" s="28">
        <f>'raw data'!R186/'raw data'!R$274</f>
        <v>0</v>
      </c>
      <c r="S186" s="28">
        <f>'raw data'!S186/'raw data'!S$274</f>
        <v>0</v>
      </c>
      <c r="T186" s="28">
        <f>'raw data'!T186/'raw data'!T$274</f>
        <v>0</v>
      </c>
      <c r="U186" s="28">
        <f>'raw data'!U186/'raw data'!U$274</f>
        <v>0</v>
      </c>
      <c r="V186" s="28">
        <f>'raw data'!V186/'raw data'!V$274</f>
        <v>3.4367152221156461E-4</v>
      </c>
      <c r="W186" s="28">
        <f>'raw data'!W186/'raw data'!W$274</f>
        <v>1.4627576733415278E-4</v>
      </c>
      <c r="X186" s="6"/>
      <c r="Y186" s="7"/>
      <c r="Z186" s="8"/>
      <c r="AA186" s="8"/>
      <c r="AB186" s="9"/>
      <c r="AC186" s="10"/>
      <c r="AD186" s="11"/>
      <c r="AE186" s="11"/>
      <c r="AF186" s="12"/>
      <c r="AG186" s="13"/>
      <c r="AH186" s="14"/>
      <c r="AI186" s="14"/>
      <c r="AJ186" s="15"/>
      <c r="AK186" s="16"/>
      <c r="AL186" s="17"/>
      <c r="AM186" s="17"/>
      <c r="AN186" s="18"/>
      <c r="AO186" s="19"/>
      <c r="AP186" s="20"/>
      <c r="AQ186" s="20"/>
      <c r="AR186" s="21"/>
      <c r="AS186" s="22"/>
      <c r="AT186" s="23"/>
      <c r="AU186" s="23"/>
      <c r="AV186" s="6"/>
      <c r="AW186" s="7">
        <v>0</v>
      </c>
      <c r="AX186" s="8"/>
      <c r="AY186" s="8"/>
      <c r="AZ186" s="9"/>
      <c r="BA186" s="10">
        <v>0</v>
      </c>
      <c r="BB186" s="11"/>
      <c r="BC186" s="11"/>
      <c r="BD186" s="12"/>
      <c r="BE186" s="13"/>
      <c r="BF186" s="14"/>
      <c r="BG186" s="14"/>
      <c r="BH186" s="15"/>
      <c r="BI186" s="16"/>
      <c r="BJ186" s="17"/>
      <c r="BK186" s="17"/>
      <c r="BL186" s="18"/>
      <c r="BM186" s="19"/>
      <c r="BN186" s="20"/>
      <c r="BO186" s="20"/>
      <c r="BP186" s="21"/>
      <c r="BQ186" s="22"/>
      <c r="BR186" s="23"/>
      <c r="BS186" s="23"/>
      <c r="BT186" s="6"/>
      <c r="BU186" s="7"/>
      <c r="BV186" s="8"/>
      <c r="BW186" s="8"/>
      <c r="BX186" s="9"/>
      <c r="BY186" s="10"/>
      <c r="BZ186" s="11"/>
      <c r="CA186" s="11"/>
      <c r="CB186" s="12"/>
      <c r="CC186" s="13">
        <v>0</v>
      </c>
      <c r="CD186" s="14"/>
      <c r="CE186" s="14"/>
      <c r="CF186" s="15"/>
      <c r="CG186" s="16">
        <v>0</v>
      </c>
      <c r="CH186" s="17"/>
      <c r="CI186" s="17"/>
      <c r="CJ186" s="4">
        <v>410</v>
      </c>
      <c r="CK186" s="24">
        <v>47.262653294659998</v>
      </c>
      <c r="CL186" s="25">
        <v>8.13330078125</v>
      </c>
    </row>
    <row r="187" spans="1:90">
      <c r="A187" s="2" t="s">
        <v>308</v>
      </c>
      <c r="B187" s="2" t="s">
        <v>520</v>
      </c>
      <c r="C187" s="3">
        <v>16.670000000000002</v>
      </c>
      <c r="D187" s="4">
        <v>3</v>
      </c>
      <c r="E187" s="4">
        <v>3</v>
      </c>
      <c r="F187" s="4">
        <v>3</v>
      </c>
      <c r="G187" s="4">
        <v>6</v>
      </c>
      <c r="H187" s="27">
        <f>'raw data'!H187/'raw data'!H$274</f>
        <v>0</v>
      </c>
      <c r="I187" s="27">
        <f>'raw data'!I187/'raw data'!I$274</f>
        <v>0</v>
      </c>
      <c r="J187" s="27">
        <f>'raw data'!J187/'raw data'!J$274</f>
        <v>0</v>
      </c>
      <c r="K187" s="27">
        <f>'raw data'!K187/'raw data'!K$274</f>
        <v>0</v>
      </c>
      <c r="L187" s="27">
        <f>'raw data'!L187/'raw data'!L$274</f>
        <v>0</v>
      </c>
      <c r="M187" s="27">
        <f>'raw data'!M187/'raw data'!M$274</f>
        <v>0</v>
      </c>
      <c r="N187" s="27">
        <f>'raw data'!N187/'raw data'!N$274</f>
        <v>0</v>
      </c>
      <c r="O187" s="27">
        <f>'raw data'!O187/'raw data'!O$274</f>
        <v>0</v>
      </c>
      <c r="P187" s="28">
        <f>'raw data'!P187/'raw data'!P$274</f>
        <v>0</v>
      </c>
      <c r="Q187" s="28">
        <f>'raw data'!Q187/'raw data'!Q$274</f>
        <v>0</v>
      </c>
      <c r="R187" s="28">
        <f>'raw data'!R187/'raw data'!R$274</f>
        <v>0</v>
      </c>
      <c r="S187" s="28">
        <f>'raw data'!S187/'raw data'!S$274</f>
        <v>0</v>
      </c>
      <c r="T187" s="28">
        <f>'raw data'!T187/'raw data'!T$274</f>
        <v>0</v>
      </c>
      <c r="U187" s="28">
        <f>'raw data'!U187/'raw data'!U$274</f>
        <v>0</v>
      </c>
      <c r="V187" s="28">
        <f>'raw data'!V187/'raw data'!V$274</f>
        <v>0</v>
      </c>
      <c r="W187" s="28">
        <f>'raw data'!W187/'raw data'!W$274</f>
        <v>0</v>
      </c>
      <c r="X187" s="6"/>
      <c r="Y187" s="7"/>
      <c r="Z187" s="8"/>
      <c r="AA187" s="8"/>
      <c r="AB187" s="9"/>
      <c r="AC187" s="10"/>
      <c r="AD187" s="11"/>
      <c r="AE187" s="11"/>
      <c r="AF187" s="12"/>
      <c r="AG187" s="13"/>
      <c r="AH187" s="14"/>
      <c r="AI187" s="14"/>
      <c r="AJ187" s="15"/>
      <c r="AK187" s="16"/>
      <c r="AL187" s="17"/>
      <c r="AM187" s="17"/>
      <c r="AN187" s="18"/>
      <c r="AO187" s="19"/>
      <c r="AP187" s="20"/>
      <c r="AQ187" s="20"/>
      <c r="AR187" s="21"/>
      <c r="AS187" s="22"/>
      <c r="AT187" s="23"/>
      <c r="AU187" s="23"/>
      <c r="AV187" s="6"/>
      <c r="AW187" s="7"/>
      <c r="AX187" s="8"/>
      <c r="AY187" s="8"/>
      <c r="AZ187" s="9"/>
      <c r="BA187" s="10"/>
      <c r="BB187" s="11"/>
      <c r="BC187" s="11"/>
      <c r="BD187" s="12"/>
      <c r="BE187" s="13"/>
      <c r="BF187" s="14"/>
      <c r="BG187" s="14"/>
      <c r="BH187" s="15"/>
      <c r="BI187" s="16"/>
      <c r="BJ187" s="17"/>
      <c r="BK187" s="17"/>
      <c r="BL187" s="18"/>
      <c r="BM187" s="19"/>
      <c r="BN187" s="20"/>
      <c r="BO187" s="20"/>
      <c r="BP187" s="21"/>
      <c r="BQ187" s="22"/>
      <c r="BR187" s="23"/>
      <c r="BS187" s="23"/>
      <c r="BT187" s="6"/>
      <c r="BU187" s="7"/>
      <c r="BV187" s="8"/>
      <c r="BW187" s="8"/>
      <c r="BX187" s="9"/>
      <c r="BY187" s="10"/>
      <c r="BZ187" s="11"/>
      <c r="CA187" s="11"/>
      <c r="CB187" s="12"/>
      <c r="CC187" s="13"/>
      <c r="CD187" s="14"/>
      <c r="CE187" s="14"/>
      <c r="CF187" s="15"/>
      <c r="CG187" s="16"/>
      <c r="CH187" s="17"/>
      <c r="CI187" s="17"/>
      <c r="CJ187" s="4">
        <v>144</v>
      </c>
      <c r="CK187" s="24">
        <v>16.796558504659998</v>
      </c>
      <c r="CL187" s="25">
        <v>10.74072265625</v>
      </c>
    </row>
    <row r="188" spans="1:90">
      <c r="A188" s="2" t="s">
        <v>370</v>
      </c>
      <c r="B188" s="2" t="s">
        <v>66</v>
      </c>
      <c r="C188" s="3">
        <v>16.5</v>
      </c>
      <c r="D188" s="4">
        <v>8</v>
      </c>
      <c r="E188" s="4">
        <v>4</v>
      </c>
      <c r="F188" s="4">
        <v>4</v>
      </c>
      <c r="G188" s="4">
        <v>6</v>
      </c>
      <c r="H188" s="27">
        <f>'raw data'!H188/'raw data'!H$274</f>
        <v>0</v>
      </c>
      <c r="I188" s="27">
        <f>'raw data'!I188/'raw data'!I$274</f>
        <v>0</v>
      </c>
      <c r="J188" s="27">
        <f>'raw data'!J188/'raw data'!J$274</f>
        <v>4.4274181905369056E-4</v>
      </c>
      <c r="K188" s="27">
        <f>'raw data'!K188/'raw data'!K$274</f>
        <v>3.7330864025902932E-4</v>
      </c>
      <c r="L188" s="27">
        <f>'raw data'!L188/'raw data'!L$274</f>
        <v>0</v>
      </c>
      <c r="M188" s="27">
        <f>'raw data'!M188/'raw data'!M$274</f>
        <v>0</v>
      </c>
      <c r="N188" s="27">
        <f>'raw data'!N188/'raw data'!N$274</f>
        <v>5.2623436744936333E-5</v>
      </c>
      <c r="O188" s="27">
        <f>'raw data'!O188/'raw data'!O$274</f>
        <v>0</v>
      </c>
      <c r="P188" s="28">
        <f>'raw data'!P188/'raw data'!P$274</f>
        <v>0</v>
      </c>
      <c r="Q188" s="28">
        <f>'raw data'!Q188/'raw data'!Q$274</f>
        <v>0</v>
      </c>
      <c r="R188" s="28">
        <f>'raw data'!R188/'raw data'!R$274</f>
        <v>1.6132206654127467E-4</v>
      </c>
      <c r="S188" s="28">
        <f>'raw data'!S188/'raw data'!S$274</f>
        <v>1.563217084294662E-4</v>
      </c>
      <c r="T188" s="28">
        <f>'raw data'!T188/'raw data'!T$274</f>
        <v>0</v>
      </c>
      <c r="U188" s="28">
        <f>'raw data'!U188/'raw data'!U$274</f>
        <v>0</v>
      </c>
      <c r="V188" s="28">
        <f>'raw data'!V188/'raw data'!V$274</f>
        <v>0</v>
      </c>
      <c r="W188" s="28">
        <f>'raw data'!W188/'raw data'!W$274</f>
        <v>0</v>
      </c>
      <c r="X188" s="6"/>
      <c r="Y188" s="7"/>
      <c r="Z188" s="8"/>
      <c r="AA188" s="8"/>
      <c r="AB188" s="9"/>
      <c r="AC188" s="10"/>
      <c r="AD188" s="11"/>
      <c r="AE188" s="11"/>
      <c r="AF188" s="12">
        <v>33.211645191335101</v>
      </c>
      <c r="AG188" s="13">
        <v>11</v>
      </c>
      <c r="AH188" s="14">
        <v>3</v>
      </c>
      <c r="AI188" s="14">
        <v>3</v>
      </c>
      <c r="AJ188" s="15">
        <v>54.654567747552903</v>
      </c>
      <c r="AK188" s="16">
        <v>12</v>
      </c>
      <c r="AL188" s="17">
        <v>3</v>
      </c>
      <c r="AM188" s="17">
        <v>3</v>
      </c>
      <c r="AN188" s="18"/>
      <c r="AO188" s="19"/>
      <c r="AP188" s="20"/>
      <c r="AQ188" s="20"/>
      <c r="AR188" s="21"/>
      <c r="AS188" s="22"/>
      <c r="AT188" s="23"/>
      <c r="AU188" s="23"/>
      <c r="AV188" s="6"/>
      <c r="AW188" s="7">
        <v>0</v>
      </c>
      <c r="AX188" s="8"/>
      <c r="AY188" s="8"/>
      <c r="AZ188" s="9"/>
      <c r="BA188" s="10"/>
      <c r="BB188" s="11"/>
      <c r="BC188" s="11"/>
      <c r="BD188" s="12"/>
      <c r="BE188" s="13"/>
      <c r="BF188" s="14"/>
      <c r="BG188" s="14"/>
      <c r="BH188" s="15"/>
      <c r="BI188" s="16"/>
      <c r="BJ188" s="17"/>
      <c r="BK188" s="17"/>
      <c r="BL188" s="18"/>
      <c r="BM188" s="19">
        <v>0</v>
      </c>
      <c r="BN188" s="20"/>
      <c r="BO188" s="20"/>
      <c r="BP188" s="21"/>
      <c r="BQ188" s="22">
        <v>0</v>
      </c>
      <c r="BR188" s="23"/>
      <c r="BS188" s="23"/>
      <c r="BT188" s="6"/>
      <c r="BU188" s="7"/>
      <c r="BV188" s="8"/>
      <c r="BW188" s="8"/>
      <c r="BX188" s="9"/>
      <c r="BY188" s="10"/>
      <c r="BZ188" s="11"/>
      <c r="CA188" s="11"/>
      <c r="CB188" s="12"/>
      <c r="CC188" s="13"/>
      <c r="CD188" s="14"/>
      <c r="CE188" s="14"/>
      <c r="CF188" s="15"/>
      <c r="CG188" s="16"/>
      <c r="CH188" s="17"/>
      <c r="CI188" s="17"/>
      <c r="CJ188" s="4">
        <v>200</v>
      </c>
      <c r="CK188" s="24">
        <v>23.22453442466</v>
      </c>
      <c r="CL188" s="25">
        <v>5.28759765625</v>
      </c>
    </row>
    <row r="189" spans="1:90">
      <c r="A189" s="2" t="s">
        <v>65</v>
      </c>
      <c r="B189" s="2" t="s">
        <v>574</v>
      </c>
      <c r="C189" s="3">
        <v>16.350000000000001</v>
      </c>
      <c r="D189" s="4">
        <v>1</v>
      </c>
      <c r="E189" s="4">
        <v>1</v>
      </c>
      <c r="F189" s="4">
        <v>8</v>
      </c>
      <c r="G189" s="4">
        <v>17</v>
      </c>
      <c r="H189" s="27">
        <f>'raw data'!H189/'raw data'!H$274</f>
        <v>0</v>
      </c>
      <c r="I189" s="27">
        <f>'raw data'!I189/'raw data'!I$274</f>
        <v>0</v>
      </c>
      <c r="J189" s="27">
        <f>'raw data'!J189/'raw data'!J$274</f>
        <v>0</v>
      </c>
      <c r="K189" s="27">
        <f>'raw data'!K189/'raw data'!K$274</f>
        <v>0</v>
      </c>
      <c r="L189" s="27">
        <f>'raw data'!L189/'raw data'!L$274</f>
        <v>0</v>
      </c>
      <c r="M189" s="27">
        <f>'raw data'!M189/'raw data'!M$274</f>
        <v>0</v>
      </c>
      <c r="N189" s="27">
        <f>'raw data'!N189/'raw data'!N$274</f>
        <v>1.5977553403107833E-4</v>
      </c>
      <c r="O189" s="27">
        <f>'raw data'!O189/'raw data'!O$274</f>
        <v>1.9969081228141957E-4</v>
      </c>
      <c r="P189" s="28">
        <f>'raw data'!P189/'raw data'!P$274</f>
        <v>0</v>
      </c>
      <c r="Q189" s="28">
        <f>'raw data'!Q189/'raw data'!Q$274</f>
        <v>0</v>
      </c>
      <c r="R189" s="28">
        <f>'raw data'!R189/'raw data'!R$274</f>
        <v>0</v>
      </c>
      <c r="S189" s="28">
        <f>'raw data'!S189/'raw data'!S$274</f>
        <v>0</v>
      </c>
      <c r="T189" s="28">
        <f>'raw data'!T189/'raw data'!T$274</f>
        <v>0</v>
      </c>
      <c r="U189" s="28">
        <f>'raw data'!U189/'raw data'!U$274</f>
        <v>0</v>
      </c>
      <c r="V189" s="28">
        <f>'raw data'!V189/'raw data'!V$274</f>
        <v>0</v>
      </c>
      <c r="W189" s="28">
        <f>'raw data'!W189/'raw data'!W$274</f>
        <v>4.2955070670506595E-5</v>
      </c>
      <c r="X189" s="6"/>
      <c r="Y189" s="7"/>
      <c r="Z189" s="8"/>
      <c r="AA189" s="8"/>
      <c r="AB189" s="9"/>
      <c r="AC189" s="10"/>
      <c r="AD189" s="11"/>
      <c r="AE189" s="11"/>
      <c r="AF189" s="12"/>
      <c r="AG189" s="13"/>
      <c r="AH189" s="14"/>
      <c r="AI189" s="14"/>
      <c r="AJ189" s="15"/>
      <c r="AK189" s="16"/>
      <c r="AL189" s="17"/>
      <c r="AM189" s="17"/>
      <c r="AN189" s="18"/>
      <c r="AO189" s="19"/>
      <c r="AP189" s="20"/>
      <c r="AQ189" s="20"/>
      <c r="AR189" s="21"/>
      <c r="AS189" s="22"/>
      <c r="AT189" s="23"/>
      <c r="AU189" s="23"/>
      <c r="AV189" s="6"/>
      <c r="AW189" s="7">
        <v>0</v>
      </c>
      <c r="AX189" s="8"/>
      <c r="AY189" s="8"/>
      <c r="AZ189" s="9">
        <v>204.30251164685001</v>
      </c>
      <c r="BA189" s="10">
        <v>12.91</v>
      </c>
      <c r="BB189" s="11">
        <v>6</v>
      </c>
      <c r="BC189" s="11">
        <v>7</v>
      </c>
      <c r="BD189" s="12"/>
      <c r="BE189" s="13"/>
      <c r="BF189" s="14"/>
      <c r="BG189" s="14"/>
      <c r="BH189" s="15"/>
      <c r="BI189" s="16"/>
      <c r="BJ189" s="17"/>
      <c r="BK189" s="17"/>
      <c r="BL189" s="18"/>
      <c r="BM189" s="19"/>
      <c r="BN189" s="20"/>
      <c r="BO189" s="20"/>
      <c r="BP189" s="21"/>
      <c r="BQ189" s="22"/>
      <c r="BR189" s="23"/>
      <c r="BS189" s="23"/>
      <c r="BT189" s="6"/>
      <c r="BU189" s="7"/>
      <c r="BV189" s="8"/>
      <c r="BW189" s="8"/>
      <c r="BX189" s="9"/>
      <c r="BY189" s="10"/>
      <c r="BZ189" s="11"/>
      <c r="CA189" s="11"/>
      <c r="CB189" s="12"/>
      <c r="CC189" s="13"/>
      <c r="CD189" s="14"/>
      <c r="CE189" s="14"/>
      <c r="CF189" s="15"/>
      <c r="CG189" s="16">
        <v>0</v>
      </c>
      <c r="CH189" s="17"/>
      <c r="CI189" s="17"/>
      <c r="CJ189" s="4">
        <v>581</v>
      </c>
      <c r="CK189" s="24">
        <v>66.084583844660102</v>
      </c>
      <c r="CL189" s="25">
        <v>6.08740234375</v>
      </c>
    </row>
    <row r="190" spans="1:90">
      <c r="A190" s="2" t="s">
        <v>334</v>
      </c>
      <c r="B190" s="2" t="s">
        <v>448</v>
      </c>
      <c r="C190" s="3">
        <v>16.29</v>
      </c>
      <c r="D190" s="4">
        <v>58</v>
      </c>
      <c r="E190" s="4">
        <v>7</v>
      </c>
      <c r="F190" s="4">
        <v>9</v>
      </c>
      <c r="G190" s="4">
        <v>25</v>
      </c>
      <c r="H190" s="27">
        <f>'raw data'!H190/'raw data'!H$274</f>
        <v>0</v>
      </c>
      <c r="I190" s="27">
        <f>'raw data'!I190/'raw data'!I$274</f>
        <v>0</v>
      </c>
      <c r="J190" s="27">
        <f>'raw data'!J190/'raw data'!J$274</f>
        <v>6.6365960450252647E-5</v>
      </c>
      <c r="K190" s="27">
        <f>'raw data'!K190/'raw data'!K$274</f>
        <v>0</v>
      </c>
      <c r="L190" s="27">
        <f>'raw data'!L190/'raw data'!L$274</f>
        <v>1.4036967456508031E-4</v>
      </c>
      <c r="M190" s="27">
        <f>'raw data'!M190/'raw data'!M$274</f>
        <v>0</v>
      </c>
      <c r="N190" s="27">
        <f>'raw data'!N190/'raw data'!N$274</f>
        <v>0</v>
      </c>
      <c r="O190" s="27">
        <f>'raw data'!O190/'raw data'!O$274</f>
        <v>0</v>
      </c>
      <c r="P190" s="28">
        <f>'raw data'!P190/'raw data'!P$274</f>
        <v>0</v>
      </c>
      <c r="Q190" s="28">
        <f>'raw data'!Q190/'raw data'!Q$274</f>
        <v>0</v>
      </c>
      <c r="R190" s="28">
        <f>'raw data'!R190/'raw data'!R$274</f>
        <v>1.8070191076245118E-4</v>
      </c>
      <c r="S190" s="28">
        <f>'raw data'!S190/'raw data'!S$274</f>
        <v>1.7203622856835362E-4</v>
      </c>
      <c r="T190" s="28">
        <f>'raw data'!T190/'raw data'!T$274</f>
        <v>1.2599713154823133E-4</v>
      </c>
      <c r="U190" s="28">
        <f>'raw data'!U190/'raw data'!U$274</f>
        <v>0</v>
      </c>
      <c r="V190" s="28">
        <f>'raw data'!V190/'raw data'!V$274</f>
        <v>1.17225479013497E-3</v>
      </c>
      <c r="W190" s="28">
        <f>'raw data'!W190/'raw data'!W$274</f>
        <v>1.1197720571686747E-3</v>
      </c>
      <c r="X190" s="6"/>
      <c r="Y190" s="7"/>
      <c r="Z190" s="8"/>
      <c r="AA190" s="8"/>
      <c r="AB190" s="9"/>
      <c r="AC190" s="10"/>
      <c r="AD190" s="11"/>
      <c r="AE190" s="11"/>
      <c r="AF190" s="12"/>
      <c r="AG190" s="13">
        <v>0</v>
      </c>
      <c r="AH190" s="14"/>
      <c r="AI190" s="14"/>
      <c r="AJ190" s="15"/>
      <c r="AK190" s="16"/>
      <c r="AL190" s="17"/>
      <c r="AM190" s="17"/>
      <c r="AN190" s="18"/>
      <c r="AO190" s="19">
        <v>0</v>
      </c>
      <c r="AP190" s="20"/>
      <c r="AQ190" s="20"/>
      <c r="AR190" s="21"/>
      <c r="AS190" s="22"/>
      <c r="AT190" s="23"/>
      <c r="AU190" s="23"/>
      <c r="AV190" s="6"/>
      <c r="AW190" s="7"/>
      <c r="AX190" s="8"/>
      <c r="AY190" s="8"/>
      <c r="AZ190" s="9"/>
      <c r="BA190" s="10"/>
      <c r="BB190" s="11"/>
      <c r="BC190" s="11"/>
      <c r="BD190" s="12"/>
      <c r="BE190" s="13"/>
      <c r="BF190" s="14"/>
      <c r="BG190" s="14"/>
      <c r="BH190" s="15"/>
      <c r="BI190" s="16"/>
      <c r="BJ190" s="17"/>
      <c r="BK190" s="17"/>
      <c r="BL190" s="18">
        <v>84.173332033057093</v>
      </c>
      <c r="BM190" s="19">
        <v>8.36</v>
      </c>
      <c r="BN190" s="20">
        <v>4</v>
      </c>
      <c r="BO190" s="20">
        <v>5</v>
      </c>
      <c r="BP190" s="21">
        <v>86.382623073198403</v>
      </c>
      <c r="BQ190" s="22">
        <v>11.76</v>
      </c>
      <c r="BR190" s="23">
        <v>6</v>
      </c>
      <c r="BS190" s="23">
        <v>6</v>
      </c>
      <c r="BT190" s="6"/>
      <c r="BU190" s="7">
        <v>0</v>
      </c>
      <c r="BV190" s="8"/>
      <c r="BW190" s="8"/>
      <c r="BX190" s="9"/>
      <c r="BY190" s="10"/>
      <c r="BZ190" s="11"/>
      <c r="CA190" s="11"/>
      <c r="CB190" s="12"/>
      <c r="CC190" s="13">
        <v>0</v>
      </c>
      <c r="CD190" s="14"/>
      <c r="CE190" s="14"/>
      <c r="CF190" s="15"/>
      <c r="CG190" s="16">
        <v>0</v>
      </c>
      <c r="CH190" s="17"/>
      <c r="CI190" s="17"/>
      <c r="CJ190" s="4">
        <v>706</v>
      </c>
      <c r="CK190" s="24">
        <v>76.454017214660297</v>
      </c>
      <c r="CL190" s="25">
        <v>7.91357421875</v>
      </c>
    </row>
    <row r="191" spans="1:90">
      <c r="A191" s="2" t="s">
        <v>326</v>
      </c>
      <c r="B191" s="2" t="s">
        <v>433</v>
      </c>
      <c r="C191" s="3">
        <v>16.16</v>
      </c>
      <c r="D191" s="4">
        <v>8</v>
      </c>
      <c r="E191" s="4">
        <v>13</v>
      </c>
      <c r="F191" s="4">
        <v>13</v>
      </c>
      <c r="G191" s="4">
        <v>19</v>
      </c>
      <c r="H191" s="27">
        <f>'raw data'!H191/'raw data'!H$274</f>
        <v>3.5255837255858732E-3</v>
      </c>
      <c r="I191" s="27">
        <f>'raw data'!I191/'raw data'!I$274</f>
        <v>3.2858032717005478E-3</v>
      </c>
      <c r="J191" s="27">
        <f>'raw data'!J191/'raw data'!J$274</f>
        <v>0</v>
      </c>
      <c r="K191" s="27">
        <f>'raw data'!K191/'raw data'!K$274</f>
        <v>0</v>
      </c>
      <c r="L191" s="27">
        <f>'raw data'!L191/'raw data'!L$274</f>
        <v>8.6530895926044849E-4</v>
      </c>
      <c r="M191" s="27">
        <f>'raw data'!M191/'raw data'!M$274</f>
        <v>6.5034454631413246E-4</v>
      </c>
      <c r="N191" s="27">
        <f>'raw data'!N191/'raw data'!N$274</f>
        <v>0</v>
      </c>
      <c r="O191" s="27">
        <f>'raw data'!O191/'raw data'!O$274</f>
        <v>0</v>
      </c>
      <c r="P191" s="28">
        <f>'raw data'!P191/'raw data'!P$274</f>
        <v>5.7085076048751934E-4</v>
      </c>
      <c r="Q191" s="28">
        <f>'raw data'!Q191/'raw data'!Q$274</f>
        <v>0</v>
      </c>
      <c r="R191" s="28">
        <f>'raw data'!R191/'raw data'!R$274</f>
        <v>0</v>
      </c>
      <c r="S191" s="28">
        <f>'raw data'!S191/'raw data'!S$274</f>
        <v>0</v>
      </c>
      <c r="T191" s="28">
        <f>'raw data'!T191/'raw data'!T$274</f>
        <v>1.9140169225945427E-4</v>
      </c>
      <c r="U191" s="28">
        <f>'raw data'!U191/'raw data'!U$274</f>
        <v>0</v>
      </c>
      <c r="V191" s="28">
        <f>'raw data'!V191/'raw data'!V$274</f>
        <v>0</v>
      </c>
      <c r="W191" s="28">
        <f>'raw data'!W191/'raw data'!W$274</f>
        <v>0</v>
      </c>
      <c r="X191" s="6"/>
      <c r="Y191" s="7">
        <v>0</v>
      </c>
      <c r="Z191" s="8"/>
      <c r="AA191" s="8"/>
      <c r="AB191" s="9"/>
      <c r="AC191" s="10">
        <v>0</v>
      </c>
      <c r="AD191" s="11"/>
      <c r="AE191" s="11"/>
      <c r="AF191" s="12"/>
      <c r="AG191" s="13"/>
      <c r="AH191" s="14"/>
      <c r="AI191" s="14"/>
      <c r="AJ191" s="15"/>
      <c r="AK191" s="16"/>
      <c r="AL191" s="17"/>
      <c r="AM191" s="17"/>
      <c r="AN191" s="18">
        <v>215.11173265511599</v>
      </c>
      <c r="AO191" s="19">
        <v>8.82</v>
      </c>
      <c r="AP191" s="20">
        <v>7</v>
      </c>
      <c r="AQ191" s="20">
        <v>9</v>
      </c>
      <c r="AR191" s="21"/>
      <c r="AS191" s="22">
        <v>0</v>
      </c>
      <c r="AT191" s="23"/>
      <c r="AU191" s="23"/>
      <c r="AV191" s="6"/>
      <c r="AW191" s="7"/>
      <c r="AX191" s="8"/>
      <c r="AY191" s="8"/>
      <c r="AZ191" s="9"/>
      <c r="BA191" s="10"/>
      <c r="BB191" s="11"/>
      <c r="BC191" s="11"/>
      <c r="BD191" s="12"/>
      <c r="BE191" s="13">
        <v>0</v>
      </c>
      <c r="BF191" s="14"/>
      <c r="BG191" s="14"/>
      <c r="BH191" s="15"/>
      <c r="BI191" s="16"/>
      <c r="BJ191" s="17"/>
      <c r="BK191" s="17"/>
      <c r="BL191" s="18"/>
      <c r="BM191" s="19"/>
      <c r="BN191" s="20"/>
      <c r="BO191" s="20"/>
      <c r="BP191" s="21"/>
      <c r="BQ191" s="22"/>
      <c r="BR191" s="23"/>
      <c r="BS191" s="23"/>
      <c r="BT191" s="6"/>
      <c r="BU191" s="7">
        <v>0</v>
      </c>
      <c r="BV191" s="8"/>
      <c r="BW191" s="8"/>
      <c r="BX191" s="9"/>
      <c r="BY191" s="10"/>
      <c r="BZ191" s="11"/>
      <c r="CA191" s="11"/>
      <c r="CB191" s="12"/>
      <c r="CC191" s="13"/>
      <c r="CD191" s="14"/>
      <c r="CE191" s="14"/>
      <c r="CF191" s="15"/>
      <c r="CG191" s="16"/>
      <c r="CH191" s="17"/>
      <c r="CI191" s="17"/>
      <c r="CJ191" s="4">
        <v>1825</v>
      </c>
      <c r="CK191" s="24">
        <v>197.47841852466101</v>
      </c>
      <c r="CL191" s="25">
        <v>5.69384765625</v>
      </c>
    </row>
    <row r="192" spans="1:90">
      <c r="A192" s="2" t="s">
        <v>381</v>
      </c>
      <c r="B192" s="2" t="s">
        <v>593</v>
      </c>
      <c r="C192" s="3">
        <v>15.84</v>
      </c>
      <c r="D192" s="4">
        <v>2</v>
      </c>
      <c r="E192" s="4">
        <v>3</v>
      </c>
      <c r="F192" s="4">
        <v>3</v>
      </c>
      <c r="G192" s="4">
        <v>3</v>
      </c>
      <c r="H192" s="27">
        <f>'raw data'!H192/'raw data'!H$274</f>
        <v>0</v>
      </c>
      <c r="I192" s="27">
        <f>'raw data'!I192/'raw data'!I$274</f>
        <v>0</v>
      </c>
      <c r="J192" s="27">
        <f>'raw data'!J192/'raw data'!J$274</f>
        <v>1.3709204655726313E-4</v>
      </c>
      <c r="K192" s="27">
        <f>'raw data'!K192/'raw data'!K$274</f>
        <v>2.1393986153764338E-4</v>
      </c>
      <c r="L192" s="27">
        <f>'raw data'!L192/'raw data'!L$274</f>
        <v>0</v>
      </c>
      <c r="M192" s="27">
        <f>'raw data'!M192/'raw data'!M$274</f>
        <v>0</v>
      </c>
      <c r="N192" s="27">
        <f>'raw data'!N192/'raw data'!N$274</f>
        <v>0</v>
      </c>
      <c r="O192" s="27">
        <f>'raw data'!O192/'raw data'!O$274</f>
        <v>0</v>
      </c>
      <c r="P192" s="28">
        <f>'raw data'!P192/'raw data'!P$274</f>
        <v>0</v>
      </c>
      <c r="Q192" s="28">
        <f>'raw data'!Q192/'raw data'!Q$274</f>
        <v>0</v>
      </c>
      <c r="R192" s="28">
        <f>'raw data'!R192/'raw data'!R$274</f>
        <v>0</v>
      </c>
      <c r="S192" s="28">
        <f>'raw data'!S192/'raw data'!S$274</f>
        <v>9.7111902053024994E-5</v>
      </c>
      <c r="T192" s="28">
        <f>'raw data'!T192/'raw data'!T$274</f>
        <v>0</v>
      </c>
      <c r="U192" s="28">
        <f>'raw data'!U192/'raw data'!U$274</f>
        <v>0</v>
      </c>
      <c r="V192" s="28">
        <f>'raw data'!V192/'raw data'!V$274</f>
        <v>0</v>
      </c>
      <c r="W192" s="28">
        <f>'raw data'!W192/'raw data'!W$274</f>
        <v>0</v>
      </c>
      <c r="X192" s="6"/>
      <c r="Y192" s="7"/>
      <c r="Z192" s="8"/>
      <c r="AA192" s="8"/>
      <c r="AB192" s="9"/>
      <c r="AC192" s="10"/>
      <c r="AD192" s="11"/>
      <c r="AE192" s="11"/>
      <c r="AF192" s="12">
        <v>95.741870852717796</v>
      </c>
      <c r="AG192" s="13">
        <v>15.84</v>
      </c>
      <c r="AH192" s="14">
        <v>3</v>
      </c>
      <c r="AI192" s="14">
        <v>3</v>
      </c>
      <c r="AJ192" s="15"/>
      <c r="AK192" s="16">
        <v>0</v>
      </c>
      <c r="AL192" s="17"/>
      <c r="AM192" s="17"/>
      <c r="AN192" s="18"/>
      <c r="AO192" s="19"/>
      <c r="AP192" s="20"/>
      <c r="AQ192" s="20"/>
      <c r="AR192" s="21"/>
      <c r="AS192" s="22"/>
      <c r="AT192" s="23"/>
      <c r="AU192" s="23"/>
      <c r="AV192" s="6"/>
      <c r="AW192" s="7"/>
      <c r="AX192" s="8"/>
      <c r="AY192" s="8"/>
      <c r="AZ192" s="9"/>
      <c r="BA192" s="10"/>
      <c r="BB192" s="11"/>
      <c r="BC192" s="11"/>
      <c r="BD192" s="12"/>
      <c r="BE192" s="13"/>
      <c r="BF192" s="14"/>
      <c r="BG192" s="14"/>
      <c r="BH192" s="15"/>
      <c r="BI192" s="16"/>
      <c r="BJ192" s="17"/>
      <c r="BK192" s="17"/>
      <c r="BL192" s="18"/>
      <c r="BM192" s="19">
        <v>0</v>
      </c>
      <c r="BN192" s="20"/>
      <c r="BO192" s="20"/>
      <c r="BP192" s="21"/>
      <c r="BQ192" s="22">
        <v>0</v>
      </c>
      <c r="BR192" s="23"/>
      <c r="BS192" s="23"/>
      <c r="BT192" s="6"/>
      <c r="BU192" s="7"/>
      <c r="BV192" s="8"/>
      <c r="BW192" s="8"/>
      <c r="BX192" s="9"/>
      <c r="BY192" s="10"/>
      <c r="BZ192" s="11"/>
      <c r="CA192" s="11"/>
      <c r="CB192" s="12"/>
      <c r="CC192" s="13"/>
      <c r="CD192" s="14"/>
      <c r="CE192" s="14"/>
      <c r="CF192" s="15"/>
      <c r="CG192" s="16"/>
      <c r="CH192" s="17"/>
      <c r="CI192" s="17"/>
      <c r="CJ192" s="4">
        <v>202</v>
      </c>
      <c r="CK192" s="24">
        <v>22.314462184660002</v>
      </c>
      <c r="CL192" s="25">
        <v>8.70458984375</v>
      </c>
    </row>
    <row r="193" spans="1:90">
      <c r="A193" s="2" t="s">
        <v>228</v>
      </c>
      <c r="B193" s="2" t="s">
        <v>111</v>
      </c>
      <c r="C193" s="3">
        <v>15.75</v>
      </c>
      <c r="D193" s="4">
        <v>1</v>
      </c>
      <c r="E193" s="4">
        <v>4</v>
      </c>
      <c r="F193" s="4">
        <v>4</v>
      </c>
      <c r="G193" s="4">
        <v>13</v>
      </c>
      <c r="H193" s="27">
        <f>'raw data'!H193/'raw data'!H$274</f>
        <v>6.2088931707509135E-4</v>
      </c>
      <c r="I193" s="27">
        <f>'raw data'!I193/'raw data'!I$274</f>
        <v>8.5998141143713372E-4</v>
      </c>
      <c r="J193" s="27">
        <f>'raw data'!J193/'raw data'!J$274</f>
        <v>3.2028072425158724E-4</v>
      </c>
      <c r="K193" s="27">
        <f>'raw data'!K193/'raw data'!K$274</f>
        <v>0</v>
      </c>
      <c r="L193" s="27">
        <f>'raw data'!L193/'raw data'!L$274</f>
        <v>1.2981574039101871E-3</v>
      </c>
      <c r="M193" s="27">
        <f>'raw data'!M193/'raw data'!M$274</f>
        <v>8.6831450202661128E-4</v>
      </c>
      <c r="N193" s="27">
        <f>'raw data'!N193/'raw data'!N$274</f>
        <v>0</v>
      </c>
      <c r="O193" s="27">
        <f>'raw data'!O193/'raw data'!O$274</f>
        <v>0</v>
      </c>
      <c r="P193" s="28">
        <f>'raw data'!P193/'raw data'!P$274</f>
        <v>5.9338713479640474E-4</v>
      </c>
      <c r="Q193" s="28">
        <f>'raw data'!Q193/'raw data'!Q$274</f>
        <v>6.2079328614115181E-4</v>
      </c>
      <c r="R193" s="28">
        <f>'raw data'!R193/'raw data'!R$274</f>
        <v>4.5662032368371951E-4</v>
      </c>
      <c r="S193" s="28">
        <f>'raw data'!S193/'raw data'!S$274</f>
        <v>7.9456821715965023E-4</v>
      </c>
      <c r="T193" s="28">
        <f>'raw data'!T193/'raw data'!T$274</f>
        <v>7.1715426420158076E-4</v>
      </c>
      <c r="U193" s="28">
        <f>'raw data'!U193/'raw data'!U$274</f>
        <v>7.9386030267324071E-4</v>
      </c>
      <c r="V193" s="28">
        <f>'raw data'!V193/'raw data'!V$274</f>
        <v>2.0725695120212936E-4</v>
      </c>
      <c r="W193" s="28">
        <f>'raw data'!W193/'raw data'!W$274</f>
        <v>0</v>
      </c>
      <c r="X193" s="6"/>
      <c r="Y193" s="7">
        <v>0</v>
      </c>
      <c r="Z193" s="8"/>
      <c r="AA193" s="8"/>
      <c r="AB193" s="9"/>
      <c r="AC193" s="10">
        <v>0</v>
      </c>
      <c r="AD193" s="11"/>
      <c r="AE193" s="11"/>
      <c r="AF193" s="12"/>
      <c r="AG193" s="13">
        <v>0</v>
      </c>
      <c r="AH193" s="14"/>
      <c r="AI193" s="14"/>
      <c r="AJ193" s="15"/>
      <c r="AK193" s="16"/>
      <c r="AL193" s="17"/>
      <c r="AM193" s="17"/>
      <c r="AN193" s="18"/>
      <c r="AO193" s="19">
        <v>0</v>
      </c>
      <c r="AP193" s="20"/>
      <c r="AQ193" s="20"/>
      <c r="AR193" s="21"/>
      <c r="AS193" s="22">
        <v>0</v>
      </c>
      <c r="AT193" s="23"/>
      <c r="AU193" s="23"/>
      <c r="AV193" s="6"/>
      <c r="AW193" s="7"/>
      <c r="AX193" s="8"/>
      <c r="AY193" s="8"/>
      <c r="AZ193" s="9"/>
      <c r="BA193" s="10"/>
      <c r="BB193" s="11"/>
      <c r="BC193" s="11"/>
      <c r="BD193" s="12"/>
      <c r="BE193" s="13">
        <v>0</v>
      </c>
      <c r="BF193" s="14"/>
      <c r="BG193" s="14"/>
      <c r="BH193" s="15"/>
      <c r="BI193" s="16">
        <v>0</v>
      </c>
      <c r="BJ193" s="17"/>
      <c r="BK193" s="17"/>
      <c r="BL193" s="18">
        <v>39.707521164059401</v>
      </c>
      <c r="BM193" s="19">
        <v>15.75</v>
      </c>
      <c r="BN193" s="20">
        <v>3</v>
      </c>
      <c r="BO193" s="20">
        <v>3</v>
      </c>
      <c r="BP193" s="21"/>
      <c r="BQ193" s="22">
        <v>0</v>
      </c>
      <c r="BR193" s="23"/>
      <c r="BS193" s="23"/>
      <c r="BT193" s="6"/>
      <c r="BU193" s="7">
        <v>0</v>
      </c>
      <c r="BV193" s="8"/>
      <c r="BW193" s="8"/>
      <c r="BX193" s="9"/>
      <c r="BY193" s="10">
        <v>0</v>
      </c>
      <c r="BZ193" s="11"/>
      <c r="CA193" s="11"/>
      <c r="CB193" s="12"/>
      <c r="CC193" s="13">
        <v>0</v>
      </c>
      <c r="CD193" s="14"/>
      <c r="CE193" s="14"/>
      <c r="CF193" s="15"/>
      <c r="CG193" s="16"/>
      <c r="CH193" s="17"/>
      <c r="CI193" s="17"/>
      <c r="CJ193" s="4">
        <v>146</v>
      </c>
      <c r="CK193" s="24">
        <v>15.882772424660001</v>
      </c>
      <c r="CL193" s="25">
        <v>4.43701171875</v>
      </c>
    </row>
    <row r="194" spans="1:90">
      <c r="A194" s="2" t="s">
        <v>364</v>
      </c>
      <c r="B194" s="2" t="s">
        <v>587</v>
      </c>
      <c r="C194" s="3">
        <v>15.46</v>
      </c>
      <c r="D194" s="4">
        <v>16</v>
      </c>
      <c r="E194" s="4">
        <v>6</v>
      </c>
      <c r="F194" s="4">
        <v>6</v>
      </c>
      <c r="G194" s="4">
        <v>66</v>
      </c>
      <c r="H194" s="27">
        <f>'raw data'!H194/'raw data'!H$274</f>
        <v>1.3205254804065851E-3</v>
      </c>
      <c r="I194" s="27">
        <f>'raw data'!I194/'raw data'!I$274</f>
        <v>4.0405140957140993E-4</v>
      </c>
      <c r="J194" s="27">
        <f>'raw data'!J194/'raw data'!J$274</f>
        <v>7.4183287942760311E-5</v>
      </c>
      <c r="K194" s="27">
        <f>'raw data'!K194/'raw data'!K$274</f>
        <v>8.8794413373955035E-4</v>
      </c>
      <c r="L194" s="27">
        <f>'raw data'!L194/'raw data'!L$274</f>
        <v>1.2588919199213477E-3</v>
      </c>
      <c r="M194" s="27">
        <f>'raw data'!M194/'raw data'!M$274</f>
        <v>1.056022066220464E-3</v>
      </c>
      <c r="N194" s="27">
        <f>'raw data'!N194/'raw data'!N$274</f>
        <v>2.4987179941732373E-3</v>
      </c>
      <c r="O194" s="27">
        <f>'raw data'!O194/'raw data'!O$274</f>
        <v>1.9932146180535906E-3</v>
      </c>
      <c r="P194" s="28">
        <f>'raw data'!P194/'raw data'!P$274</f>
        <v>1.0150674879788263E-3</v>
      </c>
      <c r="Q194" s="28">
        <f>'raw data'!Q194/'raw data'!Q$274</f>
        <v>1.0761993721403486E-3</v>
      </c>
      <c r="R194" s="28">
        <f>'raw data'!R194/'raw data'!R$274</f>
        <v>7.0044830420299808E-4</v>
      </c>
      <c r="S194" s="28">
        <f>'raw data'!S194/'raw data'!S$274</f>
        <v>5.3685366993121326E-4</v>
      </c>
      <c r="T194" s="28">
        <f>'raw data'!T194/'raw data'!T$274</f>
        <v>9.8331936870309092E-4</v>
      </c>
      <c r="U194" s="28">
        <f>'raw data'!U194/'raw data'!U$274</f>
        <v>7.6114523615482645E-4</v>
      </c>
      <c r="V194" s="28">
        <f>'raw data'!V194/'raw data'!V$274</f>
        <v>5.2906618488998546E-5</v>
      </c>
      <c r="W194" s="28">
        <f>'raw data'!W194/'raw data'!W$274</f>
        <v>4.9200366343584811E-4</v>
      </c>
      <c r="X194" s="6"/>
      <c r="Y194" s="7">
        <v>0</v>
      </c>
      <c r="Z194" s="8"/>
      <c r="AA194" s="8"/>
      <c r="AB194" s="9"/>
      <c r="AC194" s="10">
        <v>0</v>
      </c>
      <c r="AD194" s="11"/>
      <c r="AE194" s="11"/>
      <c r="AF194" s="12"/>
      <c r="AG194" s="13">
        <v>0</v>
      </c>
      <c r="AH194" s="14"/>
      <c r="AI194" s="14"/>
      <c r="AJ194" s="15"/>
      <c r="AK194" s="16">
        <v>0</v>
      </c>
      <c r="AL194" s="17"/>
      <c r="AM194" s="17"/>
      <c r="AN194" s="18">
        <v>142.17933024733301</v>
      </c>
      <c r="AO194" s="19">
        <v>8.9700000000000006</v>
      </c>
      <c r="AP194" s="20">
        <v>3</v>
      </c>
      <c r="AQ194" s="20">
        <v>5</v>
      </c>
      <c r="AR194" s="21">
        <v>123.553156018791</v>
      </c>
      <c r="AS194" s="22">
        <v>8.9700000000000006</v>
      </c>
      <c r="AT194" s="23">
        <v>3</v>
      </c>
      <c r="AU194" s="23">
        <v>4</v>
      </c>
      <c r="AV194" s="6"/>
      <c r="AW194" s="7">
        <v>0</v>
      </c>
      <c r="AX194" s="8"/>
      <c r="AY194" s="8"/>
      <c r="AZ194" s="9">
        <v>163.43157004941401</v>
      </c>
      <c r="BA194" s="10">
        <v>8.4</v>
      </c>
      <c r="BB194" s="11">
        <v>3</v>
      </c>
      <c r="BC194" s="11">
        <v>5</v>
      </c>
      <c r="BD194" s="12">
        <v>66.307439077217893</v>
      </c>
      <c r="BE194" s="13">
        <v>5.92</v>
      </c>
      <c r="BF194" s="14">
        <v>3</v>
      </c>
      <c r="BG194" s="14">
        <v>3</v>
      </c>
      <c r="BH194" s="15">
        <v>114.440832496109</v>
      </c>
      <c r="BI194" s="16">
        <v>5.92</v>
      </c>
      <c r="BJ194" s="17">
        <v>3</v>
      </c>
      <c r="BK194" s="17">
        <v>5</v>
      </c>
      <c r="BL194" s="18">
        <v>125.13255963352999</v>
      </c>
      <c r="BM194" s="19">
        <v>10.88</v>
      </c>
      <c r="BN194" s="20">
        <v>4</v>
      </c>
      <c r="BO194" s="20">
        <v>7</v>
      </c>
      <c r="BP194" s="21">
        <v>104.832124774872</v>
      </c>
      <c r="BQ194" s="22">
        <v>10.88</v>
      </c>
      <c r="BR194" s="23">
        <v>4</v>
      </c>
      <c r="BS194" s="23">
        <v>5</v>
      </c>
      <c r="BT194" s="6"/>
      <c r="BU194" s="7">
        <v>0</v>
      </c>
      <c r="BV194" s="8"/>
      <c r="BW194" s="8"/>
      <c r="BX194" s="9">
        <v>112.66500309226799</v>
      </c>
      <c r="BY194" s="10">
        <v>8.9700000000000006</v>
      </c>
      <c r="BZ194" s="11">
        <v>3</v>
      </c>
      <c r="CA194" s="11">
        <v>4</v>
      </c>
      <c r="CB194" s="12"/>
      <c r="CC194" s="13">
        <v>0</v>
      </c>
      <c r="CD194" s="14"/>
      <c r="CE194" s="14"/>
      <c r="CF194" s="15"/>
      <c r="CG194" s="16">
        <v>0</v>
      </c>
      <c r="CH194" s="17"/>
      <c r="CI194" s="17"/>
      <c r="CJ194" s="4">
        <v>524</v>
      </c>
      <c r="CK194" s="24">
        <v>57.957892594660002</v>
      </c>
      <c r="CL194" s="25">
        <v>9.08544921875</v>
      </c>
    </row>
    <row r="195" spans="1:90">
      <c r="A195" s="2" t="s">
        <v>210</v>
      </c>
      <c r="B195" s="2" t="s">
        <v>530</v>
      </c>
      <c r="C195" s="3">
        <v>15.45</v>
      </c>
      <c r="D195" s="4">
        <v>2</v>
      </c>
      <c r="E195" s="4">
        <v>7</v>
      </c>
      <c r="F195" s="4">
        <v>7</v>
      </c>
      <c r="G195" s="4">
        <v>72</v>
      </c>
      <c r="H195" s="27">
        <f>'raw data'!H195/'raw data'!H$274</f>
        <v>4.5321441407486186E-3</v>
      </c>
      <c r="I195" s="27">
        <f>'raw data'!I195/'raw data'!I$274</f>
        <v>5.8572076029401879E-3</v>
      </c>
      <c r="J195" s="27">
        <f>'raw data'!J195/'raw data'!J$274</f>
        <v>9.2172350551910021E-5</v>
      </c>
      <c r="K195" s="27">
        <f>'raw data'!K195/'raw data'!K$274</f>
        <v>9.7790656374856564E-5</v>
      </c>
      <c r="L195" s="27">
        <f>'raw data'!L195/'raw data'!L$274</f>
        <v>5.4327576777281437E-4</v>
      </c>
      <c r="M195" s="27">
        <f>'raw data'!M195/'raw data'!M$274</f>
        <v>6.9946404101675793E-4</v>
      </c>
      <c r="N195" s="27">
        <f>'raw data'!N195/'raw data'!N$274</f>
        <v>0</v>
      </c>
      <c r="O195" s="27">
        <f>'raw data'!O195/'raw data'!O$274</f>
        <v>0</v>
      </c>
      <c r="P195" s="28">
        <f>'raw data'!P195/'raw data'!P$274</f>
        <v>2.6105421648561522E-3</v>
      </c>
      <c r="Q195" s="28">
        <f>'raw data'!Q195/'raw data'!Q$274</f>
        <v>1.3043433488075038E-3</v>
      </c>
      <c r="R195" s="28">
        <f>'raw data'!R195/'raw data'!R$274</f>
        <v>3.2225265013375491E-4</v>
      </c>
      <c r="S195" s="28">
        <f>'raw data'!S195/'raw data'!S$274</f>
        <v>3.1031128594838754E-4</v>
      </c>
      <c r="T195" s="28">
        <f>'raw data'!T195/'raw data'!T$274</f>
        <v>5.7500566097149505E-4</v>
      </c>
      <c r="U195" s="28">
        <f>'raw data'!U195/'raw data'!U$274</f>
        <v>2.6305659613132578E-3</v>
      </c>
      <c r="V195" s="28">
        <f>'raw data'!V195/'raw data'!V$274</f>
        <v>0</v>
      </c>
      <c r="W195" s="28">
        <f>'raw data'!W195/'raw data'!W$274</f>
        <v>0</v>
      </c>
      <c r="X195" s="6">
        <v>68.914736770806101</v>
      </c>
      <c r="Y195" s="7">
        <v>5.15</v>
      </c>
      <c r="Z195" s="8">
        <v>3</v>
      </c>
      <c r="AA195" s="8">
        <v>3</v>
      </c>
      <c r="AB195" s="9">
        <v>74.873289978435395</v>
      </c>
      <c r="AC195" s="10">
        <v>5.15</v>
      </c>
      <c r="AD195" s="11">
        <v>3</v>
      </c>
      <c r="AE195" s="11">
        <v>3</v>
      </c>
      <c r="AF195" s="12"/>
      <c r="AG195" s="13">
        <v>0</v>
      </c>
      <c r="AH195" s="14"/>
      <c r="AI195" s="14"/>
      <c r="AJ195" s="15"/>
      <c r="AK195" s="16">
        <v>0</v>
      </c>
      <c r="AL195" s="17"/>
      <c r="AM195" s="17"/>
      <c r="AN195" s="18">
        <v>137.74764690015999</v>
      </c>
      <c r="AO195" s="19">
        <v>11.37</v>
      </c>
      <c r="AP195" s="20">
        <v>5</v>
      </c>
      <c r="AQ195" s="20">
        <v>10</v>
      </c>
      <c r="AR195" s="21">
        <v>166.26595950552701</v>
      </c>
      <c r="AS195" s="22">
        <v>11.37</v>
      </c>
      <c r="AT195" s="23">
        <v>5</v>
      </c>
      <c r="AU195" s="23">
        <v>12</v>
      </c>
      <c r="AV195" s="6"/>
      <c r="AW195" s="7"/>
      <c r="AX195" s="8"/>
      <c r="AY195" s="8"/>
      <c r="AZ195" s="9"/>
      <c r="BA195" s="10"/>
      <c r="BB195" s="11"/>
      <c r="BC195" s="11"/>
      <c r="BD195" s="12">
        <v>113.11569879275299</v>
      </c>
      <c r="BE195" s="13">
        <v>7.51</v>
      </c>
      <c r="BF195" s="14">
        <v>5</v>
      </c>
      <c r="BG195" s="14">
        <v>8</v>
      </c>
      <c r="BH195" s="15">
        <v>122.20857174171999</v>
      </c>
      <c r="BI195" s="16">
        <v>9.8699999999999992</v>
      </c>
      <c r="BJ195" s="17">
        <v>4</v>
      </c>
      <c r="BK195" s="17">
        <v>9</v>
      </c>
      <c r="BL195" s="18"/>
      <c r="BM195" s="19">
        <v>0</v>
      </c>
      <c r="BN195" s="20"/>
      <c r="BO195" s="20"/>
      <c r="BP195" s="21"/>
      <c r="BQ195" s="22">
        <v>0</v>
      </c>
      <c r="BR195" s="23"/>
      <c r="BS195" s="23"/>
      <c r="BT195" s="6">
        <v>212.87323195690399</v>
      </c>
      <c r="BU195" s="7">
        <v>15.24</v>
      </c>
      <c r="BV195" s="8">
        <v>6</v>
      </c>
      <c r="BW195" s="8">
        <v>11</v>
      </c>
      <c r="BX195" s="9">
        <v>190.93136696322901</v>
      </c>
      <c r="BY195" s="10">
        <v>7.3</v>
      </c>
      <c r="BZ195" s="11">
        <v>4</v>
      </c>
      <c r="CA195" s="11">
        <v>13</v>
      </c>
      <c r="CB195" s="12"/>
      <c r="CC195" s="13"/>
      <c r="CD195" s="14"/>
      <c r="CE195" s="14"/>
      <c r="CF195" s="15"/>
      <c r="CG195" s="16"/>
      <c r="CH195" s="17"/>
      <c r="CI195" s="17"/>
      <c r="CJ195" s="4">
        <v>466</v>
      </c>
      <c r="CK195" s="24">
        <v>52.132078994659999</v>
      </c>
      <c r="CL195" s="25">
        <v>5.51611328125</v>
      </c>
    </row>
    <row r="196" spans="1:90">
      <c r="A196" s="2" t="s">
        <v>84</v>
      </c>
      <c r="B196" s="2" t="s">
        <v>100</v>
      </c>
      <c r="C196" s="3">
        <v>15.35</v>
      </c>
      <c r="D196" s="4">
        <v>18</v>
      </c>
      <c r="E196" s="4">
        <v>13</v>
      </c>
      <c r="F196" s="4">
        <v>13</v>
      </c>
      <c r="G196" s="4">
        <v>59</v>
      </c>
      <c r="H196" s="27">
        <f>'raw data'!H196/'raw data'!H$274</f>
        <v>0</v>
      </c>
      <c r="I196" s="27">
        <f>'raw data'!I196/'raw data'!I$274</f>
        <v>0</v>
      </c>
      <c r="J196" s="27">
        <f>'raw data'!J196/'raw data'!J$274</f>
        <v>0</v>
      </c>
      <c r="K196" s="27">
        <f>'raw data'!K196/'raw data'!K$274</f>
        <v>7.4326284969310755E-5</v>
      </c>
      <c r="L196" s="27">
        <f>'raw data'!L196/'raw data'!L$274</f>
        <v>0</v>
      </c>
      <c r="M196" s="27">
        <f>'raw data'!M196/'raw data'!M$274</f>
        <v>0</v>
      </c>
      <c r="N196" s="27">
        <f>'raw data'!N196/'raw data'!N$274</f>
        <v>1.1638173156756435E-3</v>
      </c>
      <c r="O196" s="27">
        <f>'raw data'!O196/'raw data'!O$274</f>
        <v>6.9910191671332595E-4</v>
      </c>
      <c r="P196" s="28">
        <f>'raw data'!P196/'raw data'!P$274</f>
        <v>0</v>
      </c>
      <c r="Q196" s="28">
        <f>'raw data'!Q196/'raw data'!Q$274</f>
        <v>5.7700259069115451E-5</v>
      </c>
      <c r="R196" s="28">
        <f>'raw data'!R196/'raw data'!R$274</f>
        <v>1.2480077580806972E-4</v>
      </c>
      <c r="S196" s="28">
        <f>'raw data'!S196/'raw data'!S$274</f>
        <v>1.6073225094440324E-4</v>
      </c>
      <c r="T196" s="28">
        <f>'raw data'!T196/'raw data'!T$274</f>
        <v>4.6556754151973586E-4</v>
      </c>
      <c r="U196" s="28">
        <f>'raw data'!U196/'raw data'!U$274</f>
        <v>3.8615261065144023E-4</v>
      </c>
      <c r="V196" s="28">
        <f>'raw data'!V196/'raw data'!V$274</f>
        <v>3.8064587809187139E-4</v>
      </c>
      <c r="W196" s="28">
        <f>'raw data'!W196/'raw data'!W$274</f>
        <v>4.5905605149888177E-4</v>
      </c>
      <c r="X196" s="6"/>
      <c r="Y196" s="7"/>
      <c r="Z196" s="8"/>
      <c r="AA196" s="8"/>
      <c r="AB196" s="9"/>
      <c r="AC196" s="10"/>
      <c r="AD196" s="11"/>
      <c r="AE196" s="11"/>
      <c r="AF196" s="12"/>
      <c r="AG196" s="13"/>
      <c r="AH196" s="14"/>
      <c r="AI196" s="14"/>
      <c r="AJ196" s="15"/>
      <c r="AK196" s="16">
        <v>0</v>
      </c>
      <c r="AL196" s="17"/>
      <c r="AM196" s="17"/>
      <c r="AN196" s="18"/>
      <c r="AO196" s="19"/>
      <c r="AP196" s="20"/>
      <c r="AQ196" s="20"/>
      <c r="AR196" s="21"/>
      <c r="AS196" s="22"/>
      <c r="AT196" s="23"/>
      <c r="AU196" s="23"/>
      <c r="AV196" s="6">
        <v>182.046093365102</v>
      </c>
      <c r="AW196" s="7">
        <v>3.54</v>
      </c>
      <c r="AX196" s="8">
        <v>3</v>
      </c>
      <c r="AY196" s="8">
        <v>5</v>
      </c>
      <c r="AZ196" s="9">
        <v>213.229552134806</v>
      </c>
      <c r="BA196" s="10">
        <v>5.09</v>
      </c>
      <c r="BB196" s="11">
        <v>4</v>
      </c>
      <c r="BC196" s="11">
        <v>6</v>
      </c>
      <c r="BD196" s="12"/>
      <c r="BE196" s="13"/>
      <c r="BF196" s="14"/>
      <c r="BG196" s="14"/>
      <c r="BH196" s="15"/>
      <c r="BI196" s="16">
        <v>0</v>
      </c>
      <c r="BJ196" s="17"/>
      <c r="BK196" s="17"/>
      <c r="BL196" s="18"/>
      <c r="BM196" s="19">
        <v>0</v>
      </c>
      <c r="BN196" s="20"/>
      <c r="BO196" s="20"/>
      <c r="BP196" s="21"/>
      <c r="BQ196" s="22">
        <v>0</v>
      </c>
      <c r="BR196" s="23"/>
      <c r="BS196" s="23"/>
      <c r="BT196" s="6">
        <v>236.292119080047</v>
      </c>
      <c r="BU196" s="7">
        <v>10.9</v>
      </c>
      <c r="BV196" s="8">
        <v>9</v>
      </c>
      <c r="BW196" s="8">
        <v>9</v>
      </c>
      <c r="BX196" s="9">
        <v>134.58256367153101</v>
      </c>
      <c r="BY196" s="10">
        <v>4.45</v>
      </c>
      <c r="BZ196" s="11">
        <v>4</v>
      </c>
      <c r="CA196" s="11">
        <v>4</v>
      </c>
      <c r="CB196" s="12">
        <v>166.532197690994</v>
      </c>
      <c r="CC196" s="13">
        <v>3.91</v>
      </c>
      <c r="CD196" s="14">
        <v>3</v>
      </c>
      <c r="CE196" s="14">
        <v>4</v>
      </c>
      <c r="CF196" s="15">
        <v>136.31313713784499</v>
      </c>
      <c r="CG196" s="16">
        <v>3.91</v>
      </c>
      <c r="CH196" s="17">
        <v>3</v>
      </c>
      <c r="CI196" s="17">
        <v>3</v>
      </c>
      <c r="CJ196" s="4">
        <v>1101</v>
      </c>
      <c r="CK196" s="24">
        <v>120.76188665466</v>
      </c>
      <c r="CL196" s="25">
        <v>7.32763671875</v>
      </c>
    </row>
    <row r="197" spans="1:90">
      <c r="A197" s="2" t="s">
        <v>189</v>
      </c>
      <c r="B197" s="2" t="s">
        <v>149</v>
      </c>
      <c r="C197" s="3">
        <v>15.02</v>
      </c>
      <c r="D197" s="4">
        <v>1</v>
      </c>
      <c r="E197" s="4">
        <v>4</v>
      </c>
      <c r="F197" s="4">
        <v>4</v>
      </c>
      <c r="G197" s="4">
        <v>6</v>
      </c>
      <c r="H197" s="27">
        <f>'raw data'!H197/'raw data'!H$274</f>
        <v>0</v>
      </c>
      <c r="I197" s="27">
        <f>'raw data'!I197/'raw data'!I$274</f>
        <v>0</v>
      </c>
      <c r="J197" s="27">
        <f>'raw data'!J197/'raw data'!J$274</f>
        <v>7.595071184676867E-4</v>
      </c>
      <c r="K197" s="27">
        <f>'raw data'!K197/'raw data'!K$274</f>
        <v>8.8444811761249225E-5</v>
      </c>
      <c r="L197" s="27">
        <f>'raw data'!L197/'raw data'!L$274</f>
        <v>0</v>
      </c>
      <c r="M197" s="27">
        <f>'raw data'!M197/'raw data'!M$274</f>
        <v>0</v>
      </c>
      <c r="N197" s="27">
        <f>'raw data'!N197/'raw data'!N$274</f>
        <v>1.1164689762913137E-4</v>
      </c>
      <c r="O197" s="27">
        <f>'raw data'!O197/'raw data'!O$274</f>
        <v>2.1700578304879254E-4</v>
      </c>
      <c r="P197" s="28">
        <f>'raw data'!P197/'raw data'!P$274</f>
        <v>0</v>
      </c>
      <c r="Q197" s="28">
        <f>'raw data'!Q197/'raw data'!Q$274</f>
        <v>0</v>
      </c>
      <c r="R197" s="28">
        <f>'raw data'!R197/'raw data'!R$274</f>
        <v>3.0396317364278416E-4</v>
      </c>
      <c r="S197" s="28">
        <f>'raw data'!S197/'raw data'!S$274</f>
        <v>2.1746592278522995E-4</v>
      </c>
      <c r="T197" s="28">
        <f>'raw data'!T197/'raw data'!T$274</f>
        <v>0</v>
      </c>
      <c r="U197" s="28">
        <f>'raw data'!U197/'raw data'!U$274</f>
        <v>0</v>
      </c>
      <c r="V197" s="28">
        <f>'raw data'!V197/'raw data'!V$274</f>
        <v>1.5199001106528201E-4</v>
      </c>
      <c r="W197" s="28">
        <f>'raw data'!W197/'raw data'!W$274</f>
        <v>5.081672240319241E-5</v>
      </c>
      <c r="X197" s="6"/>
      <c r="Y197" s="7"/>
      <c r="Z197" s="8"/>
      <c r="AA197" s="8"/>
      <c r="AB197" s="9"/>
      <c r="AC197" s="10"/>
      <c r="AD197" s="11"/>
      <c r="AE197" s="11"/>
      <c r="AF197" s="12"/>
      <c r="AG197" s="13">
        <v>0</v>
      </c>
      <c r="AH197" s="14"/>
      <c r="AI197" s="14"/>
      <c r="AJ197" s="15">
        <v>36.0788083885503</v>
      </c>
      <c r="AK197" s="16">
        <v>11.46</v>
      </c>
      <c r="AL197" s="17">
        <v>3</v>
      </c>
      <c r="AM197" s="17">
        <v>3</v>
      </c>
      <c r="AN197" s="18"/>
      <c r="AO197" s="19"/>
      <c r="AP197" s="20"/>
      <c r="AQ197" s="20"/>
      <c r="AR197" s="21"/>
      <c r="AS197" s="22"/>
      <c r="AT197" s="23"/>
      <c r="AU197" s="23"/>
      <c r="AV197" s="6"/>
      <c r="AW197" s="7">
        <v>0</v>
      </c>
      <c r="AX197" s="8"/>
      <c r="AY197" s="8"/>
      <c r="AZ197" s="9"/>
      <c r="BA197" s="10">
        <v>0</v>
      </c>
      <c r="BB197" s="11"/>
      <c r="BC197" s="11"/>
      <c r="BD197" s="12"/>
      <c r="BE197" s="13"/>
      <c r="BF197" s="14"/>
      <c r="BG197" s="14"/>
      <c r="BH197" s="15"/>
      <c r="BI197" s="16"/>
      <c r="BJ197" s="17"/>
      <c r="BK197" s="17"/>
      <c r="BL197" s="18">
        <v>59.838229989366702</v>
      </c>
      <c r="BM197" s="19">
        <v>10.28</v>
      </c>
      <c r="BN197" s="20">
        <v>3</v>
      </c>
      <c r="BO197" s="20">
        <v>3</v>
      </c>
      <c r="BP197" s="21"/>
      <c r="BQ197" s="22">
        <v>0</v>
      </c>
      <c r="BR197" s="23"/>
      <c r="BS197" s="23"/>
      <c r="BT197" s="6"/>
      <c r="BU197" s="7"/>
      <c r="BV197" s="8"/>
      <c r="BW197" s="8"/>
      <c r="BX197" s="9"/>
      <c r="BY197" s="10"/>
      <c r="BZ197" s="11"/>
      <c r="CA197" s="11"/>
      <c r="CB197" s="12"/>
      <c r="CC197" s="13">
        <v>0</v>
      </c>
      <c r="CD197" s="14"/>
      <c r="CE197" s="14"/>
      <c r="CF197" s="15"/>
      <c r="CG197" s="16">
        <v>0</v>
      </c>
      <c r="CH197" s="17"/>
      <c r="CI197" s="17"/>
      <c r="CJ197" s="4">
        <v>253</v>
      </c>
      <c r="CK197" s="24">
        <v>29.823426154660002</v>
      </c>
      <c r="CL197" s="25">
        <v>9.05615234375</v>
      </c>
    </row>
    <row r="198" spans="1:90">
      <c r="A198" s="2" t="s">
        <v>365</v>
      </c>
      <c r="B198" s="2" t="s">
        <v>165</v>
      </c>
      <c r="C198" s="3">
        <v>14.2</v>
      </c>
      <c r="D198" s="4">
        <v>1</v>
      </c>
      <c r="E198" s="4">
        <v>4</v>
      </c>
      <c r="F198" s="4">
        <v>4</v>
      </c>
      <c r="G198" s="4">
        <v>5</v>
      </c>
      <c r="H198" s="27">
        <f>'raw data'!H198/'raw data'!H$274</f>
        <v>0</v>
      </c>
      <c r="I198" s="27">
        <f>'raw data'!I198/'raw data'!I$274</f>
        <v>0</v>
      </c>
      <c r="J198" s="27">
        <f>'raw data'!J198/'raw data'!J$274</f>
        <v>1.1355836577998661E-4</v>
      </c>
      <c r="K198" s="27">
        <f>'raw data'!K198/'raw data'!K$274</f>
        <v>1.6740383020740306E-4</v>
      </c>
      <c r="L198" s="27">
        <f>'raw data'!L198/'raw data'!L$274</f>
        <v>1.0170955924549594E-4</v>
      </c>
      <c r="M198" s="27">
        <f>'raw data'!M198/'raw data'!M$274</f>
        <v>0</v>
      </c>
      <c r="N198" s="27">
        <f>'raw data'!N198/'raw data'!N$274</f>
        <v>0</v>
      </c>
      <c r="O198" s="27">
        <f>'raw data'!O198/'raw data'!O$274</f>
        <v>0</v>
      </c>
      <c r="P198" s="28">
        <f>'raw data'!P198/'raw data'!P$274</f>
        <v>0</v>
      </c>
      <c r="Q198" s="28">
        <f>'raw data'!Q198/'raw data'!Q$274</f>
        <v>0</v>
      </c>
      <c r="R198" s="28">
        <f>'raw data'!R198/'raw data'!R$274</f>
        <v>7.9636523187303994E-5</v>
      </c>
      <c r="S198" s="28">
        <f>'raw data'!S198/'raw data'!S$274</f>
        <v>1.1289156924273082E-4</v>
      </c>
      <c r="T198" s="28">
        <f>'raw data'!T198/'raw data'!T$274</f>
        <v>9.3747826722411553E-5</v>
      </c>
      <c r="U198" s="28">
        <f>'raw data'!U198/'raw data'!U$274</f>
        <v>0</v>
      </c>
      <c r="V198" s="28">
        <f>'raw data'!V198/'raw data'!V$274</f>
        <v>0</v>
      </c>
      <c r="W198" s="28">
        <f>'raw data'!W198/'raw data'!W$274</f>
        <v>0</v>
      </c>
      <c r="X198" s="6"/>
      <c r="Y198" s="7"/>
      <c r="Z198" s="8"/>
      <c r="AA198" s="8"/>
      <c r="AB198" s="9"/>
      <c r="AC198" s="10"/>
      <c r="AD198" s="11"/>
      <c r="AE198" s="11"/>
      <c r="AF198" s="12"/>
      <c r="AG198" s="13">
        <v>0</v>
      </c>
      <c r="AH198" s="14"/>
      <c r="AI198" s="14"/>
      <c r="AJ198" s="15"/>
      <c r="AK198" s="16">
        <v>0</v>
      </c>
      <c r="AL198" s="17"/>
      <c r="AM198" s="17"/>
      <c r="AN198" s="18"/>
      <c r="AO198" s="19">
        <v>0</v>
      </c>
      <c r="AP198" s="20"/>
      <c r="AQ198" s="20"/>
      <c r="AR198" s="21"/>
      <c r="AS198" s="22"/>
      <c r="AT198" s="23"/>
      <c r="AU198" s="23"/>
      <c r="AV198" s="6"/>
      <c r="AW198" s="7"/>
      <c r="AX198" s="8"/>
      <c r="AY198" s="8"/>
      <c r="AZ198" s="9"/>
      <c r="BA198" s="10"/>
      <c r="BB198" s="11"/>
      <c r="BC198" s="11"/>
      <c r="BD198" s="12"/>
      <c r="BE198" s="13"/>
      <c r="BF198" s="14"/>
      <c r="BG198" s="14"/>
      <c r="BH198" s="15"/>
      <c r="BI198" s="16"/>
      <c r="BJ198" s="17"/>
      <c r="BK198" s="17"/>
      <c r="BL198" s="18"/>
      <c r="BM198" s="19">
        <v>0</v>
      </c>
      <c r="BN198" s="20"/>
      <c r="BO198" s="20"/>
      <c r="BP198" s="21">
        <v>111.200686096433</v>
      </c>
      <c r="BQ198" s="22">
        <v>14.2</v>
      </c>
      <c r="BR198" s="23">
        <v>4</v>
      </c>
      <c r="BS198" s="23">
        <v>5</v>
      </c>
      <c r="BT198" s="6"/>
      <c r="BU198" s="7">
        <v>0</v>
      </c>
      <c r="BV198" s="8"/>
      <c r="BW198" s="8"/>
      <c r="BX198" s="9"/>
      <c r="BY198" s="10"/>
      <c r="BZ198" s="11"/>
      <c r="CA198" s="11"/>
      <c r="CB198" s="12"/>
      <c r="CC198" s="13"/>
      <c r="CD198" s="14"/>
      <c r="CE198" s="14"/>
      <c r="CF198" s="15"/>
      <c r="CG198" s="16"/>
      <c r="CH198" s="17"/>
      <c r="CI198" s="17"/>
      <c r="CJ198" s="4">
        <v>317</v>
      </c>
      <c r="CK198" s="24">
        <v>35.054559504659998</v>
      </c>
      <c r="CL198" s="25">
        <v>7.69384765625</v>
      </c>
    </row>
    <row r="199" spans="1:90">
      <c r="A199" s="2" t="s">
        <v>260</v>
      </c>
      <c r="B199" s="2" t="s">
        <v>183</v>
      </c>
      <c r="C199" s="3">
        <v>14.16</v>
      </c>
      <c r="D199" s="4">
        <v>1</v>
      </c>
      <c r="E199" s="4">
        <v>2</v>
      </c>
      <c r="F199" s="4">
        <v>3</v>
      </c>
      <c r="G199" s="4">
        <v>3</v>
      </c>
      <c r="H199" s="27">
        <f>'raw data'!H199/'raw data'!H$274</f>
        <v>8.6949408593910908E-4</v>
      </c>
      <c r="I199" s="27">
        <f>'raw data'!I199/'raw data'!I$274</f>
        <v>7.3535751201586337E-4</v>
      </c>
      <c r="J199" s="27">
        <f>'raw data'!J199/'raw data'!J$274</f>
        <v>0</v>
      </c>
      <c r="K199" s="27">
        <f>'raw data'!K199/'raw data'!K$274</f>
        <v>0</v>
      </c>
      <c r="L199" s="27">
        <f>'raw data'!L199/'raw data'!L$274</f>
        <v>1.7298038785917583E-4</v>
      </c>
      <c r="M199" s="27">
        <f>'raw data'!M199/'raw data'!M$274</f>
        <v>1.84499707681757E-4</v>
      </c>
      <c r="N199" s="27">
        <f>'raw data'!N199/'raw data'!N$274</f>
        <v>0</v>
      </c>
      <c r="O199" s="27">
        <f>'raw data'!O199/'raw data'!O$274</f>
        <v>0</v>
      </c>
      <c r="P199" s="28">
        <f>'raw data'!P199/'raw data'!P$274</f>
        <v>2.9776457451269952E-4</v>
      </c>
      <c r="Q199" s="28">
        <f>'raw data'!Q199/'raw data'!Q$274</f>
        <v>4.5446643730286059E-4</v>
      </c>
      <c r="R199" s="28">
        <f>'raw data'!R199/'raw data'!R$274</f>
        <v>0</v>
      </c>
      <c r="S199" s="28">
        <f>'raw data'!S199/'raw data'!S$274</f>
        <v>0</v>
      </c>
      <c r="T199" s="28">
        <f>'raw data'!T199/'raw data'!T$274</f>
        <v>0</v>
      </c>
      <c r="U199" s="28">
        <f>'raw data'!U199/'raw data'!U$274</f>
        <v>0</v>
      </c>
      <c r="V199" s="28">
        <f>'raw data'!V199/'raw data'!V$274</f>
        <v>0</v>
      </c>
      <c r="W199" s="28">
        <f>'raw data'!W199/'raw data'!W$274</f>
        <v>0</v>
      </c>
      <c r="X199" s="6"/>
      <c r="Y199" s="7">
        <v>0</v>
      </c>
      <c r="Z199" s="8"/>
      <c r="AA199" s="8"/>
      <c r="AB199" s="9"/>
      <c r="AC199" s="10">
        <v>0</v>
      </c>
      <c r="AD199" s="11"/>
      <c r="AE199" s="11"/>
      <c r="AF199" s="12"/>
      <c r="AG199" s="13"/>
      <c r="AH199" s="14"/>
      <c r="AI199" s="14"/>
      <c r="AJ199" s="15"/>
      <c r="AK199" s="16"/>
      <c r="AL199" s="17"/>
      <c r="AM199" s="17"/>
      <c r="AN199" s="18"/>
      <c r="AO199" s="19">
        <v>0</v>
      </c>
      <c r="AP199" s="20"/>
      <c r="AQ199" s="20"/>
      <c r="AR199" s="21"/>
      <c r="AS199" s="22">
        <v>0</v>
      </c>
      <c r="AT199" s="23"/>
      <c r="AU199" s="23"/>
      <c r="AV199" s="6"/>
      <c r="AW199" s="7"/>
      <c r="AX199" s="8"/>
      <c r="AY199" s="8"/>
      <c r="AZ199" s="9"/>
      <c r="BA199" s="10"/>
      <c r="BB199" s="11"/>
      <c r="BC199" s="11"/>
      <c r="BD199" s="12"/>
      <c r="BE199" s="13">
        <v>0</v>
      </c>
      <c r="BF199" s="14"/>
      <c r="BG199" s="14"/>
      <c r="BH199" s="15"/>
      <c r="BI199" s="16">
        <v>0</v>
      </c>
      <c r="BJ199" s="17"/>
      <c r="BK199" s="17"/>
      <c r="BL199" s="18"/>
      <c r="BM199" s="19"/>
      <c r="BN199" s="20"/>
      <c r="BO199" s="20"/>
      <c r="BP199" s="21"/>
      <c r="BQ199" s="22"/>
      <c r="BR199" s="23"/>
      <c r="BS199" s="23"/>
      <c r="BT199" s="6"/>
      <c r="BU199" s="7"/>
      <c r="BV199" s="8"/>
      <c r="BW199" s="8"/>
      <c r="BX199" s="9"/>
      <c r="BY199" s="10">
        <v>0</v>
      </c>
      <c r="BZ199" s="11"/>
      <c r="CA199" s="11"/>
      <c r="CB199" s="12"/>
      <c r="CC199" s="13"/>
      <c r="CD199" s="14"/>
      <c r="CE199" s="14"/>
      <c r="CF199" s="15"/>
      <c r="CG199" s="16"/>
      <c r="CH199" s="17"/>
      <c r="CI199" s="17"/>
      <c r="CJ199" s="4">
        <v>219</v>
      </c>
      <c r="CK199" s="24">
        <v>21.852005584659999</v>
      </c>
      <c r="CL199" s="25">
        <v>11.03369140625</v>
      </c>
    </row>
    <row r="200" spans="1:90">
      <c r="A200" s="2" t="s">
        <v>261</v>
      </c>
      <c r="B200" s="2" t="s">
        <v>184</v>
      </c>
      <c r="C200" s="3">
        <v>14.16</v>
      </c>
      <c r="D200" s="4">
        <v>1</v>
      </c>
      <c r="E200" s="4">
        <v>3</v>
      </c>
      <c r="F200" s="4">
        <v>3</v>
      </c>
      <c r="G200" s="4">
        <v>3</v>
      </c>
      <c r="H200" s="27">
        <f>'raw data'!H200/'raw data'!H$274</f>
        <v>4.2026722324106815E-4</v>
      </c>
      <c r="I200" s="27">
        <f>'raw data'!I200/'raw data'!I$274</f>
        <v>7.8543478678586747E-4</v>
      </c>
      <c r="J200" s="27">
        <f>'raw data'!J200/'raw data'!J$274</f>
        <v>0</v>
      </c>
      <c r="K200" s="27">
        <f>'raw data'!K200/'raw data'!K$274</f>
        <v>0</v>
      </c>
      <c r="L200" s="27">
        <f>'raw data'!L200/'raw data'!L$274</f>
        <v>1.6801194527506685E-4</v>
      </c>
      <c r="M200" s="27">
        <f>'raw data'!M200/'raw data'!M$274</f>
        <v>2.112306399963781E-4</v>
      </c>
      <c r="N200" s="27">
        <f>'raw data'!N200/'raw data'!N$274</f>
        <v>0</v>
      </c>
      <c r="O200" s="27">
        <f>'raw data'!O200/'raw data'!O$274</f>
        <v>0</v>
      </c>
      <c r="P200" s="28">
        <f>'raw data'!P200/'raw data'!P$274</f>
        <v>1.4425722621708471E-4</v>
      </c>
      <c r="Q200" s="28">
        <f>'raw data'!Q200/'raw data'!Q$274</f>
        <v>0</v>
      </c>
      <c r="R200" s="28">
        <f>'raw data'!R200/'raw data'!R$274</f>
        <v>0</v>
      </c>
      <c r="S200" s="28">
        <f>'raw data'!S200/'raw data'!S$274</f>
        <v>0</v>
      </c>
      <c r="T200" s="28">
        <f>'raw data'!T200/'raw data'!T$274</f>
        <v>0</v>
      </c>
      <c r="U200" s="28">
        <f>'raw data'!U200/'raw data'!U$274</f>
        <v>0</v>
      </c>
      <c r="V200" s="28">
        <f>'raw data'!V200/'raw data'!V$274</f>
        <v>0</v>
      </c>
      <c r="W200" s="28">
        <f>'raw data'!W200/'raw data'!W$274</f>
        <v>0</v>
      </c>
      <c r="X200" s="6"/>
      <c r="Y200" s="7">
        <v>0</v>
      </c>
      <c r="Z200" s="8"/>
      <c r="AA200" s="8"/>
      <c r="AB200" s="9"/>
      <c r="AC200" s="10">
        <v>0</v>
      </c>
      <c r="AD200" s="11"/>
      <c r="AE200" s="11"/>
      <c r="AF200" s="12"/>
      <c r="AG200" s="13"/>
      <c r="AH200" s="14"/>
      <c r="AI200" s="14"/>
      <c r="AJ200" s="15"/>
      <c r="AK200" s="16"/>
      <c r="AL200" s="17"/>
      <c r="AM200" s="17"/>
      <c r="AN200" s="18"/>
      <c r="AO200" s="19">
        <v>0</v>
      </c>
      <c r="AP200" s="20"/>
      <c r="AQ200" s="20"/>
      <c r="AR200" s="21"/>
      <c r="AS200" s="22">
        <v>0</v>
      </c>
      <c r="AT200" s="23"/>
      <c r="AU200" s="23"/>
      <c r="AV200" s="6"/>
      <c r="AW200" s="7"/>
      <c r="AX200" s="8"/>
      <c r="AY200" s="8"/>
      <c r="AZ200" s="9"/>
      <c r="BA200" s="10"/>
      <c r="BB200" s="11"/>
      <c r="BC200" s="11"/>
      <c r="BD200" s="12">
        <v>37.307497252674104</v>
      </c>
      <c r="BE200" s="13">
        <v>14.16</v>
      </c>
      <c r="BF200" s="14">
        <v>3</v>
      </c>
      <c r="BG200" s="14">
        <v>3</v>
      </c>
      <c r="BH200" s="15"/>
      <c r="BI200" s="16"/>
      <c r="BJ200" s="17"/>
      <c r="BK200" s="17"/>
      <c r="BL200" s="18"/>
      <c r="BM200" s="19"/>
      <c r="BN200" s="20"/>
      <c r="BO200" s="20"/>
      <c r="BP200" s="21"/>
      <c r="BQ200" s="22"/>
      <c r="BR200" s="23"/>
      <c r="BS200" s="23"/>
      <c r="BT200" s="6"/>
      <c r="BU200" s="7"/>
      <c r="BV200" s="8"/>
      <c r="BW200" s="8"/>
      <c r="BX200" s="9"/>
      <c r="BY200" s="10">
        <v>0</v>
      </c>
      <c r="BZ200" s="11"/>
      <c r="CA200" s="11"/>
      <c r="CB200" s="12"/>
      <c r="CC200" s="13"/>
      <c r="CD200" s="14"/>
      <c r="CE200" s="14"/>
      <c r="CF200" s="15"/>
      <c r="CG200" s="16"/>
      <c r="CH200" s="17"/>
      <c r="CI200" s="17"/>
      <c r="CJ200" s="4">
        <v>226</v>
      </c>
      <c r="CK200" s="24">
        <v>22.56646960466</v>
      </c>
      <c r="CL200" s="25">
        <v>10.91650390625</v>
      </c>
    </row>
    <row r="201" spans="1:90">
      <c r="A201" s="2" t="s">
        <v>188</v>
      </c>
      <c r="B201" s="2" t="s">
        <v>167</v>
      </c>
      <c r="C201" s="3">
        <v>14.05</v>
      </c>
      <c r="D201" s="4">
        <v>1</v>
      </c>
      <c r="E201" s="4">
        <v>5</v>
      </c>
      <c r="F201" s="4">
        <v>7</v>
      </c>
      <c r="G201" s="4">
        <v>12</v>
      </c>
      <c r="H201" s="27">
        <f>'raw data'!H201/'raw data'!H$274</f>
        <v>0</v>
      </c>
      <c r="I201" s="27">
        <f>'raw data'!I201/'raw data'!I$274</f>
        <v>0</v>
      </c>
      <c r="J201" s="27">
        <f>'raw data'!J201/'raw data'!J$274</f>
        <v>5.2277018000264689E-4</v>
      </c>
      <c r="K201" s="27">
        <f>'raw data'!K201/'raw data'!K$274</f>
        <v>5.9896904593317825E-4</v>
      </c>
      <c r="L201" s="27">
        <f>'raw data'!L201/'raw data'!L$274</f>
        <v>0</v>
      </c>
      <c r="M201" s="27">
        <f>'raw data'!M201/'raw data'!M$274</f>
        <v>0</v>
      </c>
      <c r="N201" s="27">
        <f>'raw data'!N201/'raw data'!N$274</f>
        <v>0</v>
      </c>
      <c r="O201" s="27">
        <f>'raw data'!O201/'raw data'!O$274</f>
        <v>0</v>
      </c>
      <c r="P201" s="28">
        <f>'raw data'!P201/'raw data'!P$274</f>
        <v>0</v>
      </c>
      <c r="Q201" s="28">
        <f>'raw data'!Q201/'raw data'!Q$274</f>
        <v>0</v>
      </c>
      <c r="R201" s="28">
        <f>'raw data'!R201/'raw data'!R$274</f>
        <v>8.1324418931970268E-4</v>
      </c>
      <c r="S201" s="28">
        <f>'raw data'!S201/'raw data'!S$274</f>
        <v>8.492128430308126E-4</v>
      </c>
      <c r="T201" s="28">
        <f>'raw data'!T201/'raw data'!T$274</f>
        <v>0</v>
      </c>
      <c r="U201" s="28">
        <f>'raw data'!U201/'raw data'!U$274</f>
        <v>1.6782256831599797E-4</v>
      </c>
      <c r="V201" s="28">
        <f>'raw data'!V201/'raw data'!V$274</f>
        <v>1.026867734129028E-4</v>
      </c>
      <c r="W201" s="28">
        <f>'raw data'!W201/'raw data'!W$274</f>
        <v>1.1379582430373733E-4</v>
      </c>
      <c r="X201" s="6"/>
      <c r="Y201" s="7"/>
      <c r="Z201" s="8"/>
      <c r="AA201" s="8"/>
      <c r="AB201" s="9"/>
      <c r="AC201" s="10"/>
      <c r="AD201" s="11"/>
      <c r="AE201" s="11"/>
      <c r="AF201" s="12"/>
      <c r="AG201" s="13">
        <v>0</v>
      </c>
      <c r="AH201" s="14"/>
      <c r="AI201" s="14"/>
      <c r="AJ201" s="15"/>
      <c r="AK201" s="16">
        <v>0</v>
      </c>
      <c r="AL201" s="17"/>
      <c r="AM201" s="17"/>
      <c r="AN201" s="18"/>
      <c r="AO201" s="19"/>
      <c r="AP201" s="20"/>
      <c r="AQ201" s="20"/>
      <c r="AR201" s="21"/>
      <c r="AS201" s="22"/>
      <c r="AT201" s="23"/>
      <c r="AU201" s="23"/>
      <c r="AV201" s="6"/>
      <c r="AW201" s="7"/>
      <c r="AX201" s="8"/>
      <c r="AY201" s="8"/>
      <c r="AZ201" s="9"/>
      <c r="BA201" s="10"/>
      <c r="BB201" s="11"/>
      <c r="BC201" s="11"/>
      <c r="BD201" s="12"/>
      <c r="BE201" s="13"/>
      <c r="BF201" s="14"/>
      <c r="BG201" s="14"/>
      <c r="BH201" s="15"/>
      <c r="BI201" s="16"/>
      <c r="BJ201" s="17"/>
      <c r="BK201" s="17"/>
      <c r="BL201" s="18">
        <v>113.99579690778999</v>
      </c>
      <c r="BM201" s="19">
        <v>10.69</v>
      </c>
      <c r="BN201" s="20">
        <v>5</v>
      </c>
      <c r="BO201" s="20">
        <v>6</v>
      </c>
      <c r="BP201" s="21">
        <v>115.492438711701</v>
      </c>
      <c r="BQ201" s="22">
        <v>10.08</v>
      </c>
      <c r="BR201" s="23">
        <v>5</v>
      </c>
      <c r="BS201" s="23">
        <v>6</v>
      </c>
      <c r="BT201" s="6"/>
      <c r="BU201" s="7"/>
      <c r="BV201" s="8"/>
      <c r="BW201" s="8"/>
      <c r="BX201" s="9"/>
      <c r="BY201" s="10">
        <v>0</v>
      </c>
      <c r="BZ201" s="11"/>
      <c r="CA201" s="11"/>
      <c r="CB201" s="12"/>
      <c r="CC201" s="13">
        <v>0</v>
      </c>
      <c r="CD201" s="14"/>
      <c r="CE201" s="14"/>
      <c r="CF201" s="15"/>
      <c r="CG201" s="16">
        <v>0</v>
      </c>
      <c r="CH201" s="17"/>
      <c r="CI201" s="17"/>
      <c r="CJ201" s="4">
        <v>655</v>
      </c>
      <c r="CK201" s="24">
        <v>72.377466444660101</v>
      </c>
      <c r="CL201" s="25">
        <v>5.16064453125</v>
      </c>
    </row>
    <row r="202" spans="1:90">
      <c r="A202" s="2" t="s">
        <v>343</v>
      </c>
      <c r="B202" s="2" t="s">
        <v>90</v>
      </c>
      <c r="C202" s="3">
        <v>13.9</v>
      </c>
      <c r="D202" s="4">
        <v>2</v>
      </c>
      <c r="E202" s="4">
        <v>4</v>
      </c>
      <c r="F202" s="4">
        <v>4</v>
      </c>
      <c r="G202" s="4">
        <v>7</v>
      </c>
      <c r="H202" s="27">
        <f>'raw data'!H202/'raw data'!H$274</f>
        <v>0</v>
      </c>
      <c r="I202" s="27">
        <f>'raw data'!I202/'raw data'!I$274</f>
        <v>0</v>
      </c>
      <c r="J202" s="27">
        <f>'raw data'!J202/'raw data'!J$274</f>
        <v>2.5877956327358115E-4</v>
      </c>
      <c r="K202" s="27">
        <f>'raw data'!K202/'raw data'!K$274</f>
        <v>3.7298488597686103E-4</v>
      </c>
      <c r="L202" s="27">
        <f>'raw data'!L202/'raw data'!L$274</f>
        <v>0</v>
      </c>
      <c r="M202" s="27">
        <f>'raw data'!M202/'raw data'!M$274</f>
        <v>0</v>
      </c>
      <c r="N202" s="27">
        <f>'raw data'!N202/'raw data'!N$274</f>
        <v>8.3468288069071399E-5</v>
      </c>
      <c r="O202" s="27">
        <f>'raw data'!O202/'raw data'!O$274</f>
        <v>1.0646337720754389E-4</v>
      </c>
      <c r="P202" s="28">
        <f>'raw data'!P202/'raw data'!P$274</f>
        <v>0</v>
      </c>
      <c r="Q202" s="28">
        <f>'raw data'!Q202/'raw data'!Q$274</f>
        <v>0</v>
      </c>
      <c r="R202" s="28">
        <f>'raw data'!R202/'raw data'!R$274</f>
        <v>5.0678082507470113E-4</v>
      </c>
      <c r="S202" s="28">
        <f>'raw data'!S202/'raw data'!S$274</f>
        <v>4.6967495518208165E-4</v>
      </c>
      <c r="T202" s="28">
        <f>'raw data'!T202/'raw data'!T$274</f>
        <v>0</v>
      </c>
      <c r="U202" s="28">
        <f>'raw data'!U202/'raw data'!U$274</f>
        <v>0</v>
      </c>
      <c r="V202" s="28">
        <f>'raw data'!V202/'raw data'!V$274</f>
        <v>2.1085430520715356E-4</v>
      </c>
      <c r="W202" s="28">
        <f>'raw data'!W202/'raw data'!W$274</f>
        <v>2.944617681243491E-4</v>
      </c>
      <c r="X202" s="6"/>
      <c r="Y202" s="7"/>
      <c r="Z202" s="8"/>
      <c r="AA202" s="8"/>
      <c r="AB202" s="9"/>
      <c r="AC202" s="10"/>
      <c r="AD202" s="11"/>
      <c r="AE202" s="11"/>
      <c r="AF202" s="12"/>
      <c r="AG202" s="13">
        <v>0</v>
      </c>
      <c r="AH202" s="14"/>
      <c r="AI202" s="14"/>
      <c r="AJ202" s="15"/>
      <c r="AK202" s="16">
        <v>0</v>
      </c>
      <c r="AL202" s="17"/>
      <c r="AM202" s="17"/>
      <c r="AN202" s="18"/>
      <c r="AO202" s="19"/>
      <c r="AP202" s="20"/>
      <c r="AQ202" s="20"/>
      <c r="AR202" s="21"/>
      <c r="AS202" s="22"/>
      <c r="AT202" s="23"/>
      <c r="AU202" s="23"/>
      <c r="AV202" s="6"/>
      <c r="AW202" s="7">
        <v>0</v>
      </c>
      <c r="AX202" s="8"/>
      <c r="AY202" s="8"/>
      <c r="AZ202" s="9"/>
      <c r="BA202" s="10">
        <v>0</v>
      </c>
      <c r="BB202" s="11"/>
      <c r="BC202" s="11"/>
      <c r="BD202" s="12"/>
      <c r="BE202" s="13"/>
      <c r="BF202" s="14"/>
      <c r="BG202" s="14"/>
      <c r="BH202" s="15"/>
      <c r="BI202" s="16"/>
      <c r="BJ202" s="17"/>
      <c r="BK202" s="17"/>
      <c r="BL202" s="18">
        <v>101.314578014746</v>
      </c>
      <c r="BM202" s="19">
        <v>13.9</v>
      </c>
      <c r="BN202" s="20">
        <v>4</v>
      </c>
      <c r="BO202" s="20">
        <v>4</v>
      </c>
      <c r="BP202" s="21">
        <v>71.227151839015207</v>
      </c>
      <c r="BQ202" s="22">
        <v>11.95</v>
      </c>
      <c r="BR202" s="23">
        <v>3</v>
      </c>
      <c r="BS202" s="23">
        <v>3</v>
      </c>
      <c r="BT202" s="6"/>
      <c r="BU202" s="7"/>
      <c r="BV202" s="8"/>
      <c r="BW202" s="8"/>
      <c r="BX202" s="9"/>
      <c r="BY202" s="10"/>
      <c r="BZ202" s="11"/>
      <c r="CA202" s="11"/>
      <c r="CB202" s="12"/>
      <c r="CC202" s="13">
        <v>0</v>
      </c>
      <c r="CD202" s="14"/>
      <c r="CE202" s="14"/>
      <c r="CF202" s="15"/>
      <c r="CG202" s="16">
        <v>0</v>
      </c>
      <c r="CH202" s="17"/>
      <c r="CI202" s="17"/>
      <c r="CJ202" s="4">
        <v>410</v>
      </c>
      <c r="CK202" s="24">
        <v>46.129556924660001</v>
      </c>
      <c r="CL202" s="25">
        <v>5.07177734375</v>
      </c>
    </row>
    <row r="203" spans="1:90">
      <c r="A203" s="2" t="s">
        <v>316</v>
      </c>
      <c r="B203" s="2" t="s">
        <v>93</v>
      </c>
      <c r="C203" s="3">
        <v>13.84</v>
      </c>
      <c r="D203" s="4">
        <v>2</v>
      </c>
      <c r="E203" s="4">
        <v>3</v>
      </c>
      <c r="F203" s="4">
        <v>3</v>
      </c>
      <c r="G203" s="4">
        <v>6</v>
      </c>
      <c r="H203" s="27">
        <f>'raw data'!H203/'raw data'!H$274</f>
        <v>1.1669285042761679E-2</v>
      </c>
      <c r="I203" s="27">
        <f>'raw data'!I203/'raw data'!I$274</f>
        <v>5.8512976818413586E-3</v>
      </c>
      <c r="J203" s="27">
        <f>'raw data'!J203/'raw data'!J$274</f>
        <v>0</v>
      </c>
      <c r="K203" s="27">
        <f>'raw data'!K203/'raw data'!K$274</f>
        <v>0</v>
      </c>
      <c r="L203" s="27">
        <f>'raw data'!L203/'raw data'!L$274</f>
        <v>8.9383187818786805E-3</v>
      </c>
      <c r="M203" s="27">
        <f>'raw data'!M203/'raw data'!M$274</f>
        <v>5.2625788482529639E-3</v>
      </c>
      <c r="N203" s="27">
        <f>'raw data'!N203/'raw data'!N$274</f>
        <v>0</v>
      </c>
      <c r="O203" s="27">
        <f>'raw data'!O203/'raw data'!O$274</f>
        <v>0</v>
      </c>
      <c r="P203" s="28">
        <f>'raw data'!P203/'raw data'!P$274</f>
        <v>2.8256633497930977E-3</v>
      </c>
      <c r="Q203" s="28">
        <f>'raw data'!Q203/'raw data'!Q$274</f>
        <v>2.6831120731855762E-3</v>
      </c>
      <c r="R203" s="28">
        <f>'raw data'!R203/'raw data'!R$274</f>
        <v>8.6083959573700686E-5</v>
      </c>
      <c r="S203" s="28">
        <f>'raw data'!S203/'raw data'!S$274</f>
        <v>9.5120984956278428E-5</v>
      </c>
      <c r="T203" s="28">
        <f>'raw data'!T203/'raw data'!T$274</f>
        <v>3.490602020316405E-3</v>
      </c>
      <c r="U203" s="28">
        <f>'raw data'!U203/'raw data'!U$274</f>
        <v>4.0345536735026406E-3</v>
      </c>
      <c r="V203" s="28">
        <f>'raw data'!V203/'raw data'!V$274</f>
        <v>0</v>
      </c>
      <c r="W203" s="28">
        <f>'raw data'!W203/'raw data'!W$274</f>
        <v>0</v>
      </c>
      <c r="X203" s="6"/>
      <c r="Y203" s="7">
        <v>0</v>
      </c>
      <c r="Z203" s="8"/>
      <c r="AA203" s="8"/>
      <c r="AB203" s="9"/>
      <c r="AC203" s="10">
        <v>0</v>
      </c>
      <c r="AD203" s="11"/>
      <c r="AE203" s="11"/>
      <c r="AF203" s="12"/>
      <c r="AG203" s="13"/>
      <c r="AH203" s="14"/>
      <c r="AI203" s="14"/>
      <c r="AJ203" s="15"/>
      <c r="AK203" s="16"/>
      <c r="AL203" s="17"/>
      <c r="AM203" s="17"/>
      <c r="AN203" s="18"/>
      <c r="AO203" s="19">
        <v>0</v>
      </c>
      <c r="AP203" s="20"/>
      <c r="AQ203" s="20"/>
      <c r="AR203" s="21"/>
      <c r="AS203" s="22">
        <v>0</v>
      </c>
      <c r="AT203" s="23"/>
      <c r="AU203" s="23"/>
      <c r="AV203" s="6"/>
      <c r="AW203" s="7"/>
      <c r="AX203" s="8"/>
      <c r="AY203" s="8"/>
      <c r="AZ203" s="9"/>
      <c r="BA203" s="10"/>
      <c r="BB203" s="11"/>
      <c r="BC203" s="11"/>
      <c r="BD203" s="12"/>
      <c r="BE203" s="13">
        <v>0</v>
      </c>
      <c r="BF203" s="14"/>
      <c r="BG203" s="14"/>
      <c r="BH203" s="15"/>
      <c r="BI203" s="16">
        <v>0</v>
      </c>
      <c r="BJ203" s="17"/>
      <c r="BK203" s="17"/>
      <c r="BL203" s="18"/>
      <c r="BM203" s="19">
        <v>0</v>
      </c>
      <c r="BN203" s="20"/>
      <c r="BO203" s="20"/>
      <c r="BP203" s="21"/>
      <c r="BQ203" s="22">
        <v>0</v>
      </c>
      <c r="BR203" s="23"/>
      <c r="BS203" s="23"/>
      <c r="BT203" s="6"/>
      <c r="BU203" s="7">
        <v>0</v>
      </c>
      <c r="BV203" s="8"/>
      <c r="BW203" s="8"/>
      <c r="BX203" s="9"/>
      <c r="BY203" s="10">
        <v>0</v>
      </c>
      <c r="BZ203" s="11"/>
      <c r="CA203" s="11"/>
      <c r="CB203" s="12"/>
      <c r="CC203" s="13"/>
      <c r="CD203" s="14"/>
      <c r="CE203" s="14"/>
      <c r="CF203" s="15"/>
      <c r="CG203" s="16"/>
      <c r="CH203" s="17"/>
      <c r="CI203" s="17"/>
      <c r="CJ203" s="4">
        <v>159</v>
      </c>
      <c r="CK203" s="24">
        <v>17.741062014659999</v>
      </c>
      <c r="CL203" s="25">
        <v>11.66357421875</v>
      </c>
    </row>
    <row r="204" spans="1:90">
      <c r="A204" s="2" t="s">
        <v>279</v>
      </c>
      <c r="B204" s="2" t="s">
        <v>424</v>
      </c>
      <c r="C204" s="3">
        <v>13.77</v>
      </c>
      <c r="D204" s="4">
        <v>2</v>
      </c>
      <c r="E204" s="4">
        <v>4</v>
      </c>
      <c r="F204" s="4">
        <v>5</v>
      </c>
      <c r="G204" s="4">
        <v>5</v>
      </c>
      <c r="H204" s="27">
        <f>'raw data'!H204/'raw data'!H$274</f>
        <v>8.2277534591314143E-3</v>
      </c>
      <c r="I204" s="27">
        <f>'raw data'!I204/'raw data'!I$274</f>
        <v>7.8058639451147761E-3</v>
      </c>
      <c r="J204" s="27">
        <f>'raw data'!J204/'raw data'!J$274</f>
        <v>0</v>
      </c>
      <c r="K204" s="27">
        <f>'raw data'!K204/'raw data'!K$274</f>
        <v>0</v>
      </c>
      <c r="L204" s="27">
        <f>'raw data'!L204/'raw data'!L$274</f>
        <v>2.2433176052546872E-4</v>
      </c>
      <c r="M204" s="27">
        <f>'raw data'!M204/'raw data'!M$274</f>
        <v>0</v>
      </c>
      <c r="N204" s="27">
        <f>'raw data'!N204/'raw data'!N$274</f>
        <v>0</v>
      </c>
      <c r="O204" s="27">
        <f>'raw data'!O204/'raw data'!O$274</f>
        <v>0</v>
      </c>
      <c r="P204" s="28">
        <f>'raw data'!P204/'raw data'!P$274</f>
        <v>2.5286698032997174E-3</v>
      </c>
      <c r="Q204" s="28">
        <f>'raw data'!Q204/'raw data'!Q$274</f>
        <v>5.2066428422173038E-3</v>
      </c>
      <c r="R204" s="28">
        <f>'raw data'!R204/'raw data'!R$274</f>
        <v>0</v>
      </c>
      <c r="S204" s="28">
        <f>'raw data'!S204/'raw data'!S$274</f>
        <v>0</v>
      </c>
      <c r="T204" s="28">
        <f>'raw data'!T204/'raw data'!T$274</f>
        <v>9.0964841508334648E-4</v>
      </c>
      <c r="U204" s="28">
        <f>'raw data'!U204/'raw data'!U$274</f>
        <v>1.6217935749055514E-3</v>
      </c>
      <c r="V204" s="28">
        <f>'raw data'!V204/'raw data'!V$274</f>
        <v>0</v>
      </c>
      <c r="W204" s="28">
        <f>'raw data'!W204/'raw data'!W$274</f>
        <v>0</v>
      </c>
      <c r="X204" s="6"/>
      <c r="Y204" s="7">
        <v>0</v>
      </c>
      <c r="Z204" s="8"/>
      <c r="AA204" s="8"/>
      <c r="AB204" s="9"/>
      <c r="AC204" s="10">
        <v>0</v>
      </c>
      <c r="AD204" s="11"/>
      <c r="AE204" s="11"/>
      <c r="AF204" s="12"/>
      <c r="AG204" s="13"/>
      <c r="AH204" s="14"/>
      <c r="AI204" s="14"/>
      <c r="AJ204" s="15"/>
      <c r="AK204" s="16"/>
      <c r="AL204" s="17"/>
      <c r="AM204" s="17"/>
      <c r="AN204" s="18"/>
      <c r="AO204" s="19">
        <v>0</v>
      </c>
      <c r="AP204" s="20"/>
      <c r="AQ204" s="20"/>
      <c r="AR204" s="21"/>
      <c r="AS204" s="22"/>
      <c r="AT204" s="23"/>
      <c r="AU204" s="23"/>
      <c r="AV204" s="6"/>
      <c r="AW204" s="7"/>
      <c r="AX204" s="8"/>
      <c r="AY204" s="8"/>
      <c r="AZ204" s="9"/>
      <c r="BA204" s="10"/>
      <c r="BB204" s="11"/>
      <c r="BC204" s="11"/>
      <c r="BD204" s="12"/>
      <c r="BE204" s="13">
        <v>0</v>
      </c>
      <c r="BF204" s="14"/>
      <c r="BG204" s="14"/>
      <c r="BH204" s="15"/>
      <c r="BI204" s="16">
        <v>0</v>
      </c>
      <c r="BJ204" s="17"/>
      <c r="BK204" s="17"/>
      <c r="BL204" s="18"/>
      <c r="BM204" s="19">
        <v>0</v>
      </c>
      <c r="BN204" s="20"/>
      <c r="BO204" s="20"/>
      <c r="BP204" s="21"/>
      <c r="BQ204" s="22"/>
      <c r="BR204" s="23"/>
      <c r="BS204" s="23"/>
      <c r="BT204" s="6">
        <v>174.24918892556099</v>
      </c>
      <c r="BU204" s="7">
        <v>13.77</v>
      </c>
      <c r="BV204" s="8">
        <v>5</v>
      </c>
      <c r="BW204" s="8">
        <v>5</v>
      </c>
      <c r="BX204" s="9"/>
      <c r="BY204" s="10">
        <v>0</v>
      </c>
      <c r="BZ204" s="11"/>
      <c r="CA204" s="11"/>
      <c r="CB204" s="12"/>
      <c r="CC204" s="13"/>
      <c r="CD204" s="14"/>
      <c r="CE204" s="14"/>
      <c r="CF204" s="15"/>
      <c r="CG204" s="16"/>
      <c r="CH204" s="17"/>
      <c r="CI204" s="17"/>
      <c r="CJ204" s="4">
        <v>559</v>
      </c>
      <c r="CK204" s="24">
        <v>60.835846054660003</v>
      </c>
      <c r="CL204" s="25">
        <v>8.79248046875</v>
      </c>
    </row>
    <row r="205" spans="1:90">
      <c r="A205" s="2" t="s">
        <v>307</v>
      </c>
      <c r="B205" s="2" t="s">
        <v>439</v>
      </c>
      <c r="C205" s="3">
        <v>13.61</v>
      </c>
      <c r="D205" s="4">
        <v>3</v>
      </c>
      <c r="E205" s="4">
        <v>7</v>
      </c>
      <c r="F205" s="4">
        <v>8</v>
      </c>
      <c r="G205" s="4">
        <v>12</v>
      </c>
      <c r="H205" s="27">
        <f>'raw data'!H205/'raw data'!H$274</f>
        <v>8.2277534591314143E-3</v>
      </c>
      <c r="I205" s="27">
        <f>'raw data'!I205/'raw data'!I$274</f>
        <v>7.8058639451147761E-3</v>
      </c>
      <c r="J205" s="27">
        <f>'raw data'!J205/'raw data'!J$274</f>
        <v>0</v>
      </c>
      <c r="K205" s="27">
        <f>'raw data'!K205/'raw data'!K$274</f>
        <v>0</v>
      </c>
      <c r="L205" s="27">
        <f>'raw data'!L205/'raw data'!L$274</f>
        <v>4.8516545439193594E-4</v>
      </c>
      <c r="M205" s="27">
        <f>'raw data'!M205/'raw data'!M$274</f>
        <v>2.5397295165119832E-4</v>
      </c>
      <c r="N205" s="27">
        <f>'raw data'!N205/'raw data'!N$274</f>
        <v>3.9902819365171424E-4</v>
      </c>
      <c r="O205" s="27">
        <f>'raw data'!O205/'raw data'!O$274</f>
        <v>4.7672681537711415E-4</v>
      </c>
      <c r="P205" s="28">
        <f>'raw data'!P205/'raw data'!P$274</f>
        <v>1.7894572072610743E-3</v>
      </c>
      <c r="Q205" s="28">
        <f>'raw data'!Q205/'raw data'!Q$274</f>
        <v>2.7087417377939359E-3</v>
      </c>
      <c r="R205" s="28">
        <f>'raw data'!R205/'raw data'!R$274</f>
        <v>0</v>
      </c>
      <c r="S205" s="28">
        <f>'raw data'!S205/'raw data'!S$274</f>
        <v>0</v>
      </c>
      <c r="T205" s="28">
        <f>'raw data'!T205/'raw data'!T$274</f>
        <v>1.3600467243779306E-3</v>
      </c>
      <c r="U205" s="28">
        <f>'raw data'!U205/'raw data'!U$274</f>
        <v>2.1301588750002247E-3</v>
      </c>
      <c r="V205" s="28">
        <f>'raw data'!V205/'raw data'!V$274</f>
        <v>1.5507526444583758E-4</v>
      </c>
      <c r="W205" s="28">
        <f>'raw data'!W205/'raw data'!W$274</f>
        <v>1.3799790353654677E-4</v>
      </c>
      <c r="X205" s="6"/>
      <c r="Y205" s="7">
        <v>0</v>
      </c>
      <c r="Z205" s="8"/>
      <c r="AA205" s="8"/>
      <c r="AB205" s="9"/>
      <c r="AC205" s="10">
        <v>0</v>
      </c>
      <c r="AD205" s="11"/>
      <c r="AE205" s="11"/>
      <c r="AF205" s="12"/>
      <c r="AG205" s="13"/>
      <c r="AH205" s="14"/>
      <c r="AI205" s="14"/>
      <c r="AJ205" s="15"/>
      <c r="AK205" s="16"/>
      <c r="AL205" s="17"/>
      <c r="AM205" s="17"/>
      <c r="AN205" s="18"/>
      <c r="AO205" s="19">
        <v>0</v>
      </c>
      <c r="AP205" s="20"/>
      <c r="AQ205" s="20"/>
      <c r="AR205" s="21"/>
      <c r="AS205" s="22">
        <v>0</v>
      </c>
      <c r="AT205" s="23"/>
      <c r="AU205" s="23"/>
      <c r="AV205" s="6"/>
      <c r="AW205" s="7">
        <v>0</v>
      </c>
      <c r="AX205" s="8"/>
      <c r="AY205" s="8"/>
      <c r="AZ205" s="9"/>
      <c r="BA205" s="10">
        <v>0</v>
      </c>
      <c r="BB205" s="11"/>
      <c r="BC205" s="11"/>
      <c r="BD205" s="12">
        <v>38.245945264695798</v>
      </c>
      <c r="BE205" s="13">
        <v>6.05</v>
      </c>
      <c r="BF205" s="14">
        <v>3</v>
      </c>
      <c r="BG205" s="14">
        <v>3</v>
      </c>
      <c r="BH205" s="15"/>
      <c r="BI205" s="16">
        <v>0</v>
      </c>
      <c r="BJ205" s="17"/>
      <c r="BK205" s="17"/>
      <c r="BL205" s="18"/>
      <c r="BM205" s="19">
        <v>0</v>
      </c>
      <c r="BN205" s="20"/>
      <c r="BO205" s="20"/>
      <c r="BP205" s="21"/>
      <c r="BQ205" s="22"/>
      <c r="BR205" s="23"/>
      <c r="BS205" s="23"/>
      <c r="BT205" s="6">
        <v>148.41313622306299</v>
      </c>
      <c r="BU205" s="7">
        <v>11.91</v>
      </c>
      <c r="BV205" s="8">
        <v>7</v>
      </c>
      <c r="BW205" s="8">
        <v>9</v>
      </c>
      <c r="BX205" s="9"/>
      <c r="BY205" s="10">
        <v>0</v>
      </c>
      <c r="BZ205" s="11"/>
      <c r="CA205" s="11"/>
      <c r="CB205" s="12"/>
      <c r="CC205" s="13">
        <v>0</v>
      </c>
      <c r="CD205" s="14"/>
      <c r="CE205" s="14"/>
      <c r="CF205" s="15"/>
      <c r="CG205" s="16">
        <v>0</v>
      </c>
      <c r="CH205" s="17"/>
      <c r="CI205" s="17"/>
      <c r="CJ205" s="4">
        <v>529</v>
      </c>
      <c r="CK205" s="24">
        <v>56.842073304659998</v>
      </c>
      <c r="CL205" s="25">
        <v>8.93896484375</v>
      </c>
    </row>
    <row r="206" spans="1:90">
      <c r="A206" s="2" t="s">
        <v>332</v>
      </c>
      <c r="B206" s="2" t="s">
        <v>121</v>
      </c>
      <c r="C206" s="3">
        <v>13.31</v>
      </c>
      <c r="D206" s="4">
        <v>1</v>
      </c>
      <c r="E206" s="4">
        <v>1</v>
      </c>
      <c r="F206" s="4">
        <v>7</v>
      </c>
      <c r="G206" s="4">
        <v>13</v>
      </c>
      <c r="H206" s="27">
        <f>'raw data'!H206/'raw data'!H$274</f>
        <v>0</v>
      </c>
      <c r="I206" s="27">
        <f>'raw data'!I206/'raw data'!I$274</f>
        <v>0</v>
      </c>
      <c r="J206" s="27">
        <f>'raw data'!J206/'raw data'!J$274</f>
        <v>8.8238625215486554E-4</v>
      </c>
      <c r="K206" s="27">
        <f>'raw data'!K206/'raw data'!K$274</f>
        <v>1.0520113649890599E-3</v>
      </c>
      <c r="L206" s="27">
        <f>'raw data'!L206/'raw data'!L$274</f>
        <v>2.8388994419051576E-4</v>
      </c>
      <c r="M206" s="27">
        <f>'raw data'!M206/'raw data'!M$274</f>
        <v>0</v>
      </c>
      <c r="N206" s="27">
        <f>'raw data'!N206/'raw data'!N$274</f>
        <v>2.5792209423331256E-4</v>
      </c>
      <c r="O206" s="27">
        <f>'raw data'!O206/'raw data'!O$274</f>
        <v>2.9404756412831982E-4</v>
      </c>
      <c r="P206" s="28">
        <f>'raw data'!P206/'raw data'!P$274</f>
        <v>1.8774680608222061E-4</v>
      </c>
      <c r="Q206" s="28">
        <f>'raw data'!Q206/'raw data'!Q$274</f>
        <v>2.8712659698009292E-4</v>
      </c>
      <c r="R206" s="28">
        <f>'raw data'!R206/'raw data'!R$274</f>
        <v>5.5786024345718971E-4</v>
      </c>
      <c r="S206" s="28">
        <f>'raw data'!S206/'raw data'!S$274</f>
        <v>5.1873546184008732E-4</v>
      </c>
      <c r="T206" s="28">
        <f>'raw data'!T206/'raw data'!T$274</f>
        <v>1.6791575816607859E-4</v>
      </c>
      <c r="U206" s="28">
        <f>'raw data'!U206/'raw data'!U$274</f>
        <v>0</v>
      </c>
      <c r="V206" s="28">
        <f>'raw data'!V206/'raw data'!V$274</f>
        <v>0</v>
      </c>
      <c r="W206" s="28">
        <f>'raw data'!W206/'raw data'!W$274</f>
        <v>2.4781713475971668E-4</v>
      </c>
      <c r="X206" s="6"/>
      <c r="Y206" s="7"/>
      <c r="Z206" s="8"/>
      <c r="AA206" s="8"/>
      <c r="AB206" s="9"/>
      <c r="AC206" s="10"/>
      <c r="AD206" s="11"/>
      <c r="AE206" s="11"/>
      <c r="AF206" s="12">
        <v>214.54150593738899</v>
      </c>
      <c r="AG206" s="13">
        <v>12.5</v>
      </c>
      <c r="AH206" s="14">
        <v>6</v>
      </c>
      <c r="AI206" s="14">
        <v>6</v>
      </c>
      <c r="AJ206" s="15">
        <v>167.25498712356</v>
      </c>
      <c r="AK206" s="16">
        <v>13.31</v>
      </c>
      <c r="AL206" s="17">
        <v>7</v>
      </c>
      <c r="AM206" s="17">
        <v>7</v>
      </c>
      <c r="AN206" s="18"/>
      <c r="AO206" s="19">
        <v>0</v>
      </c>
      <c r="AP206" s="20"/>
      <c r="AQ206" s="20"/>
      <c r="AR206" s="21"/>
      <c r="AS206" s="22"/>
      <c r="AT206" s="23"/>
      <c r="AU206" s="23"/>
      <c r="AV206" s="6"/>
      <c r="AW206" s="7">
        <v>0</v>
      </c>
      <c r="AX206" s="8"/>
      <c r="AY206" s="8"/>
      <c r="AZ206" s="9"/>
      <c r="BA206" s="10">
        <v>0</v>
      </c>
      <c r="BB206" s="11"/>
      <c r="BC206" s="11"/>
      <c r="BD206" s="12"/>
      <c r="BE206" s="13">
        <v>0</v>
      </c>
      <c r="BF206" s="14"/>
      <c r="BG206" s="14"/>
      <c r="BH206" s="15"/>
      <c r="BI206" s="16">
        <v>0</v>
      </c>
      <c r="BJ206" s="17"/>
      <c r="BK206" s="17"/>
      <c r="BL206" s="18"/>
      <c r="BM206" s="19">
        <v>0</v>
      </c>
      <c r="BN206" s="20"/>
      <c r="BO206" s="20"/>
      <c r="BP206" s="21"/>
      <c r="BQ206" s="22">
        <v>0</v>
      </c>
      <c r="BR206" s="23"/>
      <c r="BS206" s="23"/>
      <c r="BT206" s="6"/>
      <c r="BU206" s="7">
        <v>0</v>
      </c>
      <c r="BV206" s="8"/>
      <c r="BW206" s="8"/>
      <c r="BX206" s="9"/>
      <c r="BY206" s="10"/>
      <c r="BZ206" s="11"/>
      <c r="CA206" s="11"/>
      <c r="CB206" s="12"/>
      <c r="CC206" s="13"/>
      <c r="CD206" s="14"/>
      <c r="CE206" s="14"/>
      <c r="CF206" s="15"/>
      <c r="CG206" s="16">
        <v>0</v>
      </c>
      <c r="CH206" s="17"/>
      <c r="CI206" s="17"/>
      <c r="CJ206" s="4">
        <v>616</v>
      </c>
      <c r="CK206" s="24">
        <v>64.395517454659995</v>
      </c>
      <c r="CL206" s="25">
        <v>7.25439453125</v>
      </c>
    </row>
    <row r="207" spans="1:90">
      <c r="A207" s="2" t="s">
        <v>192</v>
      </c>
      <c r="B207" s="2" t="s">
        <v>515</v>
      </c>
      <c r="C207" s="3">
        <v>12.79</v>
      </c>
      <c r="D207" s="4">
        <v>1</v>
      </c>
      <c r="E207" s="4">
        <v>4</v>
      </c>
      <c r="F207" s="4">
        <v>4</v>
      </c>
      <c r="G207" s="4">
        <v>9</v>
      </c>
      <c r="H207" s="27">
        <f>'raw data'!H207/'raw data'!H$274</f>
        <v>1.1828536097284589E-3</v>
      </c>
      <c r="I207" s="27">
        <f>'raw data'!I207/'raw data'!I$274</f>
        <v>1.3054482249751237E-3</v>
      </c>
      <c r="J207" s="27">
        <f>'raw data'!J207/'raw data'!J$274</f>
        <v>0</v>
      </c>
      <c r="K207" s="27">
        <f>'raw data'!K207/'raw data'!K$274</f>
        <v>0</v>
      </c>
      <c r="L207" s="27">
        <f>'raw data'!L207/'raw data'!L$274</f>
        <v>0</v>
      </c>
      <c r="M207" s="27">
        <f>'raw data'!M207/'raw data'!M$274</f>
        <v>0</v>
      </c>
      <c r="N207" s="27">
        <f>'raw data'!N207/'raw data'!N$274</f>
        <v>0</v>
      </c>
      <c r="O207" s="27">
        <f>'raw data'!O207/'raw data'!O$274</f>
        <v>0</v>
      </c>
      <c r="P207" s="28">
        <f>'raw data'!P207/'raw data'!P$274</f>
        <v>2.9924944837660599E-4</v>
      </c>
      <c r="Q207" s="28">
        <f>'raw data'!Q207/'raw data'!Q$274</f>
        <v>4.1088713959013369E-4</v>
      </c>
      <c r="R207" s="28">
        <f>'raw data'!R207/'raw data'!R$274</f>
        <v>0</v>
      </c>
      <c r="S207" s="28">
        <f>'raw data'!S207/'raw data'!S$274</f>
        <v>0</v>
      </c>
      <c r="T207" s="28">
        <f>'raw data'!T207/'raw data'!T$274</f>
        <v>7.2094014028471464E-5</v>
      </c>
      <c r="U207" s="28">
        <f>'raw data'!U207/'raw data'!U$274</f>
        <v>2.1267221174309562E-4</v>
      </c>
      <c r="V207" s="28">
        <f>'raw data'!V207/'raw data'!V$274</f>
        <v>0</v>
      </c>
      <c r="W207" s="28">
        <f>'raw data'!W207/'raw data'!W$274</f>
        <v>0</v>
      </c>
      <c r="X207" s="6"/>
      <c r="Y207" s="7">
        <v>0</v>
      </c>
      <c r="Z207" s="8"/>
      <c r="AA207" s="8"/>
      <c r="AB207" s="9"/>
      <c r="AC207" s="10">
        <v>0</v>
      </c>
      <c r="AD207" s="11"/>
      <c r="AE207" s="11"/>
      <c r="AF207" s="12"/>
      <c r="AG207" s="13"/>
      <c r="AH207" s="14"/>
      <c r="AI207" s="14"/>
      <c r="AJ207" s="15"/>
      <c r="AK207" s="16"/>
      <c r="AL207" s="17"/>
      <c r="AM207" s="17"/>
      <c r="AN207" s="18"/>
      <c r="AO207" s="19"/>
      <c r="AP207" s="20"/>
      <c r="AQ207" s="20"/>
      <c r="AR207" s="21"/>
      <c r="AS207" s="22">
        <v>0</v>
      </c>
      <c r="AT207" s="23"/>
      <c r="AU207" s="23"/>
      <c r="AV207" s="6"/>
      <c r="AW207" s="7"/>
      <c r="AX207" s="8"/>
      <c r="AY207" s="8"/>
      <c r="AZ207" s="9"/>
      <c r="BA207" s="10"/>
      <c r="BB207" s="11"/>
      <c r="BC207" s="11"/>
      <c r="BD207" s="12">
        <v>61.322126179157102</v>
      </c>
      <c r="BE207" s="13">
        <v>12.79</v>
      </c>
      <c r="BF207" s="14">
        <v>3</v>
      </c>
      <c r="BG207" s="14">
        <v>3</v>
      </c>
      <c r="BH207" s="15">
        <v>72.647283735305905</v>
      </c>
      <c r="BI207" s="16">
        <v>10.08</v>
      </c>
      <c r="BJ207" s="17">
        <v>3</v>
      </c>
      <c r="BK207" s="17">
        <v>3</v>
      </c>
      <c r="BL207" s="18"/>
      <c r="BM207" s="19"/>
      <c r="BN207" s="20"/>
      <c r="BO207" s="20"/>
      <c r="BP207" s="21"/>
      <c r="BQ207" s="22"/>
      <c r="BR207" s="23"/>
      <c r="BS207" s="23"/>
      <c r="BT207" s="6"/>
      <c r="BU207" s="7">
        <v>0</v>
      </c>
      <c r="BV207" s="8"/>
      <c r="BW207" s="8"/>
      <c r="BX207" s="9"/>
      <c r="BY207" s="10">
        <v>0</v>
      </c>
      <c r="BZ207" s="11"/>
      <c r="CA207" s="11"/>
      <c r="CB207" s="12"/>
      <c r="CC207" s="13"/>
      <c r="CD207" s="14"/>
      <c r="CE207" s="14"/>
      <c r="CF207" s="15"/>
      <c r="CG207" s="16"/>
      <c r="CH207" s="17"/>
      <c r="CI207" s="17"/>
      <c r="CJ207" s="4">
        <v>258</v>
      </c>
      <c r="CK207" s="24">
        <v>29.154123674659999</v>
      </c>
      <c r="CL207" s="25">
        <v>9.01220703125</v>
      </c>
    </row>
    <row r="208" spans="1:90">
      <c r="A208" s="2" t="s">
        <v>358</v>
      </c>
      <c r="B208" s="2" t="s">
        <v>87</v>
      </c>
      <c r="C208" s="3">
        <v>12.63</v>
      </c>
      <c r="D208" s="4">
        <v>2</v>
      </c>
      <c r="E208" s="4">
        <v>5</v>
      </c>
      <c r="F208" s="4">
        <v>5</v>
      </c>
      <c r="G208" s="4">
        <v>20</v>
      </c>
      <c r="H208" s="27">
        <f>'raw data'!H208/'raw data'!H$274</f>
        <v>2.4684626369850938E-3</v>
      </c>
      <c r="I208" s="27">
        <f>'raw data'!I208/'raw data'!I$274</f>
        <v>1.6806421488053519E-3</v>
      </c>
      <c r="J208" s="27">
        <f>'raw data'!J208/'raw data'!J$274</f>
        <v>1.8323011710837049E-4</v>
      </c>
      <c r="K208" s="27">
        <f>'raw data'!K208/'raw data'!K$274</f>
        <v>0</v>
      </c>
      <c r="L208" s="27">
        <f>'raw data'!L208/'raw data'!L$274</f>
        <v>0</v>
      </c>
      <c r="M208" s="27">
        <f>'raw data'!M208/'raw data'!M$274</f>
        <v>0</v>
      </c>
      <c r="N208" s="27">
        <f>'raw data'!N208/'raw data'!N$274</f>
        <v>1.3258716497907596E-4</v>
      </c>
      <c r="O208" s="27">
        <f>'raw data'!O208/'raw data'!O$274</f>
        <v>1.8809144507643506E-4</v>
      </c>
      <c r="P208" s="28">
        <f>'raw data'!P208/'raw data'!P$274</f>
        <v>9.3887842828341153E-4</v>
      </c>
      <c r="Q208" s="28">
        <f>'raw data'!Q208/'raw data'!Q$274</f>
        <v>6.7595677659852064E-4</v>
      </c>
      <c r="R208" s="28">
        <f>'raw data'!R208/'raw data'!R$274</f>
        <v>1.2792389285514599E-4</v>
      </c>
      <c r="S208" s="28">
        <f>'raw data'!S208/'raw data'!S$274</f>
        <v>1.8311116777995672E-4</v>
      </c>
      <c r="T208" s="28">
        <f>'raw data'!T208/'raw data'!T$274</f>
        <v>1.0645855053402501E-4</v>
      </c>
      <c r="U208" s="28">
        <f>'raw data'!U208/'raw data'!U$274</f>
        <v>1.8775160056890133E-4</v>
      </c>
      <c r="V208" s="28">
        <f>'raw data'!V208/'raw data'!V$274</f>
        <v>0</v>
      </c>
      <c r="W208" s="28">
        <f>'raw data'!W208/'raw data'!W$274</f>
        <v>0</v>
      </c>
      <c r="X208" s="6"/>
      <c r="Y208" s="7">
        <v>0</v>
      </c>
      <c r="Z208" s="8"/>
      <c r="AA208" s="8"/>
      <c r="AB208" s="9">
        <v>103.016188205623</v>
      </c>
      <c r="AC208" s="10">
        <v>8.06</v>
      </c>
      <c r="AD208" s="11">
        <v>3</v>
      </c>
      <c r="AE208" s="11">
        <v>3</v>
      </c>
      <c r="AF208" s="12"/>
      <c r="AG208" s="13">
        <v>0</v>
      </c>
      <c r="AH208" s="14"/>
      <c r="AI208" s="14"/>
      <c r="AJ208" s="15"/>
      <c r="AK208" s="16"/>
      <c r="AL208" s="17"/>
      <c r="AM208" s="17"/>
      <c r="AN208" s="18"/>
      <c r="AO208" s="19"/>
      <c r="AP208" s="20"/>
      <c r="AQ208" s="20"/>
      <c r="AR208" s="21"/>
      <c r="AS208" s="22"/>
      <c r="AT208" s="23"/>
      <c r="AU208" s="23"/>
      <c r="AV208" s="6"/>
      <c r="AW208" s="7">
        <v>0</v>
      </c>
      <c r="AX208" s="8"/>
      <c r="AY208" s="8"/>
      <c r="AZ208" s="9"/>
      <c r="BA208" s="10">
        <v>0</v>
      </c>
      <c r="BB208" s="11"/>
      <c r="BC208" s="11"/>
      <c r="BD208" s="12">
        <v>140.75818195655401</v>
      </c>
      <c r="BE208" s="13">
        <v>12.63</v>
      </c>
      <c r="BF208" s="14">
        <v>5</v>
      </c>
      <c r="BG208" s="14">
        <v>5</v>
      </c>
      <c r="BH208" s="15">
        <v>100.023046818287</v>
      </c>
      <c r="BI208" s="16">
        <v>9.68</v>
      </c>
      <c r="BJ208" s="17">
        <v>3</v>
      </c>
      <c r="BK208" s="17">
        <v>3</v>
      </c>
      <c r="BL208" s="18">
        <v>56.142964506470399</v>
      </c>
      <c r="BM208" s="19">
        <v>9.41</v>
      </c>
      <c r="BN208" s="20">
        <v>3</v>
      </c>
      <c r="BO208" s="20">
        <v>3</v>
      </c>
      <c r="BP208" s="21"/>
      <c r="BQ208" s="22">
        <v>0</v>
      </c>
      <c r="BR208" s="23"/>
      <c r="BS208" s="23"/>
      <c r="BT208" s="6">
        <v>95.163406386440201</v>
      </c>
      <c r="BU208" s="7">
        <v>9.41</v>
      </c>
      <c r="BV208" s="8">
        <v>3</v>
      </c>
      <c r="BW208" s="8">
        <v>3</v>
      </c>
      <c r="BX208" s="9"/>
      <c r="BY208" s="10">
        <v>0</v>
      </c>
      <c r="BZ208" s="11"/>
      <c r="CA208" s="11"/>
      <c r="CB208" s="12"/>
      <c r="CC208" s="13"/>
      <c r="CD208" s="14"/>
      <c r="CE208" s="14"/>
      <c r="CF208" s="15"/>
      <c r="CG208" s="16">
        <v>0</v>
      </c>
      <c r="CH208" s="17"/>
      <c r="CI208" s="17"/>
      <c r="CJ208" s="4">
        <v>372</v>
      </c>
      <c r="CK208" s="24">
        <v>41.237003964659998</v>
      </c>
      <c r="CL208" s="25">
        <v>7.25439453125</v>
      </c>
    </row>
    <row r="209" spans="1:90">
      <c r="A209" s="2" t="s">
        <v>53</v>
      </c>
      <c r="B209" s="2" t="s">
        <v>611</v>
      </c>
      <c r="C209" s="3">
        <v>12.35</v>
      </c>
      <c r="D209" s="4">
        <v>27</v>
      </c>
      <c r="E209" s="4">
        <v>1</v>
      </c>
      <c r="F209" s="4">
        <v>8</v>
      </c>
      <c r="G209" s="4">
        <v>23</v>
      </c>
      <c r="H209" s="27">
        <f>'raw data'!H209/'raw data'!H$274</f>
        <v>0</v>
      </c>
      <c r="I209" s="27">
        <f>'raw data'!I209/'raw data'!I$274</f>
        <v>0</v>
      </c>
      <c r="J209" s="27">
        <f>'raw data'!J209/'raw data'!J$274</f>
        <v>0</v>
      </c>
      <c r="K209" s="27">
        <f>'raw data'!K209/'raw data'!K$274</f>
        <v>0</v>
      </c>
      <c r="L209" s="27">
        <f>'raw data'!L209/'raw data'!L$274</f>
        <v>0</v>
      </c>
      <c r="M209" s="27">
        <f>'raw data'!M209/'raw data'!M$274</f>
        <v>0</v>
      </c>
      <c r="N209" s="27">
        <f>'raw data'!N209/'raw data'!N$274</f>
        <v>1.4336078662894648E-4</v>
      </c>
      <c r="O209" s="27">
        <f>'raw data'!O209/'raw data'!O$274</f>
        <v>1.2832016619039699E-4</v>
      </c>
      <c r="P209" s="28">
        <f>'raw data'!P209/'raw data'!P$274</f>
        <v>0</v>
      </c>
      <c r="Q209" s="28">
        <f>'raw data'!Q209/'raw data'!Q$274</f>
        <v>0</v>
      </c>
      <c r="R209" s="28">
        <f>'raw data'!R209/'raw data'!R$274</f>
        <v>0</v>
      </c>
      <c r="S209" s="28">
        <f>'raw data'!S209/'raw data'!S$274</f>
        <v>0</v>
      </c>
      <c r="T209" s="28">
        <f>'raw data'!T209/'raw data'!T$274</f>
        <v>0</v>
      </c>
      <c r="U209" s="28">
        <f>'raw data'!U209/'raw data'!U$274</f>
        <v>0</v>
      </c>
      <c r="V209" s="28">
        <f>'raw data'!V209/'raw data'!V$274</f>
        <v>1.5447487627186446E-4</v>
      </c>
      <c r="W209" s="28">
        <f>'raw data'!W209/'raw data'!W$274</f>
        <v>1.8100233828369352E-4</v>
      </c>
      <c r="X209" s="6"/>
      <c r="Y209" s="7"/>
      <c r="Z209" s="8"/>
      <c r="AA209" s="8"/>
      <c r="AB209" s="9"/>
      <c r="AC209" s="10"/>
      <c r="AD209" s="11"/>
      <c r="AE209" s="11"/>
      <c r="AF209" s="12"/>
      <c r="AG209" s="13"/>
      <c r="AH209" s="14"/>
      <c r="AI209" s="14"/>
      <c r="AJ209" s="15"/>
      <c r="AK209" s="16"/>
      <c r="AL209" s="17"/>
      <c r="AM209" s="17"/>
      <c r="AN209" s="18"/>
      <c r="AO209" s="19"/>
      <c r="AP209" s="20"/>
      <c r="AQ209" s="20"/>
      <c r="AR209" s="21"/>
      <c r="AS209" s="22"/>
      <c r="AT209" s="23"/>
      <c r="AU209" s="23"/>
      <c r="AV209" s="6">
        <v>149.98839168652199</v>
      </c>
      <c r="AW209" s="7">
        <v>5.83</v>
      </c>
      <c r="AX209" s="8">
        <v>3</v>
      </c>
      <c r="AY209" s="8">
        <v>3</v>
      </c>
      <c r="AZ209" s="9">
        <v>96.874053685278</v>
      </c>
      <c r="BA209" s="10">
        <v>5.49</v>
      </c>
      <c r="BB209" s="11">
        <v>3</v>
      </c>
      <c r="BC209" s="11">
        <v>3</v>
      </c>
      <c r="BD209" s="12"/>
      <c r="BE209" s="13"/>
      <c r="BF209" s="14"/>
      <c r="BG209" s="14"/>
      <c r="BH209" s="15"/>
      <c r="BI209" s="16"/>
      <c r="BJ209" s="17"/>
      <c r="BK209" s="17"/>
      <c r="BL209" s="18"/>
      <c r="BM209" s="19"/>
      <c r="BN209" s="20"/>
      <c r="BO209" s="20"/>
      <c r="BP209" s="21"/>
      <c r="BQ209" s="22"/>
      <c r="BR209" s="23"/>
      <c r="BS209" s="23"/>
      <c r="BT209" s="6"/>
      <c r="BU209" s="7"/>
      <c r="BV209" s="8"/>
      <c r="BW209" s="8"/>
      <c r="BX209" s="9"/>
      <c r="BY209" s="10"/>
      <c r="BZ209" s="11"/>
      <c r="CA209" s="11"/>
      <c r="CB209" s="12"/>
      <c r="CC209" s="13">
        <v>0</v>
      </c>
      <c r="CD209" s="14"/>
      <c r="CE209" s="14"/>
      <c r="CF209" s="15"/>
      <c r="CG209" s="16">
        <v>0</v>
      </c>
      <c r="CH209" s="17"/>
      <c r="CI209" s="17"/>
      <c r="CJ209" s="4">
        <v>583</v>
      </c>
      <c r="CK209" s="24">
        <v>68.500331794659999</v>
      </c>
      <c r="CL209" s="25">
        <v>6.20166015625</v>
      </c>
    </row>
    <row r="210" spans="1:90">
      <c r="A210" s="2" t="s">
        <v>373</v>
      </c>
      <c r="B210" s="2" t="s">
        <v>69</v>
      </c>
      <c r="C210" s="3">
        <v>12.34</v>
      </c>
      <c r="D210" s="4">
        <v>3</v>
      </c>
      <c r="E210" s="4">
        <v>3</v>
      </c>
      <c r="F210" s="4">
        <v>3</v>
      </c>
      <c r="G210" s="4">
        <v>3</v>
      </c>
      <c r="H210" s="27">
        <f>'raw data'!H210/'raw data'!H$274</f>
        <v>3.0741519978158278E-4</v>
      </c>
      <c r="I210" s="27">
        <f>'raw data'!I210/'raw data'!I$274</f>
        <v>3.7208499299640896E-4</v>
      </c>
      <c r="J210" s="27">
        <f>'raw data'!J210/'raw data'!J$274</f>
        <v>0</v>
      </c>
      <c r="K210" s="27">
        <f>'raw data'!K210/'raw data'!K$274</f>
        <v>0</v>
      </c>
      <c r="L210" s="27">
        <f>'raw data'!L210/'raw data'!L$274</f>
        <v>0</v>
      </c>
      <c r="M210" s="27">
        <f>'raw data'!M210/'raw data'!M$274</f>
        <v>0</v>
      </c>
      <c r="N210" s="27">
        <f>'raw data'!N210/'raw data'!N$274</f>
        <v>0</v>
      </c>
      <c r="O210" s="27">
        <f>'raw data'!O210/'raw data'!O$274</f>
        <v>0</v>
      </c>
      <c r="P210" s="28">
        <f>'raw data'!P210/'raw data'!P$274</f>
        <v>5.1064053294840001E-5</v>
      </c>
      <c r="Q210" s="28">
        <f>'raw data'!Q210/'raw data'!Q$274</f>
        <v>0</v>
      </c>
      <c r="R210" s="28">
        <f>'raw data'!R210/'raw data'!R$274</f>
        <v>0</v>
      </c>
      <c r="S210" s="28">
        <f>'raw data'!S210/'raw data'!S$274</f>
        <v>0</v>
      </c>
      <c r="T210" s="28">
        <f>'raw data'!T210/'raw data'!T$274</f>
        <v>0</v>
      </c>
      <c r="U210" s="28">
        <f>'raw data'!U210/'raw data'!U$274</f>
        <v>0</v>
      </c>
      <c r="V210" s="28">
        <f>'raw data'!V210/'raw data'!V$274</f>
        <v>0</v>
      </c>
      <c r="W210" s="28">
        <f>'raw data'!W210/'raw data'!W$274</f>
        <v>0</v>
      </c>
      <c r="X210" s="6"/>
      <c r="Y210" s="7">
        <v>0</v>
      </c>
      <c r="Z210" s="8"/>
      <c r="AA210" s="8"/>
      <c r="AB210" s="9"/>
      <c r="AC210" s="10">
        <v>0</v>
      </c>
      <c r="AD210" s="11"/>
      <c r="AE210" s="11"/>
      <c r="AF210" s="12"/>
      <c r="AG210" s="13"/>
      <c r="AH210" s="14"/>
      <c r="AI210" s="14"/>
      <c r="AJ210" s="15"/>
      <c r="AK210" s="16"/>
      <c r="AL210" s="17"/>
      <c r="AM210" s="17"/>
      <c r="AN210" s="18"/>
      <c r="AO210" s="19">
        <v>0</v>
      </c>
      <c r="AP210" s="20"/>
      <c r="AQ210" s="20"/>
      <c r="AR210" s="21"/>
      <c r="AS210" s="22"/>
      <c r="AT210" s="23"/>
      <c r="AU210" s="23"/>
      <c r="AV210" s="6"/>
      <c r="AW210" s="7"/>
      <c r="AX210" s="8"/>
      <c r="AY210" s="8"/>
      <c r="AZ210" s="9"/>
      <c r="BA210" s="10"/>
      <c r="BB210" s="11"/>
      <c r="BC210" s="11"/>
      <c r="BD210" s="12"/>
      <c r="BE210" s="13">
        <v>0</v>
      </c>
      <c r="BF210" s="14"/>
      <c r="BG210" s="14"/>
      <c r="BH210" s="15"/>
      <c r="BI210" s="16"/>
      <c r="BJ210" s="17"/>
      <c r="BK210" s="17"/>
      <c r="BL210" s="18"/>
      <c r="BM210" s="19"/>
      <c r="BN210" s="20"/>
      <c r="BO210" s="20"/>
      <c r="BP210" s="21"/>
      <c r="BQ210" s="22"/>
      <c r="BR210" s="23"/>
      <c r="BS210" s="23"/>
      <c r="BT210" s="6"/>
      <c r="BU210" s="7"/>
      <c r="BV210" s="8"/>
      <c r="BW210" s="8"/>
      <c r="BX210" s="9"/>
      <c r="BY210" s="10"/>
      <c r="BZ210" s="11"/>
      <c r="CA210" s="11"/>
      <c r="CB210" s="12"/>
      <c r="CC210" s="13"/>
      <c r="CD210" s="14"/>
      <c r="CE210" s="14"/>
      <c r="CF210" s="15"/>
      <c r="CG210" s="16"/>
      <c r="CH210" s="17"/>
      <c r="CI210" s="17"/>
      <c r="CJ210" s="4">
        <v>235</v>
      </c>
      <c r="CK210" s="24">
        <v>25.373251824659999</v>
      </c>
      <c r="CL210" s="25">
        <v>9.80322265625</v>
      </c>
    </row>
    <row r="211" spans="1:90">
      <c r="A211" s="2" t="s">
        <v>276</v>
      </c>
      <c r="B211" s="2" t="s">
        <v>614</v>
      </c>
      <c r="C211" s="3">
        <v>12.29</v>
      </c>
      <c r="D211" s="4">
        <v>1</v>
      </c>
      <c r="E211" s="4">
        <v>10</v>
      </c>
      <c r="F211" s="4">
        <v>10</v>
      </c>
      <c r="G211" s="4">
        <v>35</v>
      </c>
      <c r="H211" s="27">
        <f>'raw data'!H211/'raw data'!H$274</f>
        <v>4.9297330138784237E-4</v>
      </c>
      <c r="I211" s="27">
        <f>'raw data'!I211/'raw data'!I$274</f>
        <v>3.6296051590763276E-4</v>
      </c>
      <c r="J211" s="27">
        <f>'raw data'!J211/'raw data'!J$274</f>
        <v>0</v>
      </c>
      <c r="K211" s="27">
        <f>'raw data'!K211/'raw data'!K$274</f>
        <v>0</v>
      </c>
      <c r="L211" s="27">
        <f>'raw data'!L211/'raw data'!L$274</f>
        <v>0</v>
      </c>
      <c r="M211" s="27">
        <f>'raw data'!M211/'raw data'!M$274</f>
        <v>0</v>
      </c>
      <c r="N211" s="27">
        <f>'raw data'!N211/'raw data'!N$274</f>
        <v>0</v>
      </c>
      <c r="O211" s="27">
        <f>'raw data'!O211/'raw data'!O$274</f>
        <v>0</v>
      </c>
      <c r="P211" s="28">
        <f>'raw data'!P211/'raw data'!P$274</f>
        <v>0</v>
      </c>
      <c r="Q211" s="28">
        <f>'raw data'!Q211/'raw data'!Q$274</f>
        <v>0</v>
      </c>
      <c r="R211" s="28">
        <f>'raw data'!R211/'raw data'!R$274</f>
        <v>0</v>
      </c>
      <c r="S211" s="28">
        <f>'raw data'!S211/'raw data'!S$274</f>
        <v>0</v>
      </c>
      <c r="T211" s="28">
        <f>'raw data'!T211/'raw data'!T$274</f>
        <v>0</v>
      </c>
      <c r="U211" s="28">
        <f>'raw data'!U211/'raw data'!U$274</f>
        <v>0</v>
      </c>
      <c r="V211" s="28">
        <f>'raw data'!V211/'raw data'!V$274</f>
        <v>0</v>
      </c>
      <c r="W211" s="28">
        <f>'raw data'!W211/'raw data'!W$274</f>
        <v>0</v>
      </c>
      <c r="X211" s="6"/>
      <c r="Y211" s="7">
        <v>0</v>
      </c>
      <c r="Z211" s="8"/>
      <c r="AA211" s="8"/>
      <c r="AB211" s="9"/>
      <c r="AC211" s="10">
        <v>0</v>
      </c>
      <c r="AD211" s="11"/>
      <c r="AE211" s="11"/>
      <c r="AF211" s="12"/>
      <c r="AG211" s="13"/>
      <c r="AH211" s="14"/>
      <c r="AI211" s="14"/>
      <c r="AJ211" s="15"/>
      <c r="AK211" s="16"/>
      <c r="AL211" s="17"/>
      <c r="AM211" s="17"/>
      <c r="AN211" s="18"/>
      <c r="AO211" s="19"/>
      <c r="AP211" s="20"/>
      <c r="AQ211" s="20"/>
      <c r="AR211" s="21"/>
      <c r="AS211" s="22"/>
      <c r="AT211" s="23"/>
      <c r="AU211" s="23"/>
      <c r="AV211" s="6"/>
      <c r="AW211" s="7"/>
      <c r="AX211" s="8"/>
      <c r="AY211" s="8"/>
      <c r="AZ211" s="9"/>
      <c r="BA211" s="10"/>
      <c r="BB211" s="11"/>
      <c r="BC211" s="11"/>
      <c r="BD211" s="12"/>
      <c r="BE211" s="13"/>
      <c r="BF211" s="14"/>
      <c r="BG211" s="14"/>
      <c r="BH211" s="15"/>
      <c r="BI211" s="16"/>
      <c r="BJ211" s="17"/>
      <c r="BK211" s="17"/>
      <c r="BL211" s="18"/>
      <c r="BM211" s="19"/>
      <c r="BN211" s="20"/>
      <c r="BO211" s="20"/>
      <c r="BP211" s="21"/>
      <c r="BQ211" s="22"/>
      <c r="BR211" s="23"/>
      <c r="BS211" s="23"/>
      <c r="BT211" s="6"/>
      <c r="BU211" s="7"/>
      <c r="BV211" s="8"/>
      <c r="BW211" s="8"/>
      <c r="BX211" s="9"/>
      <c r="BY211" s="10"/>
      <c r="BZ211" s="11"/>
      <c r="CA211" s="11"/>
      <c r="CB211" s="12"/>
      <c r="CC211" s="13"/>
      <c r="CD211" s="14"/>
      <c r="CE211" s="14"/>
      <c r="CF211" s="15"/>
      <c r="CG211" s="16"/>
      <c r="CH211" s="17"/>
      <c r="CI211" s="17"/>
      <c r="CJ211" s="4">
        <v>895</v>
      </c>
      <c r="CK211" s="24">
        <v>100.16498216466</v>
      </c>
      <c r="CL211" s="25">
        <v>5.66845703125</v>
      </c>
    </row>
    <row r="212" spans="1:90">
      <c r="A212" s="2" t="s">
        <v>67</v>
      </c>
      <c r="B212" s="2" t="s">
        <v>119</v>
      </c>
      <c r="C212" s="3">
        <v>12.28</v>
      </c>
      <c r="D212" s="4">
        <v>1</v>
      </c>
      <c r="E212" s="4">
        <v>2</v>
      </c>
      <c r="F212" s="4">
        <v>3</v>
      </c>
      <c r="G212" s="4">
        <v>6</v>
      </c>
      <c r="H212" s="27">
        <f>'raw data'!H212/'raw data'!H$274</f>
        <v>0</v>
      </c>
      <c r="I212" s="27">
        <f>'raw data'!I212/'raw data'!I$274</f>
        <v>0</v>
      </c>
      <c r="J212" s="27">
        <f>'raw data'!J212/'raw data'!J$274</f>
        <v>0</v>
      </c>
      <c r="K212" s="27">
        <f>'raw data'!K212/'raw data'!K$274</f>
        <v>0</v>
      </c>
      <c r="L212" s="27">
        <f>'raw data'!L212/'raw data'!L$274</f>
        <v>0</v>
      </c>
      <c r="M212" s="27">
        <f>'raw data'!M212/'raw data'!M$274</f>
        <v>0</v>
      </c>
      <c r="N212" s="27">
        <f>'raw data'!N212/'raw data'!N$274</f>
        <v>2.5438997089982922E-4</v>
      </c>
      <c r="O212" s="27">
        <f>'raw data'!O212/'raw data'!O$274</f>
        <v>2.4871196100494829E-4</v>
      </c>
      <c r="P212" s="28">
        <f>'raw data'!P212/'raw data'!P$274</f>
        <v>0</v>
      </c>
      <c r="Q212" s="28">
        <f>'raw data'!Q212/'raw data'!Q$274</f>
        <v>0</v>
      </c>
      <c r="R212" s="28">
        <f>'raw data'!R212/'raw data'!R$274</f>
        <v>0</v>
      </c>
      <c r="S212" s="28">
        <f>'raw data'!S212/'raw data'!S$274</f>
        <v>0</v>
      </c>
      <c r="T212" s="28">
        <f>'raw data'!T212/'raw data'!T$274</f>
        <v>0</v>
      </c>
      <c r="U212" s="28">
        <f>'raw data'!U212/'raw data'!U$274</f>
        <v>0</v>
      </c>
      <c r="V212" s="28">
        <f>'raw data'!V212/'raw data'!V$274</f>
        <v>1.1362131615828673E-4</v>
      </c>
      <c r="W212" s="28">
        <f>'raw data'!W212/'raw data'!W$274</f>
        <v>1.0680897220807643E-4</v>
      </c>
      <c r="X212" s="6"/>
      <c r="Y212" s="7"/>
      <c r="Z212" s="8"/>
      <c r="AA212" s="8"/>
      <c r="AB212" s="9"/>
      <c r="AC212" s="10"/>
      <c r="AD212" s="11"/>
      <c r="AE212" s="11"/>
      <c r="AF212" s="12"/>
      <c r="AG212" s="13"/>
      <c r="AH212" s="14"/>
      <c r="AI212" s="14"/>
      <c r="AJ212" s="15"/>
      <c r="AK212" s="16"/>
      <c r="AL212" s="17"/>
      <c r="AM212" s="17"/>
      <c r="AN212" s="18"/>
      <c r="AO212" s="19"/>
      <c r="AP212" s="20"/>
      <c r="AQ212" s="20"/>
      <c r="AR212" s="21"/>
      <c r="AS212" s="22"/>
      <c r="AT212" s="23"/>
      <c r="AU212" s="23"/>
      <c r="AV212" s="6">
        <v>142.30356571913001</v>
      </c>
      <c r="AW212" s="7">
        <v>12.28</v>
      </c>
      <c r="AX212" s="8">
        <v>3</v>
      </c>
      <c r="AY212" s="8">
        <v>3</v>
      </c>
      <c r="AZ212" s="9">
        <v>161.08007461254999</v>
      </c>
      <c r="BA212" s="10">
        <v>12.28</v>
      </c>
      <c r="BB212" s="11">
        <v>3</v>
      </c>
      <c r="BC212" s="11">
        <v>3</v>
      </c>
      <c r="BD212" s="12"/>
      <c r="BE212" s="13"/>
      <c r="BF212" s="14"/>
      <c r="BG212" s="14"/>
      <c r="BH212" s="15"/>
      <c r="BI212" s="16"/>
      <c r="BJ212" s="17"/>
      <c r="BK212" s="17"/>
      <c r="BL212" s="18"/>
      <c r="BM212" s="19"/>
      <c r="BN212" s="20"/>
      <c r="BO212" s="20"/>
      <c r="BP212" s="21"/>
      <c r="BQ212" s="22"/>
      <c r="BR212" s="23"/>
      <c r="BS212" s="23"/>
      <c r="BT212" s="6"/>
      <c r="BU212" s="7"/>
      <c r="BV212" s="8"/>
      <c r="BW212" s="8"/>
      <c r="BX212" s="9"/>
      <c r="BY212" s="10"/>
      <c r="BZ212" s="11"/>
      <c r="CA212" s="11"/>
      <c r="CB212" s="12"/>
      <c r="CC212" s="13">
        <v>0</v>
      </c>
      <c r="CD212" s="14"/>
      <c r="CE212" s="14"/>
      <c r="CF212" s="15"/>
      <c r="CG212" s="16">
        <v>0</v>
      </c>
      <c r="CH212" s="17"/>
      <c r="CI212" s="17"/>
      <c r="CJ212" s="4">
        <v>334</v>
      </c>
      <c r="CK212" s="24">
        <v>35.853308724660003</v>
      </c>
      <c r="CL212" s="25">
        <v>7.06396484375</v>
      </c>
    </row>
    <row r="213" spans="1:90">
      <c r="A213" s="2" t="s">
        <v>281</v>
      </c>
      <c r="B213" s="2" t="s">
        <v>457</v>
      </c>
      <c r="C213" s="3">
        <v>12.01</v>
      </c>
      <c r="D213" s="4">
        <v>7</v>
      </c>
      <c r="E213" s="4">
        <v>7</v>
      </c>
      <c r="F213" s="4">
        <v>7</v>
      </c>
      <c r="G213" s="4">
        <v>42</v>
      </c>
      <c r="H213" s="27">
        <f>'raw data'!H213/'raw data'!H$274</f>
        <v>3.1490711374635204E-3</v>
      </c>
      <c r="I213" s="27">
        <f>'raw data'!I213/'raw data'!I$274</f>
        <v>3.1119240482702522E-3</v>
      </c>
      <c r="J213" s="27">
        <f>'raw data'!J213/'raw data'!J$274</f>
        <v>0</v>
      </c>
      <c r="K213" s="27">
        <f>'raw data'!K213/'raw data'!K$274</f>
        <v>0</v>
      </c>
      <c r="L213" s="27">
        <f>'raw data'!L213/'raw data'!L$274</f>
        <v>1.4938314918421219E-3</v>
      </c>
      <c r="M213" s="27">
        <f>'raw data'!M213/'raw data'!M$274</f>
        <v>1.3918822768925444E-3</v>
      </c>
      <c r="N213" s="27">
        <f>'raw data'!N213/'raw data'!N$274</f>
        <v>0</v>
      </c>
      <c r="O213" s="27">
        <f>'raw data'!O213/'raw data'!O$274</f>
        <v>0</v>
      </c>
      <c r="P213" s="28">
        <f>'raw data'!P213/'raw data'!P$274</f>
        <v>9.500776343062074E-4</v>
      </c>
      <c r="Q213" s="28">
        <f>'raw data'!Q213/'raw data'!Q$274</f>
        <v>8.5350066077730352E-4</v>
      </c>
      <c r="R213" s="28">
        <f>'raw data'!R213/'raw data'!R$274</f>
        <v>0</v>
      </c>
      <c r="S213" s="28">
        <f>'raw data'!S213/'raw data'!S$274</f>
        <v>0</v>
      </c>
      <c r="T213" s="28">
        <f>'raw data'!T213/'raw data'!T$274</f>
        <v>7.5644933533295581E-4</v>
      </c>
      <c r="U213" s="28">
        <f>'raw data'!U213/'raw data'!U$274</f>
        <v>7.7213771223412259E-4</v>
      </c>
      <c r="V213" s="28">
        <f>'raw data'!V213/'raw data'!V$274</f>
        <v>0</v>
      </c>
      <c r="W213" s="28">
        <f>'raw data'!W213/'raw data'!W$274</f>
        <v>0</v>
      </c>
      <c r="X213" s="6"/>
      <c r="Y213" s="7">
        <v>0</v>
      </c>
      <c r="Z213" s="8"/>
      <c r="AA213" s="8"/>
      <c r="AB213" s="9"/>
      <c r="AC213" s="10">
        <v>0</v>
      </c>
      <c r="AD213" s="11"/>
      <c r="AE213" s="11"/>
      <c r="AF213" s="12"/>
      <c r="AG213" s="13"/>
      <c r="AH213" s="14"/>
      <c r="AI213" s="14"/>
      <c r="AJ213" s="15"/>
      <c r="AK213" s="16"/>
      <c r="AL213" s="17"/>
      <c r="AM213" s="17"/>
      <c r="AN213" s="18">
        <v>201.04119915255001</v>
      </c>
      <c r="AO213" s="19">
        <v>8.75</v>
      </c>
      <c r="AP213" s="20">
        <v>5</v>
      </c>
      <c r="AQ213" s="20">
        <v>6</v>
      </c>
      <c r="AR213" s="21">
        <v>78.656218327664305</v>
      </c>
      <c r="AS213" s="22">
        <v>9.61</v>
      </c>
      <c r="AT213" s="23">
        <v>4</v>
      </c>
      <c r="AU213" s="23">
        <v>4</v>
      </c>
      <c r="AV213" s="6"/>
      <c r="AW213" s="7"/>
      <c r="AX213" s="8"/>
      <c r="AY213" s="8"/>
      <c r="AZ213" s="9"/>
      <c r="BA213" s="10"/>
      <c r="BB213" s="11"/>
      <c r="BC213" s="11"/>
      <c r="BD213" s="12">
        <v>154.947690736487</v>
      </c>
      <c r="BE213" s="13">
        <v>8.4</v>
      </c>
      <c r="BF213" s="14">
        <v>3</v>
      </c>
      <c r="BG213" s="14">
        <v>4</v>
      </c>
      <c r="BH213" s="15">
        <v>131.37500350503899</v>
      </c>
      <c r="BI213" s="16">
        <v>8.4</v>
      </c>
      <c r="BJ213" s="17">
        <v>3</v>
      </c>
      <c r="BK213" s="17">
        <v>4</v>
      </c>
      <c r="BL213" s="18"/>
      <c r="BM213" s="19"/>
      <c r="BN213" s="20"/>
      <c r="BO213" s="20"/>
      <c r="BP213" s="21"/>
      <c r="BQ213" s="22"/>
      <c r="BR213" s="23"/>
      <c r="BS213" s="23"/>
      <c r="BT213" s="6">
        <v>222.10229680543699</v>
      </c>
      <c r="BU213" s="7">
        <v>8.75</v>
      </c>
      <c r="BV213" s="8">
        <v>5</v>
      </c>
      <c r="BW213" s="8">
        <v>6</v>
      </c>
      <c r="BX213" s="9">
        <v>108.924407563335</v>
      </c>
      <c r="BY213" s="10">
        <v>9.61</v>
      </c>
      <c r="BZ213" s="11">
        <v>5</v>
      </c>
      <c r="CA213" s="11">
        <v>5</v>
      </c>
      <c r="CB213" s="12"/>
      <c r="CC213" s="13"/>
      <c r="CD213" s="14"/>
      <c r="CE213" s="14"/>
      <c r="CF213" s="15"/>
      <c r="CG213" s="16"/>
      <c r="CH213" s="17"/>
      <c r="CI213" s="17"/>
      <c r="CJ213" s="4">
        <v>583</v>
      </c>
      <c r="CK213" s="24">
        <v>61.179424334659998</v>
      </c>
      <c r="CL213" s="25">
        <v>9.07080078125</v>
      </c>
    </row>
    <row r="214" spans="1:90">
      <c r="A214" s="2" t="s">
        <v>36</v>
      </c>
      <c r="B214" s="2" t="s">
        <v>497</v>
      </c>
      <c r="C214" s="3">
        <v>12.01</v>
      </c>
      <c r="D214" s="4">
        <v>28</v>
      </c>
      <c r="E214" s="4">
        <v>4</v>
      </c>
      <c r="F214" s="4">
        <v>4</v>
      </c>
      <c r="G214" s="4">
        <v>4</v>
      </c>
      <c r="H214" s="27">
        <f>'raw data'!H214/'raw data'!H$274</f>
        <v>0</v>
      </c>
      <c r="I214" s="27">
        <f>'raw data'!I214/'raw data'!I$274</f>
        <v>0</v>
      </c>
      <c r="J214" s="27">
        <f>'raw data'!J214/'raw data'!J$274</f>
        <v>0</v>
      </c>
      <c r="K214" s="27">
        <f>'raw data'!K214/'raw data'!K$274</f>
        <v>0</v>
      </c>
      <c r="L214" s="27">
        <f>'raw data'!L214/'raw data'!L$274</f>
        <v>0</v>
      </c>
      <c r="M214" s="27">
        <f>'raw data'!M214/'raw data'!M$274</f>
        <v>0</v>
      </c>
      <c r="N214" s="27">
        <f>'raw data'!N214/'raw data'!N$274</f>
        <v>0</v>
      </c>
      <c r="O214" s="27">
        <f>'raw data'!O214/'raw data'!O$274</f>
        <v>0</v>
      </c>
      <c r="P214" s="28">
        <f>'raw data'!P214/'raw data'!P$274</f>
        <v>0</v>
      </c>
      <c r="Q214" s="28">
        <f>'raw data'!Q214/'raw data'!Q$274</f>
        <v>0</v>
      </c>
      <c r="R214" s="28">
        <f>'raw data'!R214/'raw data'!R$274</f>
        <v>0</v>
      </c>
      <c r="S214" s="28">
        <f>'raw data'!S214/'raw data'!S$274</f>
        <v>0</v>
      </c>
      <c r="T214" s="28">
        <f>'raw data'!T214/'raw data'!T$274</f>
        <v>0</v>
      </c>
      <c r="U214" s="28">
        <f>'raw data'!U214/'raw data'!U$274</f>
        <v>0</v>
      </c>
      <c r="V214" s="28">
        <f>'raw data'!V214/'raw data'!V$274</f>
        <v>0</v>
      </c>
      <c r="W214" s="28">
        <f>'raw data'!W214/'raw data'!W$274</f>
        <v>0</v>
      </c>
      <c r="X214" s="6"/>
      <c r="Y214" s="7"/>
      <c r="Z214" s="8"/>
      <c r="AA214" s="8"/>
      <c r="AB214" s="9"/>
      <c r="AC214" s="10"/>
      <c r="AD214" s="11"/>
      <c r="AE214" s="11"/>
      <c r="AF214" s="12"/>
      <c r="AG214" s="13"/>
      <c r="AH214" s="14"/>
      <c r="AI214" s="14"/>
      <c r="AJ214" s="15"/>
      <c r="AK214" s="16"/>
      <c r="AL214" s="17"/>
      <c r="AM214" s="17"/>
      <c r="AN214" s="18"/>
      <c r="AO214" s="19"/>
      <c r="AP214" s="20"/>
      <c r="AQ214" s="20"/>
      <c r="AR214" s="21"/>
      <c r="AS214" s="22"/>
      <c r="AT214" s="23"/>
      <c r="AU214" s="23"/>
      <c r="AV214" s="6"/>
      <c r="AW214" s="7"/>
      <c r="AX214" s="8"/>
      <c r="AY214" s="8"/>
      <c r="AZ214" s="9"/>
      <c r="BA214" s="10"/>
      <c r="BB214" s="11"/>
      <c r="BC214" s="11"/>
      <c r="BD214" s="12"/>
      <c r="BE214" s="13"/>
      <c r="BF214" s="14"/>
      <c r="BG214" s="14"/>
      <c r="BH214" s="15"/>
      <c r="BI214" s="16"/>
      <c r="BJ214" s="17"/>
      <c r="BK214" s="17"/>
      <c r="BL214" s="18"/>
      <c r="BM214" s="19"/>
      <c r="BN214" s="20"/>
      <c r="BO214" s="20"/>
      <c r="BP214" s="21"/>
      <c r="BQ214" s="22"/>
      <c r="BR214" s="23"/>
      <c r="BS214" s="23"/>
      <c r="BT214" s="6"/>
      <c r="BU214" s="7"/>
      <c r="BV214" s="8"/>
      <c r="BW214" s="8"/>
      <c r="BX214" s="9"/>
      <c r="BY214" s="10"/>
      <c r="BZ214" s="11"/>
      <c r="CA214" s="11"/>
      <c r="CB214" s="12"/>
      <c r="CC214" s="13"/>
      <c r="CD214" s="14"/>
      <c r="CE214" s="14"/>
      <c r="CF214" s="15"/>
      <c r="CG214" s="16"/>
      <c r="CH214" s="17"/>
      <c r="CI214" s="17"/>
      <c r="CJ214" s="4">
        <v>541</v>
      </c>
      <c r="CK214" s="24">
        <v>57.708519884659999</v>
      </c>
      <c r="CL214" s="25">
        <v>5.52880859375</v>
      </c>
    </row>
    <row r="215" spans="1:90">
      <c r="A215" s="2" t="s">
        <v>56</v>
      </c>
      <c r="B215" s="2" t="s">
        <v>600</v>
      </c>
      <c r="C215" s="3">
        <v>11.65</v>
      </c>
      <c r="D215" s="4">
        <v>1</v>
      </c>
      <c r="E215" s="4">
        <v>1</v>
      </c>
      <c r="F215" s="4">
        <v>7</v>
      </c>
      <c r="G215" s="4">
        <v>8</v>
      </c>
      <c r="H215" s="27">
        <f>'raw data'!H215/'raw data'!H$274</f>
        <v>0</v>
      </c>
      <c r="I215" s="27">
        <f>'raw data'!I215/'raw data'!I$274</f>
        <v>0</v>
      </c>
      <c r="J215" s="27">
        <f>'raw data'!J215/'raw data'!J$274</f>
        <v>0</v>
      </c>
      <c r="K215" s="27">
        <f>'raw data'!K215/'raw data'!K$274</f>
        <v>0</v>
      </c>
      <c r="L215" s="27">
        <f>'raw data'!L215/'raw data'!L$274</f>
        <v>0</v>
      </c>
      <c r="M215" s="27">
        <f>'raw data'!M215/'raw data'!M$274</f>
        <v>0</v>
      </c>
      <c r="N215" s="27">
        <f>'raw data'!N215/'raw data'!N$274</f>
        <v>7.5293820553252089E-4</v>
      </c>
      <c r="O215" s="27">
        <f>'raw data'!O215/'raw data'!O$274</f>
        <v>1.1950880205155838E-3</v>
      </c>
      <c r="P215" s="28">
        <f>'raw data'!P215/'raw data'!P$274</f>
        <v>0</v>
      </c>
      <c r="Q215" s="28">
        <f>'raw data'!Q215/'raw data'!Q$274</f>
        <v>0</v>
      </c>
      <c r="R215" s="28">
        <f>'raw data'!R215/'raw data'!R$274</f>
        <v>0</v>
      </c>
      <c r="S215" s="28">
        <f>'raw data'!S215/'raw data'!S$274</f>
        <v>0</v>
      </c>
      <c r="T215" s="28">
        <f>'raw data'!T215/'raw data'!T$274</f>
        <v>0</v>
      </c>
      <c r="U215" s="28">
        <f>'raw data'!U215/'raw data'!U$274</f>
        <v>0</v>
      </c>
      <c r="V215" s="28">
        <f>'raw data'!V215/'raw data'!V$274</f>
        <v>2.6641227029853713E-4</v>
      </c>
      <c r="W215" s="28">
        <f>'raw data'!W215/'raw data'!W$274</f>
        <v>2.8645454134989254E-4</v>
      </c>
      <c r="X215" s="6"/>
      <c r="Y215" s="7"/>
      <c r="Z215" s="8"/>
      <c r="AA215" s="8"/>
      <c r="AB215" s="9"/>
      <c r="AC215" s="10"/>
      <c r="AD215" s="11"/>
      <c r="AE215" s="11"/>
      <c r="AF215" s="12"/>
      <c r="AG215" s="13"/>
      <c r="AH215" s="14"/>
      <c r="AI215" s="14"/>
      <c r="AJ215" s="15"/>
      <c r="AK215" s="16"/>
      <c r="AL215" s="17"/>
      <c r="AM215" s="17"/>
      <c r="AN215" s="18"/>
      <c r="AO215" s="19"/>
      <c r="AP215" s="20"/>
      <c r="AQ215" s="20"/>
      <c r="AR215" s="21"/>
      <c r="AS215" s="22"/>
      <c r="AT215" s="23"/>
      <c r="AU215" s="23"/>
      <c r="AV215" s="6"/>
      <c r="AW215" s="7">
        <v>0</v>
      </c>
      <c r="AX215" s="8"/>
      <c r="AY215" s="8"/>
      <c r="AZ215" s="9"/>
      <c r="BA215" s="10">
        <v>0</v>
      </c>
      <c r="BB215" s="11"/>
      <c r="BC215" s="11"/>
      <c r="BD215" s="12"/>
      <c r="BE215" s="13"/>
      <c r="BF215" s="14"/>
      <c r="BG215" s="14"/>
      <c r="BH215" s="15"/>
      <c r="BI215" s="16"/>
      <c r="BJ215" s="17"/>
      <c r="BK215" s="17"/>
      <c r="BL215" s="18"/>
      <c r="BM215" s="19"/>
      <c r="BN215" s="20"/>
      <c r="BO215" s="20"/>
      <c r="BP215" s="21"/>
      <c r="BQ215" s="22"/>
      <c r="BR215" s="23"/>
      <c r="BS215" s="23"/>
      <c r="BT215" s="6"/>
      <c r="BU215" s="7"/>
      <c r="BV215" s="8"/>
      <c r="BW215" s="8"/>
      <c r="BX215" s="9"/>
      <c r="BY215" s="10"/>
      <c r="BZ215" s="11"/>
      <c r="CA215" s="11"/>
      <c r="CB215" s="12"/>
      <c r="CC215" s="13">
        <v>0</v>
      </c>
      <c r="CD215" s="14"/>
      <c r="CE215" s="14"/>
      <c r="CF215" s="15"/>
      <c r="CG215" s="16">
        <v>0</v>
      </c>
      <c r="CH215" s="17"/>
      <c r="CI215" s="17"/>
      <c r="CJ215" s="4">
        <v>618</v>
      </c>
      <c r="CK215" s="24">
        <v>68.064059574660106</v>
      </c>
      <c r="CL215" s="25">
        <v>5.64306640625</v>
      </c>
    </row>
    <row r="216" spans="1:90">
      <c r="A216" s="2" t="s">
        <v>227</v>
      </c>
      <c r="B216" s="2" t="s">
        <v>567</v>
      </c>
      <c r="C216" s="3">
        <v>11.38</v>
      </c>
      <c r="D216" s="4">
        <v>1</v>
      </c>
      <c r="E216" s="4">
        <v>6</v>
      </c>
      <c r="F216" s="4">
        <v>6</v>
      </c>
      <c r="G216" s="4">
        <v>10</v>
      </c>
      <c r="H216" s="27">
        <f>'raw data'!H216/'raw data'!H$274</f>
        <v>0</v>
      </c>
      <c r="I216" s="27">
        <f>'raw data'!I216/'raw data'!I$274</f>
        <v>2.5363301212273626E-4</v>
      </c>
      <c r="J216" s="27">
        <f>'raw data'!J216/'raw data'!J$274</f>
        <v>0</v>
      </c>
      <c r="K216" s="27">
        <f>'raw data'!K216/'raw data'!K$274</f>
        <v>0</v>
      </c>
      <c r="L216" s="27">
        <f>'raw data'!L216/'raw data'!L$274</f>
        <v>1.8128070165742571E-4</v>
      </c>
      <c r="M216" s="27">
        <f>'raw data'!M216/'raw data'!M$274</f>
        <v>0</v>
      </c>
      <c r="N216" s="27">
        <f>'raw data'!N216/'raw data'!N$274</f>
        <v>0</v>
      </c>
      <c r="O216" s="27">
        <f>'raw data'!O216/'raw data'!O$274</f>
        <v>0</v>
      </c>
      <c r="P216" s="28">
        <f>'raw data'!P216/'raw data'!P$274</f>
        <v>1.3590898164835702E-4</v>
      </c>
      <c r="Q216" s="28">
        <f>'raw data'!Q216/'raw data'!Q$274</f>
        <v>0</v>
      </c>
      <c r="R216" s="28">
        <f>'raw data'!R216/'raw data'!R$274</f>
        <v>0</v>
      </c>
      <c r="S216" s="28">
        <f>'raw data'!S216/'raw data'!S$274</f>
        <v>0</v>
      </c>
      <c r="T216" s="28">
        <f>'raw data'!T216/'raw data'!T$274</f>
        <v>6.016395949892782E-5</v>
      </c>
      <c r="U216" s="28">
        <f>'raw data'!U216/'raw data'!U$274</f>
        <v>0</v>
      </c>
      <c r="V216" s="28">
        <f>'raw data'!V216/'raw data'!V$274</f>
        <v>0</v>
      </c>
      <c r="W216" s="28">
        <f>'raw data'!W216/'raw data'!W$274</f>
        <v>0</v>
      </c>
      <c r="X216" s="6"/>
      <c r="Y216" s="7"/>
      <c r="Z216" s="8"/>
      <c r="AA216" s="8"/>
      <c r="AB216" s="9"/>
      <c r="AC216" s="10">
        <v>0</v>
      </c>
      <c r="AD216" s="11"/>
      <c r="AE216" s="11"/>
      <c r="AF216" s="12"/>
      <c r="AG216" s="13"/>
      <c r="AH216" s="14"/>
      <c r="AI216" s="14"/>
      <c r="AJ216" s="15"/>
      <c r="AK216" s="16"/>
      <c r="AL216" s="17"/>
      <c r="AM216" s="17"/>
      <c r="AN216" s="18"/>
      <c r="AO216" s="19">
        <v>0</v>
      </c>
      <c r="AP216" s="20"/>
      <c r="AQ216" s="20"/>
      <c r="AR216" s="21"/>
      <c r="AS216" s="22"/>
      <c r="AT216" s="23"/>
      <c r="AU216" s="23"/>
      <c r="AV216" s="6"/>
      <c r="AW216" s="7"/>
      <c r="AX216" s="8"/>
      <c r="AY216" s="8"/>
      <c r="AZ216" s="9"/>
      <c r="BA216" s="10"/>
      <c r="BB216" s="11"/>
      <c r="BC216" s="11"/>
      <c r="BD216" s="12"/>
      <c r="BE216" s="13">
        <v>0</v>
      </c>
      <c r="BF216" s="14"/>
      <c r="BG216" s="14"/>
      <c r="BH216" s="15"/>
      <c r="BI216" s="16"/>
      <c r="BJ216" s="17"/>
      <c r="BK216" s="17"/>
      <c r="BL216" s="18"/>
      <c r="BM216" s="19"/>
      <c r="BN216" s="20"/>
      <c r="BO216" s="20"/>
      <c r="BP216" s="21"/>
      <c r="BQ216" s="22"/>
      <c r="BR216" s="23"/>
      <c r="BS216" s="23"/>
      <c r="BT216" s="6"/>
      <c r="BU216" s="7">
        <v>0</v>
      </c>
      <c r="BV216" s="8"/>
      <c r="BW216" s="8"/>
      <c r="BX216" s="9"/>
      <c r="BY216" s="10"/>
      <c r="BZ216" s="11"/>
      <c r="CA216" s="11"/>
      <c r="CB216" s="12"/>
      <c r="CC216" s="13"/>
      <c r="CD216" s="14"/>
      <c r="CE216" s="14"/>
      <c r="CF216" s="15"/>
      <c r="CG216" s="16"/>
      <c r="CH216" s="17"/>
      <c r="CI216" s="17"/>
      <c r="CJ216" s="4">
        <v>800</v>
      </c>
      <c r="CK216" s="24">
        <v>90.200271114660097</v>
      </c>
      <c r="CL216" s="25">
        <v>6.12548828125</v>
      </c>
    </row>
    <row r="217" spans="1:90">
      <c r="A217" s="2" t="s">
        <v>372</v>
      </c>
      <c r="B217" s="2" t="s">
        <v>446</v>
      </c>
      <c r="C217" s="3">
        <v>11.25</v>
      </c>
      <c r="D217" s="4">
        <v>28</v>
      </c>
      <c r="E217" s="4">
        <v>6</v>
      </c>
      <c r="F217" s="4">
        <v>8</v>
      </c>
      <c r="G217" s="4">
        <v>14</v>
      </c>
      <c r="H217" s="27">
        <f>'raw data'!H217/'raw data'!H$274</f>
        <v>1.432283221042374E-3</v>
      </c>
      <c r="I217" s="27">
        <f>'raw data'!I217/'raw data'!I$274</f>
        <v>1.2430046350099585E-3</v>
      </c>
      <c r="J217" s="27">
        <f>'raw data'!J217/'raw data'!J$274</f>
        <v>1.0521131431648104E-3</v>
      </c>
      <c r="K217" s="27">
        <f>'raw data'!K217/'raw data'!K$274</f>
        <v>1.1246248560831931E-3</v>
      </c>
      <c r="L217" s="27">
        <f>'raw data'!L217/'raw data'!L$274</f>
        <v>8.4758202858777997E-4</v>
      </c>
      <c r="M217" s="27">
        <f>'raw data'!M217/'raw data'!M$274</f>
        <v>1.3334406024656919E-3</v>
      </c>
      <c r="N217" s="27">
        <f>'raw data'!N217/'raw data'!N$274</f>
        <v>8.0370786535696541E-4</v>
      </c>
      <c r="O217" s="27">
        <f>'raw data'!O217/'raw data'!O$274</f>
        <v>8.5288897787811116E-4</v>
      </c>
      <c r="P217" s="28">
        <f>'raw data'!P217/'raw data'!P$274</f>
        <v>3.916236187135008E-4</v>
      </c>
      <c r="Q217" s="28">
        <f>'raw data'!Q217/'raw data'!Q$274</f>
        <v>3.4284104650814193E-4</v>
      </c>
      <c r="R217" s="28">
        <f>'raw data'!R217/'raw data'!R$274</f>
        <v>3.1589336380902981E-4</v>
      </c>
      <c r="S217" s="28">
        <f>'raw data'!S217/'raw data'!S$274</f>
        <v>4.5098213709923902E-4</v>
      </c>
      <c r="T217" s="28">
        <f>'raw data'!T217/'raw data'!T$274</f>
        <v>4.9985322419933268E-4</v>
      </c>
      <c r="U217" s="28">
        <f>'raw data'!U217/'raw data'!U$274</f>
        <v>9.0739726863600027E-4</v>
      </c>
      <c r="V217" s="28">
        <f>'raw data'!V217/'raw data'!V$274</f>
        <v>1.211029508804104E-4</v>
      </c>
      <c r="W217" s="28">
        <f>'raw data'!W217/'raw data'!W$274</f>
        <v>1.1420708899385102E-4</v>
      </c>
      <c r="X217" s="6"/>
      <c r="Y217" s="7">
        <v>0</v>
      </c>
      <c r="Z217" s="8"/>
      <c r="AA217" s="8"/>
      <c r="AB217" s="9"/>
      <c r="AC217" s="10">
        <v>0</v>
      </c>
      <c r="AD217" s="11"/>
      <c r="AE217" s="11"/>
      <c r="AF217" s="12"/>
      <c r="AG217" s="13">
        <v>0</v>
      </c>
      <c r="AH217" s="14"/>
      <c r="AI217" s="14"/>
      <c r="AJ217" s="15"/>
      <c r="AK217" s="16">
        <v>0</v>
      </c>
      <c r="AL217" s="17"/>
      <c r="AM217" s="17"/>
      <c r="AN217" s="18"/>
      <c r="AO217" s="19">
        <v>0</v>
      </c>
      <c r="AP217" s="20"/>
      <c r="AQ217" s="20"/>
      <c r="AR217" s="21"/>
      <c r="AS217" s="22">
        <v>0</v>
      </c>
      <c r="AT217" s="23"/>
      <c r="AU217" s="23"/>
      <c r="AV217" s="6"/>
      <c r="AW217" s="7">
        <v>0</v>
      </c>
      <c r="AX217" s="8"/>
      <c r="AY217" s="8"/>
      <c r="AZ217" s="9"/>
      <c r="BA217" s="10">
        <v>0</v>
      </c>
      <c r="BB217" s="11"/>
      <c r="BC217" s="11"/>
      <c r="BD217" s="12"/>
      <c r="BE217" s="13">
        <v>0</v>
      </c>
      <c r="BF217" s="14"/>
      <c r="BG217" s="14"/>
      <c r="BH217" s="15"/>
      <c r="BI217" s="16">
        <v>0</v>
      </c>
      <c r="BJ217" s="17"/>
      <c r="BK217" s="17"/>
      <c r="BL217" s="18">
        <v>128.301677206173</v>
      </c>
      <c r="BM217" s="19">
        <v>7.13</v>
      </c>
      <c r="BN217" s="20">
        <v>4</v>
      </c>
      <c r="BO217" s="20">
        <v>4</v>
      </c>
      <c r="BP217" s="21">
        <v>163.950811925946</v>
      </c>
      <c r="BQ217" s="22">
        <v>9.19</v>
      </c>
      <c r="BR217" s="23">
        <v>6</v>
      </c>
      <c r="BS217" s="23">
        <v>6</v>
      </c>
      <c r="BT217" s="6"/>
      <c r="BU217" s="7">
        <v>0</v>
      </c>
      <c r="BV217" s="8"/>
      <c r="BW217" s="8"/>
      <c r="BX217" s="9"/>
      <c r="BY217" s="10">
        <v>0</v>
      </c>
      <c r="BZ217" s="11"/>
      <c r="CA217" s="11"/>
      <c r="CB217" s="12"/>
      <c r="CC217" s="13">
        <v>0</v>
      </c>
      <c r="CD217" s="14"/>
      <c r="CE217" s="14"/>
      <c r="CF217" s="15"/>
      <c r="CG217" s="16">
        <v>0</v>
      </c>
      <c r="CH217" s="17"/>
      <c r="CI217" s="17"/>
      <c r="CJ217" s="4">
        <v>729</v>
      </c>
      <c r="CK217" s="24">
        <v>80.222021384660096</v>
      </c>
      <c r="CL217" s="25">
        <v>8.26513671875</v>
      </c>
    </row>
    <row r="218" spans="1:90">
      <c r="A218" s="2" t="s">
        <v>249</v>
      </c>
      <c r="B218" s="2" t="s">
        <v>440</v>
      </c>
      <c r="C218" s="3">
        <v>11.15</v>
      </c>
      <c r="D218" s="4">
        <v>2</v>
      </c>
      <c r="E218" s="4">
        <v>3</v>
      </c>
      <c r="F218" s="4">
        <v>3</v>
      </c>
      <c r="G218" s="4">
        <v>9</v>
      </c>
      <c r="H218" s="27">
        <f>'raw data'!H218/'raw data'!H$274</f>
        <v>3.8643412379790183E-3</v>
      </c>
      <c r="I218" s="27">
        <f>'raw data'!I218/'raw data'!I$274</f>
        <v>3.7996081755155104E-3</v>
      </c>
      <c r="J218" s="27">
        <f>'raw data'!J218/'raw data'!J$274</f>
        <v>0</v>
      </c>
      <c r="K218" s="27">
        <f>'raw data'!K218/'raw data'!K$274</f>
        <v>0</v>
      </c>
      <c r="L218" s="27">
        <f>'raw data'!L218/'raw data'!L$274</f>
        <v>1.8701073945308177E-3</v>
      </c>
      <c r="M218" s="27">
        <f>'raw data'!M218/'raw data'!M$274</f>
        <v>1.7661838020219857E-3</v>
      </c>
      <c r="N218" s="27">
        <f>'raw data'!N218/'raw data'!N$274</f>
        <v>4.9399628989004035E-5</v>
      </c>
      <c r="O218" s="27">
        <f>'raw data'!O218/'raw data'!O$274</f>
        <v>6.7364850993254028E-5</v>
      </c>
      <c r="P218" s="28">
        <f>'raw data'!P218/'raw data'!P$274</f>
        <v>1.8521080542030553E-3</v>
      </c>
      <c r="Q218" s="28">
        <f>'raw data'!Q218/'raw data'!Q$274</f>
        <v>1.7400496543986484E-3</v>
      </c>
      <c r="R218" s="28">
        <f>'raw data'!R218/'raw data'!R$274</f>
        <v>0</v>
      </c>
      <c r="S218" s="28">
        <f>'raw data'!S218/'raw data'!S$274</f>
        <v>0</v>
      </c>
      <c r="T218" s="28">
        <f>'raw data'!T218/'raw data'!T$274</f>
        <v>9.3996230973141708E-4</v>
      </c>
      <c r="U218" s="28">
        <f>'raw data'!U218/'raw data'!U$274</f>
        <v>6.0758884232022165E-4</v>
      </c>
      <c r="V218" s="28">
        <f>'raw data'!V218/'raw data'!V$274</f>
        <v>0</v>
      </c>
      <c r="W218" s="28">
        <f>'raw data'!W218/'raw data'!W$274</f>
        <v>0</v>
      </c>
      <c r="X218" s="6"/>
      <c r="Y218" s="7">
        <v>0</v>
      </c>
      <c r="Z218" s="8"/>
      <c r="AA218" s="8"/>
      <c r="AB218" s="9"/>
      <c r="AC218" s="10">
        <v>0</v>
      </c>
      <c r="AD218" s="11"/>
      <c r="AE218" s="11"/>
      <c r="AF218" s="12"/>
      <c r="AG218" s="13"/>
      <c r="AH218" s="14"/>
      <c r="AI218" s="14"/>
      <c r="AJ218" s="15"/>
      <c r="AK218" s="16"/>
      <c r="AL218" s="17"/>
      <c r="AM218" s="17"/>
      <c r="AN218" s="18">
        <v>105.15410884341399</v>
      </c>
      <c r="AO218" s="19">
        <v>11.15</v>
      </c>
      <c r="AP218" s="20">
        <v>3</v>
      </c>
      <c r="AQ218" s="20">
        <v>3</v>
      </c>
      <c r="AR218" s="21">
        <v>122.991380456367</v>
      </c>
      <c r="AS218" s="22">
        <v>11.15</v>
      </c>
      <c r="AT218" s="23">
        <v>3</v>
      </c>
      <c r="AU218" s="23">
        <v>3</v>
      </c>
      <c r="AV218" s="6"/>
      <c r="AW218" s="7">
        <v>0</v>
      </c>
      <c r="AX218" s="8"/>
      <c r="AY218" s="8"/>
      <c r="AZ218" s="9"/>
      <c r="BA218" s="10">
        <v>0</v>
      </c>
      <c r="BB218" s="11"/>
      <c r="BC218" s="11"/>
      <c r="BD218" s="12"/>
      <c r="BE218" s="13">
        <v>0</v>
      </c>
      <c r="BF218" s="14"/>
      <c r="BG218" s="14"/>
      <c r="BH218" s="15"/>
      <c r="BI218" s="16">
        <v>0</v>
      </c>
      <c r="BJ218" s="17"/>
      <c r="BK218" s="17"/>
      <c r="BL218" s="18"/>
      <c r="BM218" s="19"/>
      <c r="BN218" s="20"/>
      <c r="BO218" s="20"/>
      <c r="BP218" s="21"/>
      <c r="BQ218" s="22"/>
      <c r="BR218" s="23"/>
      <c r="BS218" s="23"/>
      <c r="BT218" s="6"/>
      <c r="BU218" s="7">
        <v>0</v>
      </c>
      <c r="BV218" s="8"/>
      <c r="BW218" s="8"/>
      <c r="BX218" s="9">
        <v>105.802494872504</v>
      </c>
      <c r="BY218" s="10">
        <v>11.15</v>
      </c>
      <c r="BZ218" s="11">
        <v>3</v>
      </c>
      <c r="CA218" s="11">
        <v>3</v>
      </c>
      <c r="CB218" s="12"/>
      <c r="CC218" s="13"/>
      <c r="CD218" s="14"/>
      <c r="CE218" s="14"/>
      <c r="CF218" s="15"/>
      <c r="CG218" s="16"/>
      <c r="CH218" s="17"/>
      <c r="CI218" s="17"/>
      <c r="CJ218" s="4">
        <v>529</v>
      </c>
      <c r="CK218" s="24">
        <v>59.533935274659903</v>
      </c>
      <c r="CL218" s="25">
        <v>8.19189453125</v>
      </c>
    </row>
    <row r="219" spans="1:90">
      <c r="A219" s="2" t="s">
        <v>319</v>
      </c>
      <c r="B219" s="2" t="s">
        <v>511</v>
      </c>
      <c r="C219" s="3">
        <v>10.95</v>
      </c>
      <c r="D219" s="4">
        <v>12</v>
      </c>
      <c r="E219" s="4">
        <v>8</v>
      </c>
      <c r="F219" s="4">
        <v>8</v>
      </c>
      <c r="G219" s="4">
        <v>27</v>
      </c>
      <c r="H219" s="27">
        <f>'raw data'!H219/'raw data'!H$274</f>
        <v>0</v>
      </c>
      <c r="I219" s="27">
        <f>'raw data'!I219/'raw data'!I$274</f>
        <v>2.794732729551276E-4</v>
      </c>
      <c r="J219" s="27">
        <f>'raw data'!J219/'raw data'!J$274</f>
        <v>3.7842541361401028E-4</v>
      </c>
      <c r="K219" s="27">
        <f>'raw data'!K219/'raw data'!K$274</f>
        <v>8.3255394959407653E-4</v>
      </c>
      <c r="L219" s="27">
        <f>'raw data'!L219/'raw data'!L$274</f>
        <v>3.1140079830168206E-4</v>
      </c>
      <c r="M219" s="27">
        <f>'raw data'!M219/'raw data'!M$274</f>
        <v>3.6123044930007819E-4</v>
      </c>
      <c r="N219" s="27">
        <f>'raw data'!N219/'raw data'!N$274</f>
        <v>5.1975796596440995E-4</v>
      </c>
      <c r="O219" s="27">
        <f>'raw data'!O219/'raw data'!O$274</f>
        <v>8.0194684769958457E-4</v>
      </c>
      <c r="P219" s="28">
        <f>'raw data'!P219/'raw data'!P$274</f>
        <v>1.8514094869225201E-4</v>
      </c>
      <c r="Q219" s="28">
        <f>'raw data'!Q219/'raw data'!Q$274</f>
        <v>7.0457455220267927E-5</v>
      </c>
      <c r="R219" s="28">
        <f>'raw data'!R219/'raw data'!R$274</f>
        <v>3.3191198452848023E-4</v>
      </c>
      <c r="S219" s="28">
        <f>'raw data'!S219/'raw data'!S$274</f>
        <v>3.1550239463683959E-4</v>
      </c>
      <c r="T219" s="28">
        <f>'raw data'!T219/'raw data'!T$274</f>
        <v>2.8462034670476019E-4</v>
      </c>
      <c r="U219" s="28">
        <f>'raw data'!U219/'raw data'!U$274</f>
        <v>0</v>
      </c>
      <c r="V219" s="28">
        <f>'raw data'!V219/'raw data'!V$274</f>
        <v>0</v>
      </c>
      <c r="W219" s="28">
        <f>'raw data'!W219/'raw data'!W$274</f>
        <v>0</v>
      </c>
      <c r="X219" s="6"/>
      <c r="Y219" s="7"/>
      <c r="Z219" s="8"/>
      <c r="AA219" s="8"/>
      <c r="AB219" s="9"/>
      <c r="AC219" s="10">
        <v>0</v>
      </c>
      <c r="AD219" s="11"/>
      <c r="AE219" s="11"/>
      <c r="AF219" s="12">
        <v>112.24214581384101</v>
      </c>
      <c r="AG219" s="13">
        <v>3.94</v>
      </c>
      <c r="AH219" s="14">
        <v>3</v>
      </c>
      <c r="AI219" s="14">
        <v>3</v>
      </c>
      <c r="AJ219" s="15"/>
      <c r="AK219" s="16">
        <v>0</v>
      </c>
      <c r="AL219" s="17"/>
      <c r="AM219" s="17"/>
      <c r="AN219" s="18"/>
      <c r="AO219" s="19">
        <v>0</v>
      </c>
      <c r="AP219" s="20"/>
      <c r="AQ219" s="20"/>
      <c r="AR219" s="21"/>
      <c r="AS219" s="22">
        <v>0</v>
      </c>
      <c r="AT219" s="23"/>
      <c r="AU219" s="23"/>
      <c r="AV219" s="6">
        <v>121.008391686522</v>
      </c>
      <c r="AW219" s="7">
        <v>3.94</v>
      </c>
      <c r="AX219" s="8">
        <v>3</v>
      </c>
      <c r="AY219" s="8">
        <v>3</v>
      </c>
      <c r="AZ219" s="9"/>
      <c r="BA219" s="10">
        <v>0</v>
      </c>
      <c r="BB219" s="11"/>
      <c r="BC219" s="11"/>
      <c r="BD219" s="12"/>
      <c r="BE219" s="13">
        <v>0</v>
      </c>
      <c r="BF219" s="14"/>
      <c r="BG219" s="14"/>
      <c r="BH219" s="15"/>
      <c r="BI219" s="16">
        <v>0</v>
      </c>
      <c r="BJ219" s="17"/>
      <c r="BK219" s="17"/>
      <c r="BL219" s="18">
        <v>92.536850319950503</v>
      </c>
      <c r="BM219" s="19">
        <v>3.85</v>
      </c>
      <c r="BN219" s="20">
        <v>3</v>
      </c>
      <c r="BO219" s="20">
        <v>3</v>
      </c>
      <c r="BP219" s="21">
        <v>127.45323049951701</v>
      </c>
      <c r="BQ219" s="22">
        <v>4.54</v>
      </c>
      <c r="BR219" s="23">
        <v>4</v>
      </c>
      <c r="BS219" s="23">
        <v>4</v>
      </c>
      <c r="BT219" s="6"/>
      <c r="BU219" s="7">
        <v>0</v>
      </c>
      <c r="BV219" s="8"/>
      <c r="BW219" s="8"/>
      <c r="BX219" s="9"/>
      <c r="BY219" s="10">
        <v>0</v>
      </c>
      <c r="BZ219" s="11"/>
      <c r="CA219" s="11"/>
      <c r="CB219" s="12"/>
      <c r="CC219" s="13"/>
      <c r="CD219" s="14"/>
      <c r="CE219" s="14"/>
      <c r="CF219" s="15"/>
      <c r="CG219" s="16"/>
      <c r="CH219" s="17"/>
      <c r="CI219" s="17"/>
      <c r="CJ219" s="4">
        <v>1014</v>
      </c>
      <c r="CK219" s="24">
        <v>113.01239991465999</v>
      </c>
      <c r="CL219" s="25">
        <v>8.88037109375</v>
      </c>
    </row>
    <row r="220" spans="1:90">
      <c r="A220" s="2" t="s">
        <v>392</v>
      </c>
      <c r="B220" s="2" t="s">
        <v>597</v>
      </c>
      <c r="C220" s="3">
        <v>10.81</v>
      </c>
      <c r="D220" s="4">
        <v>2</v>
      </c>
      <c r="E220" s="4">
        <v>4</v>
      </c>
      <c r="F220" s="4">
        <v>4</v>
      </c>
      <c r="G220" s="4">
        <v>10</v>
      </c>
      <c r="H220" s="27">
        <f>'raw data'!H220/'raw data'!H$274</f>
        <v>1.2300091929038699E-4</v>
      </c>
      <c r="I220" s="27">
        <f>'raw data'!I220/'raw data'!I$274</f>
        <v>1.1129769822606753E-4</v>
      </c>
      <c r="J220" s="27">
        <f>'raw data'!J220/'raw data'!J$274</f>
        <v>0</v>
      </c>
      <c r="K220" s="27">
        <f>'raw data'!K220/'raw data'!K$274</f>
        <v>0</v>
      </c>
      <c r="L220" s="27">
        <f>'raw data'!L220/'raw data'!L$274</f>
        <v>1.5549944244293396E-4</v>
      </c>
      <c r="M220" s="27">
        <f>'raw data'!M220/'raw data'!M$274</f>
        <v>0</v>
      </c>
      <c r="N220" s="27">
        <f>'raw data'!N220/'raw data'!N$274</f>
        <v>0</v>
      </c>
      <c r="O220" s="27">
        <f>'raw data'!O220/'raw data'!O$274</f>
        <v>0</v>
      </c>
      <c r="P220" s="28">
        <f>'raw data'!P220/'raw data'!P$274</f>
        <v>2.4156518796148246E-4</v>
      </c>
      <c r="Q220" s="28">
        <f>'raw data'!Q220/'raw data'!Q$274</f>
        <v>3.2894281918063432E-5</v>
      </c>
      <c r="R220" s="28">
        <f>'raw data'!R220/'raw data'!R$274</f>
        <v>0</v>
      </c>
      <c r="S220" s="28">
        <f>'raw data'!S220/'raw data'!S$274</f>
        <v>0</v>
      </c>
      <c r="T220" s="28">
        <f>'raw data'!T220/'raw data'!T$274</f>
        <v>0</v>
      </c>
      <c r="U220" s="28">
        <f>'raw data'!U220/'raw data'!U$274</f>
        <v>0</v>
      </c>
      <c r="V220" s="28">
        <f>'raw data'!V220/'raw data'!V$274</f>
        <v>0</v>
      </c>
      <c r="W220" s="28">
        <f>'raw data'!W220/'raw data'!W$274</f>
        <v>0</v>
      </c>
      <c r="X220" s="6"/>
      <c r="Y220" s="7">
        <v>0</v>
      </c>
      <c r="Z220" s="8"/>
      <c r="AA220" s="8"/>
      <c r="AB220" s="9"/>
      <c r="AC220" s="10">
        <v>0</v>
      </c>
      <c r="AD220" s="11"/>
      <c r="AE220" s="11"/>
      <c r="AF220" s="12"/>
      <c r="AG220" s="13"/>
      <c r="AH220" s="14"/>
      <c r="AI220" s="14"/>
      <c r="AJ220" s="15"/>
      <c r="AK220" s="16"/>
      <c r="AL220" s="17"/>
      <c r="AM220" s="17"/>
      <c r="AN220" s="18"/>
      <c r="AO220" s="19">
        <v>0</v>
      </c>
      <c r="AP220" s="20"/>
      <c r="AQ220" s="20"/>
      <c r="AR220" s="21"/>
      <c r="AS220" s="22"/>
      <c r="AT220" s="23"/>
      <c r="AU220" s="23"/>
      <c r="AV220" s="6"/>
      <c r="AW220" s="7"/>
      <c r="AX220" s="8"/>
      <c r="AY220" s="8"/>
      <c r="AZ220" s="9"/>
      <c r="BA220" s="10"/>
      <c r="BB220" s="11"/>
      <c r="BC220" s="11"/>
      <c r="BD220" s="12"/>
      <c r="BE220" s="13">
        <v>0</v>
      </c>
      <c r="BF220" s="14"/>
      <c r="BG220" s="14"/>
      <c r="BH220" s="15"/>
      <c r="BI220" s="16">
        <v>0</v>
      </c>
      <c r="BJ220" s="17"/>
      <c r="BK220" s="17"/>
      <c r="BL220" s="18"/>
      <c r="BM220" s="19"/>
      <c r="BN220" s="20"/>
      <c r="BO220" s="20"/>
      <c r="BP220" s="21"/>
      <c r="BQ220" s="22"/>
      <c r="BR220" s="23"/>
      <c r="BS220" s="23"/>
      <c r="BT220" s="6"/>
      <c r="BU220" s="7"/>
      <c r="BV220" s="8"/>
      <c r="BW220" s="8"/>
      <c r="BX220" s="9"/>
      <c r="BY220" s="10"/>
      <c r="BZ220" s="11"/>
      <c r="CA220" s="11"/>
      <c r="CB220" s="12"/>
      <c r="CC220" s="13"/>
      <c r="CD220" s="14"/>
      <c r="CE220" s="14"/>
      <c r="CF220" s="15"/>
      <c r="CG220" s="16"/>
      <c r="CH220" s="17"/>
      <c r="CI220" s="17"/>
      <c r="CJ220" s="4">
        <v>509</v>
      </c>
      <c r="CK220" s="24">
        <v>56.996518534659998</v>
      </c>
      <c r="CL220" s="25">
        <v>9.46630859375</v>
      </c>
    </row>
    <row r="221" spans="1:90">
      <c r="A221" s="2" t="s">
        <v>390</v>
      </c>
      <c r="B221" s="2" t="s">
        <v>586</v>
      </c>
      <c r="C221" s="3">
        <v>10.78</v>
      </c>
      <c r="D221" s="4">
        <v>2</v>
      </c>
      <c r="E221" s="4">
        <v>3</v>
      </c>
      <c r="F221" s="4">
        <v>3</v>
      </c>
      <c r="G221" s="4">
        <v>7</v>
      </c>
      <c r="H221" s="27">
        <f>'raw data'!H221/'raw data'!H$274</f>
        <v>1.8593639868472647E-4</v>
      </c>
      <c r="I221" s="27">
        <f>'raw data'!I221/'raw data'!I$274</f>
        <v>2.565096429475706E-4</v>
      </c>
      <c r="J221" s="27">
        <f>'raw data'!J221/'raw data'!J$274</f>
        <v>4.7654328528324343E-4</v>
      </c>
      <c r="K221" s="27">
        <f>'raw data'!K221/'raw data'!K$274</f>
        <v>1.4456001480590626E-3</v>
      </c>
      <c r="L221" s="27">
        <f>'raw data'!L221/'raw data'!L$274</f>
        <v>1.9592175383828015E-3</v>
      </c>
      <c r="M221" s="27">
        <f>'raw data'!M221/'raw data'!M$274</f>
        <v>1.311629383777877E-3</v>
      </c>
      <c r="N221" s="27">
        <f>'raw data'!N221/'raw data'!N$274</f>
        <v>0</v>
      </c>
      <c r="O221" s="27">
        <f>'raw data'!O221/'raw data'!O$274</f>
        <v>0</v>
      </c>
      <c r="P221" s="28">
        <f>'raw data'!P221/'raw data'!P$274</f>
        <v>0</v>
      </c>
      <c r="Q221" s="28">
        <f>'raw data'!Q221/'raw data'!Q$274</f>
        <v>1.1534866041212259E-4</v>
      </c>
      <c r="R221" s="28">
        <f>'raw data'!R221/'raw data'!R$274</f>
        <v>3.2899356438224854E-4</v>
      </c>
      <c r="S221" s="28">
        <f>'raw data'!S221/'raw data'!S$274</f>
        <v>0</v>
      </c>
      <c r="T221" s="28">
        <f>'raw data'!T221/'raw data'!T$274</f>
        <v>5.8883818293451037E-4</v>
      </c>
      <c r="U221" s="28">
        <f>'raw data'!U221/'raw data'!U$274</f>
        <v>0</v>
      </c>
      <c r="V221" s="28">
        <f>'raw data'!V221/'raw data'!V$274</f>
        <v>0</v>
      </c>
      <c r="W221" s="28">
        <f>'raw data'!W221/'raw data'!W$274</f>
        <v>0</v>
      </c>
      <c r="X221" s="6"/>
      <c r="Y221" s="7">
        <v>0</v>
      </c>
      <c r="Z221" s="8"/>
      <c r="AA221" s="8"/>
      <c r="AB221" s="9"/>
      <c r="AC221" s="10">
        <v>0</v>
      </c>
      <c r="AD221" s="11"/>
      <c r="AE221" s="11"/>
      <c r="AF221" s="12">
        <v>54.459061974309499</v>
      </c>
      <c r="AG221" s="13">
        <v>10.78</v>
      </c>
      <c r="AH221" s="14">
        <v>3</v>
      </c>
      <c r="AI221" s="14">
        <v>3</v>
      </c>
      <c r="AJ221" s="15"/>
      <c r="AK221" s="16">
        <v>0</v>
      </c>
      <c r="AL221" s="17"/>
      <c r="AM221" s="17"/>
      <c r="AN221" s="18"/>
      <c r="AO221" s="19">
        <v>0</v>
      </c>
      <c r="AP221" s="20"/>
      <c r="AQ221" s="20"/>
      <c r="AR221" s="21"/>
      <c r="AS221" s="22">
        <v>0</v>
      </c>
      <c r="AT221" s="23"/>
      <c r="AU221" s="23"/>
      <c r="AV221" s="6"/>
      <c r="AW221" s="7"/>
      <c r="AX221" s="8"/>
      <c r="AY221" s="8"/>
      <c r="AZ221" s="9"/>
      <c r="BA221" s="10"/>
      <c r="BB221" s="11"/>
      <c r="BC221" s="11"/>
      <c r="BD221" s="12"/>
      <c r="BE221" s="13"/>
      <c r="BF221" s="14"/>
      <c r="BG221" s="14"/>
      <c r="BH221" s="15"/>
      <c r="BI221" s="16">
        <v>0</v>
      </c>
      <c r="BJ221" s="17"/>
      <c r="BK221" s="17"/>
      <c r="BL221" s="18"/>
      <c r="BM221" s="19">
        <v>0</v>
      </c>
      <c r="BN221" s="20"/>
      <c r="BO221" s="20"/>
      <c r="BP221" s="21"/>
      <c r="BQ221" s="22"/>
      <c r="BR221" s="23"/>
      <c r="BS221" s="23"/>
      <c r="BT221" s="6">
        <v>92.216439131422504</v>
      </c>
      <c r="BU221" s="7">
        <v>10.78</v>
      </c>
      <c r="BV221" s="8">
        <v>3</v>
      </c>
      <c r="BW221" s="8">
        <v>4</v>
      </c>
      <c r="BX221" s="9"/>
      <c r="BY221" s="10"/>
      <c r="BZ221" s="11"/>
      <c r="CA221" s="11"/>
      <c r="CB221" s="12"/>
      <c r="CC221" s="13"/>
      <c r="CD221" s="14"/>
      <c r="CE221" s="14"/>
      <c r="CF221" s="15"/>
      <c r="CG221" s="16"/>
      <c r="CH221" s="17"/>
      <c r="CI221" s="17"/>
      <c r="CJ221" s="4">
        <v>204</v>
      </c>
      <c r="CK221" s="24">
        <v>22.927490154659999</v>
      </c>
      <c r="CL221" s="25">
        <v>4.83056640625</v>
      </c>
    </row>
    <row r="222" spans="1:90">
      <c r="A222" s="2" t="s">
        <v>357</v>
      </c>
      <c r="B222" s="2" t="s">
        <v>82</v>
      </c>
      <c r="C222" s="3">
        <v>10.73</v>
      </c>
      <c r="D222" s="4">
        <v>5</v>
      </c>
      <c r="E222" s="4">
        <v>3</v>
      </c>
      <c r="F222" s="4">
        <v>3</v>
      </c>
      <c r="G222" s="4">
        <v>3</v>
      </c>
      <c r="H222" s="27">
        <f>'raw data'!H222/'raw data'!H$274</f>
        <v>0</v>
      </c>
      <c r="I222" s="27">
        <f>'raw data'!I222/'raw data'!I$274</f>
        <v>0</v>
      </c>
      <c r="J222" s="27">
        <f>'raw data'!J222/'raw data'!J$274</f>
        <v>0</v>
      </c>
      <c r="K222" s="27">
        <f>'raw data'!K222/'raw data'!K$274</f>
        <v>0</v>
      </c>
      <c r="L222" s="27">
        <f>'raw data'!L222/'raw data'!L$274</f>
        <v>8.0503972869968936E-5</v>
      </c>
      <c r="M222" s="27">
        <f>'raw data'!M222/'raw data'!M$274</f>
        <v>0</v>
      </c>
      <c r="N222" s="27">
        <f>'raw data'!N222/'raw data'!N$274</f>
        <v>0</v>
      </c>
      <c r="O222" s="27">
        <f>'raw data'!O222/'raw data'!O$274</f>
        <v>0</v>
      </c>
      <c r="P222" s="28">
        <f>'raw data'!P222/'raw data'!P$274</f>
        <v>9.3945835187115602E-5</v>
      </c>
      <c r="Q222" s="28">
        <f>'raw data'!Q222/'raw data'!Q$274</f>
        <v>8.2059344148435737E-5</v>
      </c>
      <c r="R222" s="28">
        <f>'raw data'!R222/'raw data'!R$274</f>
        <v>0</v>
      </c>
      <c r="S222" s="28">
        <f>'raw data'!S222/'raw data'!S$274</f>
        <v>4.5182782028918194E-5</v>
      </c>
      <c r="T222" s="28">
        <f>'raw data'!T222/'raw data'!T$274</f>
        <v>1.2021647426223699E-4</v>
      </c>
      <c r="U222" s="28">
        <f>'raw data'!U222/'raw data'!U$274</f>
        <v>2.6322148575483453E-4</v>
      </c>
      <c r="V222" s="28">
        <f>'raw data'!V222/'raw data'!V$274</f>
        <v>0</v>
      </c>
      <c r="W222" s="28">
        <f>'raw data'!W222/'raw data'!W$274</f>
        <v>0</v>
      </c>
      <c r="X222" s="6"/>
      <c r="Y222" s="7"/>
      <c r="Z222" s="8"/>
      <c r="AA222" s="8"/>
      <c r="AB222" s="9"/>
      <c r="AC222" s="10"/>
      <c r="AD222" s="11"/>
      <c r="AE222" s="11"/>
      <c r="AF222" s="12"/>
      <c r="AG222" s="13"/>
      <c r="AH222" s="14"/>
      <c r="AI222" s="14"/>
      <c r="AJ222" s="15"/>
      <c r="AK222" s="16"/>
      <c r="AL222" s="17"/>
      <c r="AM222" s="17"/>
      <c r="AN222" s="18"/>
      <c r="AO222" s="19">
        <v>0</v>
      </c>
      <c r="AP222" s="20"/>
      <c r="AQ222" s="20"/>
      <c r="AR222" s="21"/>
      <c r="AS222" s="22"/>
      <c r="AT222" s="23"/>
      <c r="AU222" s="23"/>
      <c r="AV222" s="6"/>
      <c r="AW222" s="7"/>
      <c r="AX222" s="8"/>
      <c r="AY222" s="8"/>
      <c r="AZ222" s="9"/>
      <c r="BA222" s="10"/>
      <c r="BB222" s="11"/>
      <c r="BC222" s="11"/>
      <c r="BD222" s="12"/>
      <c r="BE222" s="13">
        <v>0</v>
      </c>
      <c r="BF222" s="14"/>
      <c r="BG222" s="14"/>
      <c r="BH222" s="15"/>
      <c r="BI222" s="16">
        <v>0</v>
      </c>
      <c r="BJ222" s="17"/>
      <c r="BK222" s="17"/>
      <c r="BL222" s="18"/>
      <c r="BM222" s="19"/>
      <c r="BN222" s="20"/>
      <c r="BO222" s="20"/>
      <c r="BP222" s="21"/>
      <c r="BQ222" s="22">
        <v>0</v>
      </c>
      <c r="BR222" s="23"/>
      <c r="BS222" s="23"/>
      <c r="BT222" s="6">
        <v>46.520617325233196</v>
      </c>
      <c r="BU222" s="7">
        <v>10.73</v>
      </c>
      <c r="BV222" s="8">
        <v>3</v>
      </c>
      <c r="BW222" s="8">
        <v>3</v>
      </c>
      <c r="BX222" s="9"/>
      <c r="BY222" s="10">
        <v>0</v>
      </c>
      <c r="BZ222" s="11"/>
      <c r="CA222" s="11"/>
      <c r="CB222" s="12"/>
      <c r="CC222" s="13"/>
      <c r="CD222" s="14"/>
      <c r="CE222" s="14"/>
      <c r="CF222" s="15"/>
      <c r="CG222" s="16"/>
      <c r="CH222" s="17"/>
      <c r="CI222" s="17"/>
      <c r="CJ222" s="4">
        <v>317</v>
      </c>
      <c r="CK222" s="24">
        <v>35.74097550466</v>
      </c>
      <c r="CL222" s="25">
        <v>9.55419921875</v>
      </c>
    </row>
    <row r="223" spans="1:90">
      <c r="A223" s="2" t="s">
        <v>292</v>
      </c>
      <c r="B223" s="2" t="s">
        <v>516</v>
      </c>
      <c r="C223" s="3">
        <v>10.65</v>
      </c>
      <c r="D223" s="4">
        <v>1</v>
      </c>
      <c r="E223" s="4">
        <v>5</v>
      </c>
      <c r="F223" s="4">
        <v>5</v>
      </c>
      <c r="G223" s="4">
        <v>7</v>
      </c>
      <c r="H223" s="27">
        <f>'raw data'!H223/'raw data'!H$274</f>
        <v>6.3747360788449486E-4</v>
      </c>
      <c r="I223" s="27">
        <f>'raw data'!I223/'raw data'!I$274</f>
        <v>1.0835990459998649E-3</v>
      </c>
      <c r="J223" s="27">
        <f>'raw data'!J223/'raw data'!J$274</f>
        <v>0</v>
      </c>
      <c r="K223" s="27">
        <f>'raw data'!K223/'raw data'!K$274</f>
        <v>0</v>
      </c>
      <c r="L223" s="27">
        <f>'raw data'!L223/'raw data'!L$274</f>
        <v>6.8360253140795026E-4</v>
      </c>
      <c r="M223" s="27">
        <f>'raw data'!M223/'raw data'!M$274</f>
        <v>7.3732369636330937E-4</v>
      </c>
      <c r="N223" s="27">
        <f>'raw data'!N223/'raw data'!N$274</f>
        <v>0</v>
      </c>
      <c r="O223" s="27">
        <f>'raw data'!O223/'raw data'!O$274</f>
        <v>1.9177323071662683E-4</v>
      </c>
      <c r="P223" s="28">
        <f>'raw data'!P223/'raw data'!P$274</f>
        <v>8.1482633558367765E-4</v>
      </c>
      <c r="Q223" s="28">
        <f>'raw data'!Q223/'raw data'!Q$274</f>
        <v>7.6496853528975446E-4</v>
      </c>
      <c r="R223" s="28">
        <f>'raw data'!R223/'raw data'!R$274</f>
        <v>0</v>
      </c>
      <c r="S223" s="28">
        <f>'raw data'!S223/'raw data'!S$274</f>
        <v>0</v>
      </c>
      <c r="T223" s="28">
        <f>'raw data'!T223/'raw data'!T$274</f>
        <v>0</v>
      </c>
      <c r="U223" s="28">
        <f>'raw data'!U223/'raw data'!U$274</f>
        <v>6.103554586080976E-4</v>
      </c>
      <c r="V223" s="28">
        <f>'raw data'!V223/'raw data'!V$274</f>
        <v>0</v>
      </c>
      <c r="W223" s="28">
        <f>'raw data'!W223/'raw data'!W$274</f>
        <v>0</v>
      </c>
      <c r="X223" s="6"/>
      <c r="Y223" s="7">
        <v>0</v>
      </c>
      <c r="Z223" s="8"/>
      <c r="AA223" s="8"/>
      <c r="AB223" s="9"/>
      <c r="AC223" s="10">
        <v>0</v>
      </c>
      <c r="AD223" s="11"/>
      <c r="AE223" s="11"/>
      <c r="AF223" s="12"/>
      <c r="AG223" s="13"/>
      <c r="AH223" s="14"/>
      <c r="AI223" s="14"/>
      <c r="AJ223" s="15"/>
      <c r="AK223" s="16"/>
      <c r="AL223" s="17"/>
      <c r="AM223" s="17"/>
      <c r="AN223" s="18"/>
      <c r="AO223" s="19">
        <v>0</v>
      </c>
      <c r="AP223" s="20"/>
      <c r="AQ223" s="20"/>
      <c r="AR223" s="21"/>
      <c r="AS223" s="22">
        <v>0</v>
      </c>
      <c r="AT223" s="23"/>
      <c r="AU223" s="23"/>
      <c r="AV223" s="6"/>
      <c r="AW223" s="7"/>
      <c r="AX223" s="8"/>
      <c r="AY223" s="8"/>
      <c r="AZ223" s="9"/>
      <c r="BA223" s="10">
        <v>0</v>
      </c>
      <c r="BB223" s="11"/>
      <c r="BC223" s="11"/>
      <c r="BD223" s="12"/>
      <c r="BE223" s="13">
        <v>0</v>
      </c>
      <c r="BF223" s="14"/>
      <c r="BG223" s="14"/>
      <c r="BH223" s="15"/>
      <c r="BI223" s="16">
        <v>0</v>
      </c>
      <c r="BJ223" s="17"/>
      <c r="BK223" s="17"/>
      <c r="BL223" s="18"/>
      <c r="BM223" s="19"/>
      <c r="BN223" s="20"/>
      <c r="BO223" s="20"/>
      <c r="BP223" s="21"/>
      <c r="BQ223" s="22"/>
      <c r="BR223" s="23"/>
      <c r="BS223" s="23"/>
      <c r="BT223" s="6"/>
      <c r="BU223" s="7"/>
      <c r="BV223" s="8"/>
      <c r="BW223" s="8"/>
      <c r="BX223" s="9"/>
      <c r="BY223" s="10">
        <v>0</v>
      </c>
      <c r="BZ223" s="11"/>
      <c r="CA223" s="11"/>
      <c r="CB223" s="12"/>
      <c r="CC223" s="13"/>
      <c r="CD223" s="14"/>
      <c r="CE223" s="14"/>
      <c r="CF223" s="15"/>
      <c r="CG223" s="16"/>
      <c r="CH223" s="17"/>
      <c r="CI223" s="17"/>
      <c r="CJ223" s="4">
        <v>582</v>
      </c>
      <c r="CK223" s="24">
        <v>63.798814734659999</v>
      </c>
      <c r="CL223" s="25">
        <v>9.31982421875</v>
      </c>
    </row>
    <row r="224" spans="1:90">
      <c r="A224" s="2" t="s">
        <v>68</v>
      </c>
      <c r="B224" s="2" t="s">
        <v>607</v>
      </c>
      <c r="C224" s="3">
        <v>10.29</v>
      </c>
      <c r="D224" s="4">
        <v>1</v>
      </c>
      <c r="E224" s="4">
        <v>5</v>
      </c>
      <c r="F224" s="4">
        <v>5</v>
      </c>
      <c r="G224" s="4">
        <v>8</v>
      </c>
      <c r="H224" s="27">
        <f>'raw data'!H224/'raw data'!H$274</f>
        <v>0</v>
      </c>
      <c r="I224" s="27">
        <f>'raw data'!I224/'raw data'!I$274</f>
        <v>0</v>
      </c>
      <c r="J224" s="27">
        <f>'raw data'!J224/'raw data'!J$274</f>
        <v>0</v>
      </c>
      <c r="K224" s="27">
        <f>'raw data'!K224/'raw data'!K$274</f>
        <v>0</v>
      </c>
      <c r="L224" s="27">
        <f>'raw data'!L224/'raw data'!L$274</f>
        <v>0</v>
      </c>
      <c r="M224" s="27">
        <f>'raw data'!M224/'raw data'!M$274</f>
        <v>0</v>
      </c>
      <c r="N224" s="27">
        <f>'raw data'!N224/'raw data'!N$274</f>
        <v>0</v>
      </c>
      <c r="O224" s="27">
        <f>'raw data'!O224/'raw data'!O$274</f>
        <v>0</v>
      </c>
      <c r="P224" s="28">
        <f>'raw data'!P224/'raw data'!P$274</f>
        <v>0</v>
      </c>
      <c r="Q224" s="28">
        <f>'raw data'!Q224/'raw data'!Q$274</f>
        <v>0</v>
      </c>
      <c r="R224" s="28">
        <f>'raw data'!R224/'raw data'!R$274</f>
        <v>0</v>
      </c>
      <c r="S224" s="28">
        <f>'raw data'!S224/'raw data'!S$274</f>
        <v>0</v>
      </c>
      <c r="T224" s="28">
        <f>'raw data'!T224/'raw data'!T$274</f>
        <v>0</v>
      </c>
      <c r="U224" s="28">
        <f>'raw data'!U224/'raw data'!U$274</f>
        <v>0</v>
      </c>
      <c r="V224" s="28">
        <f>'raw data'!V224/'raw data'!V$274</f>
        <v>0</v>
      </c>
      <c r="W224" s="28">
        <f>'raw data'!W224/'raw data'!W$274</f>
        <v>0</v>
      </c>
      <c r="X224" s="6"/>
      <c r="Y224" s="7"/>
      <c r="Z224" s="8"/>
      <c r="AA224" s="8"/>
      <c r="AB224" s="9"/>
      <c r="AC224" s="10"/>
      <c r="AD224" s="11"/>
      <c r="AE224" s="11"/>
      <c r="AF224" s="12"/>
      <c r="AG224" s="13"/>
      <c r="AH224" s="14"/>
      <c r="AI224" s="14"/>
      <c r="AJ224" s="15"/>
      <c r="AK224" s="16"/>
      <c r="AL224" s="17"/>
      <c r="AM224" s="17"/>
      <c r="AN224" s="18"/>
      <c r="AO224" s="19"/>
      <c r="AP224" s="20"/>
      <c r="AQ224" s="20"/>
      <c r="AR224" s="21"/>
      <c r="AS224" s="22"/>
      <c r="AT224" s="23"/>
      <c r="AU224" s="23"/>
      <c r="AV224" s="6"/>
      <c r="AW224" s="7"/>
      <c r="AX224" s="8"/>
      <c r="AY224" s="8"/>
      <c r="AZ224" s="9"/>
      <c r="BA224" s="10"/>
      <c r="BB224" s="11"/>
      <c r="BC224" s="11"/>
      <c r="BD224" s="12"/>
      <c r="BE224" s="13"/>
      <c r="BF224" s="14"/>
      <c r="BG224" s="14"/>
      <c r="BH224" s="15"/>
      <c r="BI224" s="16"/>
      <c r="BJ224" s="17"/>
      <c r="BK224" s="17"/>
      <c r="BL224" s="18"/>
      <c r="BM224" s="19"/>
      <c r="BN224" s="20"/>
      <c r="BO224" s="20"/>
      <c r="BP224" s="21"/>
      <c r="BQ224" s="22"/>
      <c r="BR224" s="23"/>
      <c r="BS224" s="23"/>
      <c r="BT224" s="6"/>
      <c r="BU224" s="7"/>
      <c r="BV224" s="8"/>
      <c r="BW224" s="8"/>
      <c r="BX224" s="9"/>
      <c r="BY224" s="10"/>
      <c r="BZ224" s="11"/>
      <c r="CA224" s="11"/>
      <c r="CB224" s="12"/>
      <c r="CC224" s="13"/>
      <c r="CD224" s="14"/>
      <c r="CE224" s="14"/>
      <c r="CF224" s="15"/>
      <c r="CG224" s="16"/>
      <c r="CH224" s="17"/>
      <c r="CI224" s="17"/>
      <c r="CJ224" s="4">
        <v>583</v>
      </c>
      <c r="CK224" s="24">
        <v>63.433738674660098</v>
      </c>
      <c r="CL224" s="25">
        <v>8.27978515625</v>
      </c>
    </row>
    <row r="225" spans="1:90">
      <c r="A225" s="2" t="s">
        <v>269</v>
      </c>
      <c r="B225" s="2" t="s">
        <v>479</v>
      </c>
      <c r="C225" s="3">
        <v>10.18</v>
      </c>
      <c r="D225" s="4">
        <v>1</v>
      </c>
      <c r="E225" s="4">
        <v>3</v>
      </c>
      <c r="F225" s="4">
        <v>3</v>
      </c>
      <c r="G225" s="4">
        <v>3</v>
      </c>
      <c r="H225" s="27">
        <f>'raw data'!H225/'raw data'!H$274</f>
        <v>0</v>
      </c>
      <c r="I225" s="27">
        <f>'raw data'!I225/'raw data'!I$274</f>
        <v>0</v>
      </c>
      <c r="J225" s="27">
        <f>'raw data'!J225/'raw data'!J$274</f>
        <v>2.5720800439251232E-4</v>
      </c>
      <c r="K225" s="27">
        <f>'raw data'!K225/'raw data'!K$274</f>
        <v>2.3265843823922917E-4</v>
      </c>
      <c r="L225" s="27">
        <f>'raw data'!L225/'raw data'!L$274</f>
        <v>0</v>
      </c>
      <c r="M225" s="27">
        <f>'raw data'!M225/'raw data'!M$274</f>
        <v>0</v>
      </c>
      <c r="N225" s="27">
        <f>'raw data'!N225/'raw data'!N$274</f>
        <v>0</v>
      </c>
      <c r="O225" s="27">
        <f>'raw data'!O225/'raw data'!O$274</f>
        <v>0</v>
      </c>
      <c r="P225" s="28">
        <f>'raw data'!P225/'raw data'!P$274</f>
        <v>0</v>
      </c>
      <c r="Q225" s="28">
        <f>'raw data'!Q225/'raw data'!Q$274</f>
        <v>0</v>
      </c>
      <c r="R225" s="28">
        <f>'raw data'!R225/'raw data'!R$274</f>
        <v>1.8837720271506383E-4</v>
      </c>
      <c r="S225" s="28">
        <f>'raw data'!S225/'raw data'!S$274</f>
        <v>2.1304056166554099E-4</v>
      </c>
      <c r="T225" s="28">
        <f>'raw data'!T225/'raw data'!T$274</f>
        <v>0</v>
      </c>
      <c r="U225" s="28">
        <f>'raw data'!U225/'raw data'!U$274</f>
        <v>0</v>
      </c>
      <c r="V225" s="28">
        <f>'raw data'!V225/'raw data'!V$274</f>
        <v>0</v>
      </c>
      <c r="W225" s="28">
        <f>'raw data'!W225/'raw data'!W$274</f>
        <v>0</v>
      </c>
      <c r="X225" s="6"/>
      <c r="Y225" s="7"/>
      <c r="Z225" s="8"/>
      <c r="AA225" s="8"/>
      <c r="AB225" s="9"/>
      <c r="AC225" s="10"/>
      <c r="AD225" s="11"/>
      <c r="AE225" s="11"/>
      <c r="AF225" s="12"/>
      <c r="AG225" s="13">
        <v>0</v>
      </c>
      <c r="AH225" s="14"/>
      <c r="AI225" s="14"/>
      <c r="AJ225" s="15">
        <v>56.089960786153199</v>
      </c>
      <c r="AK225" s="16">
        <v>10.18</v>
      </c>
      <c r="AL225" s="17">
        <v>3</v>
      </c>
      <c r="AM225" s="17">
        <v>3</v>
      </c>
      <c r="AN225" s="18"/>
      <c r="AO225" s="19"/>
      <c r="AP225" s="20"/>
      <c r="AQ225" s="20"/>
      <c r="AR225" s="21"/>
      <c r="AS225" s="22"/>
      <c r="AT225" s="23"/>
      <c r="AU225" s="23"/>
      <c r="AV225" s="6"/>
      <c r="AW225" s="7"/>
      <c r="AX225" s="8"/>
      <c r="AY225" s="8"/>
      <c r="AZ225" s="9"/>
      <c r="BA225" s="10"/>
      <c r="BB225" s="11"/>
      <c r="BC225" s="11"/>
      <c r="BD225" s="12"/>
      <c r="BE225" s="13"/>
      <c r="BF225" s="14"/>
      <c r="BG225" s="14"/>
      <c r="BH225" s="15"/>
      <c r="BI225" s="16"/>
      <c r="BJ225" s="17"/>
      <c r="BK225" s="17"/>
      <c r="BL225" s="18"/>
      <c r="BM225" s="19">
        <v>0</v>
      </c>
      <c r="BN225" s="20"/>
      <c r="BO225" s="20"/>
      <c r="BP225" s="21"/>
      <c r="BQ225" s="22">
        <v>0</v>
      </c>
      <c r="BR225" s="23"/>
      <c r="BS225" s="23"/>
      <c r="BT225" s="6"/>
      <c r="BU225" s="7"/>
      <c r="BV225" s="8"/>
      <c r="BW225" s="8"/>
      <c r="BX225" s="9"/>
      <c r="BY225" s="10"/>
      <c r="BZ225" s="11"/>
      <c r="CA225" s="11"/>
      <c r="CB225" s="12"/>
      <c r="CC225" s="13"/>
      <c r="CD225" s="14"/>
      <c r="CE225" s="14"/>
      <c r="CF225" s="15"/>
      <c r="CG225" s="16"/>
      <c r="CH225" s="17"/>
      <c r="CI225" s="17"/>
      <c r="CJ225" s="4">
        <v>334</v>
      </c>
      <c r="CK225" s="24">
        <v>36.61514474466</v>
      </c>
      <c r="CL225" s="25">
        <v>6.04931640625</v>
      </c>
    </row>
    <row r="226" spans="1:90">
      <c r="A226" s="2" t="s">
        <v>298</v>
      </c>
      <c r="B226" s="2" t="s">
        <v>152</v>
      </c>
      <c r="C226" s="3">
        <v>10.130000000000001</v>
      </c>
      <c r="D226" s="4">
        <v>7</v>
      </c>
      <c r="E226" s="4">
        <v>3</v>
      </c>
      <c r="F226" s="4">
        <v>3</v>
      </c>
      <c r="G226" s="4">
        <v>3</v>
      </c>
      <c r="H226" s="27">
        <f>'raw data'!H226/'raw data'!H$274</f>
        <v>0</v>
      </c>
      <c r="I226" s="27">
        <f>'raw data'!I226/'raw data'!I$274</f>
        <v>2.7519104427433643E-3</v>
      </c>
      <c r="J226" s="27">
        <f>'raw data'!J226/'raw data'!J$274</f>
        <v>1.7229209971454689E-4</v>
      </c>
      <c r="K226" s="27">
        <f>'raw data'!K226/'raw data'!K$274</f>
        <v>0</v>
      </c>
      <c r="L226" s="27">
        <f>'raw data'!L226/'raw data'!L$274</f>
        <v>1.5207464773248662E-3</v>
      </c>
      <c r="M226" s="27">
        <f>'raw data'!M226/'raw data'!M$274</f>
        <v>0</v>
      </c>
      <c r="N226" s="27">
        <f>'raw data'!N226/'raw data'!N$274</f>
        <v>0</v>
      </c>
      <c r="O226" s="27">
        <f>'raw data'!O226/'raw data'!O$274</f>
        <v>0</v>
      </c>
      <c r="P226" s="28">
        <f>'raw data'!P226/'raw data'!P$274</f>
        <v>0</v>
      </c>
      <c r="Q226" s="28">
        <f>'raw data'!Q226/'raw data'!Q$274</f>
        <v>0</v>
      </c>
      <c r="R226" s="28">
        <f>'raw data'!R226/'raw data'!R$274</f>
        <v>3.7467291534286281E-4</v>
      </c>
      <c r="S226" s="28">
        <f>'raw data'!S226/'raw data'!S$274</f>
        <v>3.7920771210088819E-4</v>
      </c>
      <c r="T226" s="28">
        <f>'raw data'!T226/'raw data'!T$274</f>
        <v>6.5962223192812071E-4</v>
      </c>
      <c r="U226" s="28">
        <f>'raw data'!U226/'raw data'!U$274</f>
        <v>2.4313713984015748E-4</v>
      </c>
      <c r="V226" s="28">
        <f>'raw data'!V226/'raw data'!V$274</f>
        <v>0</v>
      </c>
      <c r="W226" s="28">
        <f>'raw data'!W226/'raw data'!W$274</f>
        <v>0</v>
      </c>
      <c r="X226" s="6"/>
      <c r="Y226" s="7"/>
      <c r="Z226" s="8"/>
      <c r="AA226" s="8"/>
      <c r="AB226" s="9"/>
      <c r="AC226" s="10">
        <v>0</v>
      </c>
      <c r="AD226" s="11"/>
      <c r="AE226" s="11"/>
      <c r="AF226" s="12"/>
      <c r="AG226" s="13">
        <v>0</v>
      </c>
      <c r="AH226" s="14"/>
      <c r="AI226" s="14"/>
      <c r="AJ226" s="15"/>
      <c r="AK226" s="16"/>
      <c r="AL226" s="17"/>
      <c r="AM226" s="17"/>
      <c r="AN226" s="18"/>
      <c r="AO226" s="19">
        <v>0</v>
      </c>
      <c r="AP226" s="20"/>
      <c r="AQ226" s="20"/>
      <c r="AR226" s="21"/>
      <c r="AS226" s="22"/>
      <c r="AT226" s="23"/>
      <c r="AU226" s="23"/>
      <c r="AV226" s="6"/>
      <c r="AW226" s="7"/>
      <c r="AX226" s="8"/>
      <c r="AY226" s="8"/>
      <c r="AZ226" s="9"/>
      <c r="BA226" s="10"/>
      <c r="BB226" s="11"/>
      <c r="BC226" s="11"/>
      <c r="BD226" s="12"/>
      <c r="BE226" s="13"/>
      <c r="BF226" s="14"/>
      <c r="BG226" s="14"/>
      <c r="BH226" s="15"/>
      <c r="BI226" s="16"/>
      <c r="BJ226" s="17"/>
      <c r="BK226" s="17"/>
      <c r="BL226" s="18"/>
      <c r="BM226" s="19">
        <v>0</v>
      </c>
      <c r="BN226" s="20"/>
      <c r="BO226" s="20"/>
      <c r="BP226" s="21"/>
      <c r="BQ226" s="22">
        <v>0</v>
      </c>
      <c r="BR226" s="23"/>
      <c r="BS226" s="23"/>
      <c r="BT226" s="6">
        <v>65.075398597233004</v>
      </c>
      <c r="BU226" s="7">
        <v>10.130000000000001</v>
      </c>
      <c r="BV226" s="8">
        <v>3</v>
      </c>
      <c r="BW226" s="8">
        <v>3</v>
      </c>
      <c r="BX226" s="9"/>
      <c r="BY226" s="10">
        <v>0</v>
      </c>
      <c r="BZ226" s="11"/>
      <c r="CA226" s="11"/>
      <c r="CB226" s="12"/>
      <c r="CC226" s="13"/>
      <c r="CD226" s="14"/>
      <c r="CE226" s="14"/>
      <c r="CF226" s="15"/>
      <c r="CG226" s="16"/>
      <c r="CH226" s="17"/>
      <c r="CI226" s="17"/>
      <c r="CJ226" s="4">
        <v>227</v>
      </c>
      <c r="CK226" s="24">
        <v>24.180936434660001</v>
      </c>
      <c r="CL226" s="25">
        <v>9.58349609375</v>
      </c>
    </row>
    <row r="227" spans="1:90">
      <c r="A227" s="2" t="s">
        <v>232</v>
      </c>
      <c r="B227" s="2" t="s">
        <v>557</v>
      </c>
      <c r="C227" s="3">
        <v>10.1</v>
      </c>
      <c r="D227" s="4">
        <v>2</v>
      </c>
      <c r="E227" s="4">
        <v>4</v>
      </c>
      <c r="F227" s="4">
        <v>4</v>
      </c>
      <c r="G227" s="4">
        <v>6</v>
      </c>
      <c r="H227" s="27">
        <f>'raw data'!H227/'raw data'!H$274</f>
        <v>5.1970702526914225E-4</v>
      </c>
      <c r="I227" s="27">
        <f>'raw data'!I227/'raw data'!I$274</f>
        <v>4.9897541026149191E-4</v>
      </c>
      <c r="J227" s="27">
        <f>'raw data'!J227/'raw data'!J$274</f>
        <v>0</v>
      </c>
      <c r="K227" s="27">
        <f>'raw data'!K227/'raw data'!K$274</f>
        <v>0</v>
      </c>
      <c r="L227" s="27">
        <f>'raw data'!L227/'raw data'!L$274</f>
        <v>0</v>
      </c>
      <c r="M227" s="27">
        <f>'raw data'!M227/'raw data'!M$274</f>
        <v>0</v>
      </c>
      <c r="N227" s="27">
        <f>'raw data'!N227/'raw data'!N$274</f>
        <v>0</v>
      </c>
      <c r="O227" s="27">
        <f>'raw data'!O227/'raw data'!O$274</f>
        <v>0</v>
      </c>
      <c r="P227" s="28">
        <f>'raw data'!P227/'raw data'!P$274</f>
        <v>3.7261602164288674E-4</v>
      </c>
      <c r="Q227" s="28">
        <f>'raw data'!Q227/'raw data'!Q$274</f>
        <v>2.9144894802851347E-4</v>
      </c>
      <c r="R227" s="28">
        <f>'raw data'!R227/'raw data'!R$274</f>
        <v>2.1958288673696674E-4</v>
      </c>
      <c r="S227" s="28">
        <f>'raw data'!S227/'raw data'!S$274</f>
        <v>2.3105502923582362E-4</v>
      </c>
      <c r="T227" s="28">
        <f>'raw data'!T227/'raw data'!T$274</f>
        <v>0</v>
      </c>
      <c r="U227" s="28">
        <f>'raw data'!U227/'raw data'!U$274</f>
        <v>4.1560405191398535E-4</v>
      </c>
      <c r="V227" s="28">
        <f>'raw data'!V227/'raw data'!V$274</f>
        <v>0</v>
      </c>
      <c r="W227" s="28">
        <f>'raw data'!W227/'raw data'!W$274</f>
        <v>0</v>
      </c>
      <c r="X227" s="6"/>
      <c r="Y227" s="7">
        <v>0</v>
      </c>
      <c r="Z227" s="8"/>
      <c r="AA227" s="8"/>
      <c r="AB227" s="9"/>
      <c r="AC227" s="10">
        <v>0</v>
      </c>
      <c r="AD227" s="11"/>
      <c r="AE227" s="11"/>
      <c r="AF227" s="12"/>
      <c r="AG227" s="13"/>
      <c r="AH227" s="14"/>
      <c r="AI227" s="14"/>
      <c r="AJ227" s="15"/>
      <c r="AK227" s="16"/>
      <c r="AL227" s="17"/>
      <c r="AM227" s="17"/>
      <c r="AN227" s="18"/>
      <c r="AO227" s="19"/>
      <c r="AP227" s="20"/>
      <c r="AQ227" s="20"/>
      <c r="AR227" s="21"/>
      <c r="AS227" s="22"/>
      <c r="AT227" s="23"/>
      <c r="AU227" s="23"/>
      <c r="AV227" s="6"/>
      <c r="AW227" s="7"/>
      <c r="AX227" s="8"/>
      <c r="AY227" s="8"/>
      <c r="AZ227" s="9"/>
      <c r="BA227" s="10"/>
      <c r="BB227" s="11"/>
      <c r="BC227" s="11"/>
      <c r="BD227" s="12"/>
      <c r="BE227" s="13">
        <v>0</v>
      </c>
      <c r="BF227" s="14"/>
      <c r="BG227" s="14"/>
      <c r="BH227" s="15"/>
      <c r="BI227" s="16">
        <v>0</v>
      </c>
      <c r="BJ227" s="17"/>
      <c r="BK227" s="17"/>
      <c r="BL227" s="18"/>
      <c r="BM227" s="19">
        <v>0</v>
      </c>
      <c r="BN227" s="20"/>
      <c r="BO227" s="20"/>
      <c r="BP227" s="21">
        <v>127.659820038947</v>
      </c>
      <c r="BQ227" s="22">
        <v>9.3800000000000008</v>
      </c>
      <c r="BR227" s="23">
        <v>3</v>
      </c>
      <c r="BS227" s="23">
        <v>3</v>
      </c>
      <c r="BT227" s="6"/>
      <c r="BU227" s="7"/>
      <c r="BV227" s="8"/>
      <c r="BW227" s="8"/>
      <c r="BX227" s="9">
        <v>114.122506476973</v>
      </c>
      <c r="BY227" s="10">
        <v>7.21</v>
      </c>
      <c r="BZ227" s="11">
        <v>3</v>
      </c>
      <c r="CA227" s="11">
        <v>3</v>
      </c>
      <c r="CB227" s="12"/>
      <c r="CC227" s="13"/>
      <c r="CD227" s="14"/>
      <c r="CE227" s="14"/>
      <c r="CF227" s="15"/>
      <c r="CG227" s="16"/>
      <c r="CH227" s="17"/>
      <c r="CI227" s="17"/>
      <c r="CJ227" s="4">
        <v>416</v>
      </c>
      <c r="CK227" s="24">
        <v>44.9624103446601</v>
      </c>
      <c r="CL227" s="25">
        <v>6.34130859375</v>
      </c>
    </row>
    <row r="228" spans="1:90">
      <c r="A228" s="2" t="s">
        <v>196</v>
      </c>
      <c r="B228" s="2" t="s">
        <v>491</v>
      </c>
      <c r="C228" s="3">
        <v>10.02</v>
      </c>
      <c r="D228" s="4">
        <v>1</v>
      </c>
      <c r="E228" s="4">
        <v>3</v>
      </c>
      <c r="F228" s="4">
        <v>3</v>
      </c>
      <c r="G228" s="4">
        <v>4</v>
      </c>
      <c r="H228" s="27">
        <f>'raw data'!H228/'raw data'!H$274</f>
        <v>5.9231980100595894E-4</v>
      </c>
      <c r="I228" s="27">
        <f>'raw data'!I228/'raw data'!I$274</f>
        <v>4.9410379295930799E-4</v>
      </c>
      <c r="J228" s="27">
        <f>'raw data'!J228/'raw data'!J$274</f>
        <v>0</v>
      </c>
      <c r="K228" s="27">
        <f>'raw data'!K228/'raw data'!K$274</f>
        <v>0</v>
      </c>
      <c r="L228" s="27">
        <f>'raw data'!L228/'raw data'!L$274</f>
        <v>4.8296559655989347E-4</v>
      </c>
      <c r="M228" s="27">
        <f>'raw data'!M228/'raw data'!M$274</f>
        <v>5.0041356704096703E-4</v>
      </c>
      <c r="N228" s="27">
        <f>'raw data'!N228/'raw data'!N$274</f>
        <v>0</v>
      </c>
      <c r="O228" s="27">
        <f>'raw data'!O228/'raw data'!O$274</f>
        <v>0</v>
      </c>
      <c r="P228" s="28">
        <f>'raw data'!P228/'raw data'!P$274</f>
        <v>2.136403876501688E-4</v>
      </c>
      <c r="Q228" s="28">
        <f>'raw data'!Q228/'raw data'!Q$274</f>
        <v>2.377643788589748E-4</v>
      </c>
      <c r="R228" s="28">
        <f>'raw data'!R228/'raw data'!R$274</f>
        <v>0</v>
      </c>
      <c r="S228" s="28">
        <f>'raw data'!S228/'raw data'!S$274</f>
        <v>0</v>
      </c>
      <c r="T228" s="28">
        <f>'raw data'!T228/'raw data'!T$274</f>
        <v>0</v>
      </c>
      <c r="U228" s="28">
        <f>'raw data'!U228/'raw data'!U$274</f>
        <v>1.9081353487170017E-4</v>
      </c>
      <c r="V228" s="28">
        <f>'raw data'!V228/'raw data'!V$274</f>
        <v>0</v>
      </c>
      <c r="W228" s="28">
        <f>'raw data'!W228/'raw data'!W$274</f>
        <v>0</v>
      </c>
      <c r="X228" s="6"/>
      <c r="Y228" s="7">
        <v>0</v>
      </c>
      <c r="Z228" s="8"/>
      <c r="AA228" s="8"/>
      <c r="AB228" s="9"/>
      <c r="AC228" s="10">
        <v>0</v>
      </c>
      <c r="AD228" s="11"/>
      <c r="AE228" s="11"/>
      <c r="AF228" s="12"/>
      <c r="AG228" s="13"/>
      <c r="AH228" s="14"/>
      <c r="AI228" s="14"/>
      <c r="AJ228" s="15"/>
      <c r="AK228" s="16"/>
      <c r="AL228" s="17"/>
      <c r="AM228" s="17"/>
      <c r="AN228" s="18"/>
      <c r="AO228" s="19">
        <v>0</v>
      </c>
      <c r="AP228" s="20"/>
      <c r="AQ228" s="20"/>
      <c r="AR228" s="21"/>
      <c r="AS228" s="22">
        <v>0</v>
      </c>
      <c r="AT228" s="23"/>
      <c r="AU228" s="23"/>
      <c r="AV228" s="6"/>
      <c r="AW228" s="7"/>
      <c r="AX228" s="8"/>
      <c r="AY228" s="8"/>
      <c r="AZ228" s="9"/>
      <c r="BA228" s="10"/>
      <c r="BB228" s="11"/>
      <c r="BC228" s="11"/>
      <c r="BD228" s="12"/>
      <c r="BE228" s="13">
        <v>0</v>
      </c>
      <c r="BF228" s="14"/>
      <c r="BG228" s="14"/>
      <c r="BH228" s="15"/>
      <c r="BI228" s="16">
        <v>0</v>
      </c>
      <c r="BJ228" s="17"/>
      <c r="BK228" s="17"/>
      <c r="BL228" s="18"/>
      <c r="BM228" s="19"/>
      <c r="BN228" s="20"/>
      <c r="BO228" s="20"/>
      <c r="BP228" s="21"/>
      <c r="BQ228" s="22"/>
      <c r="BR228" s="23"/>
      <c r="BS228" s="23"/>
      <c r="BT228" s="6"/>
      <c r="BU228" s="7">
        <v>0</v>
      </c>
      <c r="BV228" s="8"/>
      <c r="BW228" s="8"/>
      <c r="BX228" s="9"/>
      <c r="BY228" s="10">
        <v>0</v>
      </c>
      <c r="BZ228" s="11"/>
      <c r="CA228" s="11"/>
      <c r="CB228" s="12"/>
      <c r="CC228" s="13"/>
      <c r="CD228" s="14"/>
      <c r="CE228" s="14"/>
      <c r="CF228" s="15"/>
      <c r="CG228" s="16"/>
      <c r="CH228" s="17"/>
      <c r="CI228" s="17"/>
      <c r="CJ228" s="4">
        <v>529</v>
      </c>
      <c r="CK228" s="24">
        <v>59.540520524660003</v>
      </c>
      <c r="CL228" s="25">
        <v>8.92431640625</v>
      </c>
    </row>
    <row r="229" spans="1:90">
      <c r="A229" s="2" t="s">
        <v>403</v>
      </c>
      <c r="B229" s="2" t="s">
        <v>576</v>
      </c>
      <c r="C229" s="3">
        <v>9.91</v>
      </c>
      <c r="D229" s="4">
        <v>3</v>
      </c>
      <c r="E229" s="4">
        <v>3</v>
      </c>
      <c r="F229" s="4">
        <v>3</v>
      </c>
      <c r="G229" s="4">
        <v>3</v>
      </c>
      <c r="H229" s="27">
        <f>'raw data'!H229/'raw data'!H$274</f>
        <v>0</v>
      </c>
      <c r="I229" s="27">
        <f>'raw data'!I229/'raw data'!I$274</f>
        <v>6.3869365941650043E-4</v>
      </c>
      <c r="J229" s="27">
        <f>'raw data'!J229/'raw data'!J$274</f>
        <v>0</v>
      </c>
      <c r="K229" s="27">
        <f>'raw data'!K229/'raw data'!K$274</f>
        <v>0</v>
      </c>
      <c r="L229" s="27">
        <f>'raw data'!L229/'raw data'!L$274</f>
        <v>3.0860385531084321E-4</v>
      </c>
      <c r="M229" s="27">
        <f>'raw data'!M229/'raw data'!M$274</f>
        <v>2.0049129958897273E-4</v>
      </c>
      <c r="N229" s="27">
        <f>'raw data'!N229/'raw data'!N$274</f>
        <v>0</v>
      </c>
      <c r="O229" s="27">
        <f>'raw data'!O229/'raw data'!O$274</f>
        <v>0</v>
      </c>
      <c r="P229" s="28">
        <f>'raw data'!P229/'raw data'!P$274</f>
        <v>2.12975014288047E-4</v>
      </c>
      <c r="Q229" s="28">
        <f>'raw data'!Q229/'raw data'!Q$274</f>
        <v>2.7600117708215894E-4</v>
      </c>
      <c r="R229" s="28">
        <f>'raw data'!R229/'raw data'!R$274</f>
        <v>0</v>
      </c>
      <c r="S229" s="28">
        <f>'raw data'!S229/'raw data'!S$274</f>
        <v>0</v>
      </c>
      <c r="T229" s="28">
        <f>'raw data'!T229/'raw data'!T$274</f>
        <v>0</v>
      </c>
      <c r="U229" s="28">
        <f>'raw data'!U229/'raw data'!U$274</f>
        <v>0</v>
      </c>
      <c r="V229" s="28">
        <f>'raw data'!V229/'raw data'!V$274</f>
        <v>0</v>
      </c>
      <c r="W229" s="28">
        <f>'raw data'!W229/'raw data'!W$274</f>
        <v>0</v>
      </c>
      <c r="X229" s="6"/>
      <c r="Y229" s="7"/>
      <c r="Z229" s="8"/>
      <c r="AA229" s="8"/>
      <c r="AB229" s="9"/>
      <c r="AC229" s="10">
        <v>0</v>
      </c>
      <c r="AD229" s="11"/>
      <c r="AE229" s="11"/>
      <c r="AF229" s="12"/>
      <c r="AG229" s="13"/>
      <c r="AH229" s="14"/>
      <c r="AI229" s="14"/>
      <c r="AJ229" s="15"/>
      <c r="AK229" s="16"/>
      <c r="AL229" s="17"/>
      <c r="AM229" s="17"/>
      <c r="AN229" s="18"/>
      <c r="AO229" s="19">
        <v>0</v>
      </c>
      <c r="AP229" s="20"/>
      <c r="AQ229" s="20"/>
      <c r="AR229" s="21"/>
      <c r="AS229" s="22">
        <v>0</v>
      </c>
      <c r="AT229" s="23"/>
      <c r="AU229" s="23"/>
      <c r="AV229" s="6"/>
      <c r="AW229" s="7"/>
      <c r="AX229" s="8"/>
      <c r="AY229" s="8"/>
      <c r="AZ229" s="9"/>
      <c r="BA229" s="10"/>
      <c r="BB229" s="11"/>
      <c r="BC229" s="11"/>
      <c r="BD229" s="12"/>
      <c r="BE229" s="13">
        <v>0</v>
      </c>
      <c r="BF229" s="14"/>
      <c r="BG229" s="14"/>
      <c r="BH229" s="15">
        <v>90.5245859604765</v>
      </c>
      <c r="BI229" s="16">
        <v>9.91</v>
      </c>
      <c r="BJ229" s="17">
        <v>3</v>
      </c>
      <c r="BK229" s="17">
        <v>3</v>
      </c>
      <c r="BL229" s="18"/>
      <c r="BM229" s="19"/>
      <c r="BN229" s="20"/>
      <c r="BO229" s="20"/>
      <c r="BP229" s="21"/>
      <c r="BQ229" s="22"/>
      <c r="BR229" s="23"/>
      <c r="BS229" s="23"/>
      <c r="BT229" s="6"/>
      <c r="BU229" s="7"/>
      <c r="BV229" s="8"/>
      <c r="BW229" s="8"/>
      <c r="BX229" s="9"/>
      <c r="BY229" s="10"/>
      <c r="BZ229" s="11"/>
      <c r="CA229" s="11"/>
      <c r="CB229" s="12"/>
      <c r="CC229" s="13"/>
      <c r="CD229" s="14"/>
      <c r="CE229" s="14"/>
      <c r="CF229" s="15"/>
      <c r="CG229" s="16"/>
      <c r="CH229" s="17"/>
      <c r="CI229" s="17"/>
      <c r="CJ229" s="4">
        <v>333</v>
      </c>
      <c r="CK229" s="24">
        <v>36.438547374659898</v>
      </c>
      <c r="CL229" s="25">
        <v>8.74853515625</v>
      </c>
    </row>
    <row r="230" spans="1:90">
      <c r="A230" s="2" t="s">
        <v>98</v>
      </c>
      <c r="B230" s="2" t="s">
        <v>619</v>
      </c>
      <c r="C230" s="3">
        <v>9.73</v>
      </c>
      <c r="D230" s="4">
        <v>17</v>
      </c>
      <c r="E230" s="4">
        <v>3</v>
      </c>
      <c r="F230" s="4">
        <v>3</v>
      </c>
      <c r="G230" s="4">
        <v>6</v>
      </c>
      <c r="H230" s="27">
        <f>'raw data'!H230/'raw data'!H$274</f>
        <v>0</v>
      </c>
      <c r="I230" s="27">
        <f>'raw data'!I230/'raw data'!I$274</f>
        <v>0</v>
      </c>
      <c r="J230" s="27">
        <f>'raw data'!J230/'raw data'!J$274</f>
        <v>0</v>
      </c>
      <c r="K230" s="27">
        <f>'raw data'!K230/'raw data'!K$274</f>
        <v>0</v>
      </c>
      <c r="L230" s="27">
        <f>'raw data'!L230/'raw data'!L$274</f>
        <v>0</v>
      </c>
      <c r="M230" s="27">
        <f>'raw data'!M230/'raw data'!M$274</f>
        <v>0</v>
      </c>
      <c r="N230" s="27">
        <f>'raw data'!N230/'raw data'!N$274</f>
        <v>0</v>
      </c>
      <c r="O230" s="27">
        <f>'raw data'!O230/'raw data'!O$274</f>
        <v>0</v>
      </c>
      <c r="P230" s="28">
        <f>'raw data'!P230/'raw data'!P$274</f>
        <v>0</v>
      </c>
      <c r="Q230" s="28">
        <f>'raw data'!Q230/'raw data'!Q$274</f>
        <v>0</v>
      </c>
      <c r="R230" s="28">
        <f>'raw data'!R230/'raw data'!R$274</f>
        <v>0</v>
      </c>
      <c r="S230" s="28">
        <f>'raw data'!S230/'raw data'!S$274</f>
        <v>0</v>
      </c>
      <c r="T230" s="28">
        <f>'raw data'!T230/'raw data'!T$274</f>
        <v>0</v>
      </c>
      <c r="U230" s="28">
        <f>'raw data'!U230/'raw data'!U$274</f>
        <v>0</v>
      </c>
      <c r="V230" s="28">
        <f>'raw data'!V230/'raw data'!V$274</f>
        <v>0</v>
      </c>
      <c r="W230" s="28">
        <f>'raw data'!W230/'raw data'!W$274</f>
        <v>0</v>
      </c>
      <c r="X230" s="6"/>
      <c r="Y230" s="7"/>
      <c r="Z230" s="8"/>
      <c r="AA230" s="8"/>
      <c r="AB230" s="9"/>
      <c r="AC230" s="10"/>
      <c r="AD230" s="11"/>
      <c r="AE230" s="11"/>
      <c r="AF230" s="12"/>
      <c r="AG230" s="13"/>
      <c r="AH230" s="14"/>
      <c r="AI230" s="14"/>
      <c r="AJ230" s="15"/>
      <c r="AK230" s="16"/>
      <c r="AL230" s="17"/>
      <c r="AM230" s="17"/>
      <c r="AN230" s="18"/>
      <c r="AO230" s="19"/>
      <c r="AP230" s="20"/>
      <c r="AQ230" s="20"/>
      <c r="AR230" s="21"/>
      <c r="AS230" s="22"/>
      <c r="AT230" s="23"/>
      <c r="AU230" s="23"/>
      <c r="AV230" s="6"/>
      <c r="AW230" s="7"/>
      <c r="AX230" s="8"/>
      <c r="AY230" s="8"/>
      <c r="AZ230" s="9"/>
      <c r="BA230" s="10"/>
      <c r="BB230" s="11"/>
      <c r="BC230" s="11"/>
      <c r="BD230" s="12"/>
      <c r="BE230" s="13"/>
      <c r="BF230" s="14"/>
      <c r="BG230" s="14"/>
      <c r="BH230" s="15"/>
      <c r="BI230" s="16"/>
      <c r="BJ230" s="17"/>
      <c r="BK230" s="17"/>
      <c r="BL230" s="18"/>
      <c r="BM230" s="19"/>
      <c r="BN230" s="20"/>
      <c r="BO230" s="20"/>
      <c r="BP230" s="21"/>
      <c r="BQ230" s="22"/>
      <c r="BR230" s="23"/>
      <c r="BS230" s="23"/>
      <c r="BT230" s="6"/>
      <c r="BU230" s="7"/>
      <c r="BV230" s="8"/>
      <c r="BW230" s="8"/>
      <c r="BX230" s="9"/>
      <c r="BY230" s="10"/>
      <c r="BZ230" s="11"/>
      <c r="CA230" s="11"/>
      <c r="CB230" s="12"/>
      <c r="CC230" s="13"/>
      <c r="CD230" s="14"/>
      <c r="CE230" s="14"/>
      <c r="CF230" s="15"/>
      <c r="CG230" s="16"/>
      <c r="CH230" s="17"/>
      <c r="CI230" s="17"/>
      <c r="CJ230" s="4">
        <v>226</v>
      </c>
      <c r="CK230" s="24">
        <v>24.679913914659998</v>
      </c>
      <c r="CL230" s="25">
        <v>8.76318359375</v>
      </c>
    </row>
    <row r="231" spans="1:90">
      <c r="A231" s="2" t="s">
        <v>274</v>
      </c>
      <c r="B231" s="2" t="s">
        <v>101</v>
      </c>
      <c r="C231" s="3">
        <v>9.6999999999999993</v>
      </c>
      <c r="D231" s="4">
        <v>1</v>
      </c>
      <c r="E231" s="4">
        <v>6</v>
      </c>
      <c r="F231" s="4">
        <v>6</v>
      </c>
      <c r="G231" s="4">
        <v>10</v>
      </c>
      <c r="H231" s="27">
        <f>'raw data'!H231/'raw data'!H$274</f>
        <v>0</v>
      </c>
      <c r="I231" s="27">
        <f>'raw data'!I231/'raw data'!I$274</f>
        <v>0</v>
      </c>
      <c r="J231" s="27">
        <f>'raw data'!J231/'raw data'!J$274</f>
        <v>0</v>
      </c>
      <c r="K231" s="27">
        <f>'raw data'!K231/'raw data'!K$274</f>
        <v>0</v>
      </c>
      <c r="L231" s="27">
        <f>'raw data'!L231/'raw data'!L$274</f>
        <v>0</v>
      </c>
      <c r="M231" s="27">
        <f>'raw data'!M231/'raw data'!M$274</f>
        <v>0</v>
      </c>
      <c r="N231" s="27">
        <f>'raw data'!N231/'raw data'!N$274</f>
        <v>0</v>
      </c>
      <c r="O231" s="27">
        <f>'raw data'!O231/'raw data'!O$274</f>
        <v>0</v>
      </c>
      <c r="P231" s="28">
        <f>'raw data'!P231/'raw data'!P$274</f>
        <v>0</v>
      </c>
      <c r="Q231" s="28">
        <f>'raw data'!Q231/'raw data'!Q$274</f>
        <v>8.2121816474409431E-4</v>
      </c>
      <c r="R231" s="28">
        <f>'raw data'!R231/'raw data'!R$274</f>
        <v>3.7737699753598514E-4</v>
      </c>
      <c r="S231" s="28">
        <f>'raw data'!S231/'raw data'!S$274</f>
        <v>4.2562083710823395E-4</v>
      </c>
      <c r="T231" s="28">
        <f>'raw data'!T231/'raw data'!T$274</f>
        <v>6.0359946729715943E-4</v>
      </c>
      <c r="U231" s="28">
        <f>'raw data'!U231/'raw data'!U$274</f>
        <v>2.7422543873257009E-4</v>
      </c>
      <c r="V231" s="28">
        <f>'raw data'!V231/'raw data'!V$274</f>
        <v>0</v>
      </c>
      <c r="W231" s="28">
        <f>'raw data'!W231/'raw data'!W$274</f>
        <v>0</v>
      </c>
      <c r="X231" s="6"/>
      <c r="Y231" s="7"/>
      <c r="Z231" s="8"/>
      <c r="AA231" s="8"/>
      <c r="AB231" s="9"/>
      <c r="AC231" s="10"/>
      <c r="AD231" s="11"/>
      <c r="AE231" s="11"/>
      <c r="AF231" s="12"/>
      <c r="AG231" s="13"/>
      <c r="AH231" s="14"/>
      <c r="AI231" s="14"/>
      <c r="AJ231" s="15"/>
      <c r="AK231" s="16"/>
      <c r="AL231" s="17"/>
      <c r="AM231" s="17"/>
      <c r="AN231" s="18"/>
      <c r="AO231" s="19"/>
      <c r="AP231" s="20"/>
      <c r="AQ231" s="20"/>
      <c r="AR231" s="21"/>
      <c r="AS231" s="22"/>
      <c r="AT231" s="23"/>
      <c r="AU231" s="23"/>
      <c r="AV231" s="6"/>
      <c r="AW231" s="7"/>
      <c r="AX231" s="8"/>
      <c r="AY231" s="8"/>
      <c r="AZ231" s="9"/>
      <c r="BA231" s="10"/>
      <c r="BB231" s="11"/>
      <c r="BC231" s="11"/>
      <c r="BD231" s="12"/>
      <c r="BE231" s="13"/>
      <c r="BF231" s="14"/>
      <c r="BG231" s="14"/>
      <c r="BH231" s="15"/>
      <c r="BI231" s="16">
        <v>0</v>
      </c>
      <c r="BJ231" s="17"/>
      <c r="BK231" s="17"/>
      <c r="BL231" s="18">
        <v>68.070011368699099</v>
      </c>
      <c r="BM231" s="19">
        <v>8.06</v>
      </c>
      <c r="BN231" s="20">
        <v>5</v>
      </c>
      <c r="BO231" s="20">
        <v>5</v>
      </c>
      <c r="BP231" s="21">
        <v>84.470563219116002</v>
      </c>
      <c r="BQ231" s="22">
        <v>7.51</v>
      </c>
      <c r="BR231" s="23">
        <v>4</v>
      </c>
      <c r="BS231" s="23">
        <v>5</v>
      </c>
      <c r="BT231" s="6"/>
      <c r="BU231" s="7">
        <v>0</v>
      </c>
      <c r="BV231" s="8"/>
      <c r="BW231" s="8"/>
      <c r="BX231" s="9"/>
      <c r="BY231" s="10">
        <v>0</v>
      </c>
      <c r="BZ231" s="11"/>
      <c r="CA231" s="11"/>
      <c r="CB231" s="12"/>
      <c r="CC231" s="13"/>
      <c r="CD231" s="14"/>
      <c r="CE231" s="14"/>
      <c r="CF231" s="15"/>
      <c r="CG231" s="16"/>
      <c r="CH231" s="17"/>
      <c r="CI231" s="17"/>
      <c r="CJ231" s="4">
        <v>732</v>
      </c>
      <c r="CK231" s="24">
        <v>82.65227975466</v>
      </c>
      <c r="CL231" s="25">
        <v>5.80810546875</v>
      </c>
    </row>
    <row r="232" spans="1:90">
      <c r="A232" s="2" t="s">
        <v>313</v>
      </c>
      <c r="B232" s="2" t="s">
        <v>572</v>
      </c>
      <c r="C232" s="3">
        <v>9.66</v>
      </c>
      <c r="D232" s="4">
        <v>1</v>
      </c>
      <c r="E232" s="4">
        <v>3</v>
      </c>
      <c r="F232" s="4">
        <v>3</v>
      </c>
      <c r="G232" s="4">
        <v>3</v>
      </c>
      <c r="H232" s="27">
        <f>'raw data'!H232/'raw data'!H$274</f>
        <v>0</v>
      </c>
      <c r="I232" s="27">
        <f>'raw data'!I232/'raw data'!I$274</f>
        <v>0</v>
      </c>
      <c r="J232" s="27">
        <f>'raw data'!J232/'raw data'!J$274</f>
        <v>0</v>
      </c>
      <c r="K232" s="27">
        <f>'raw data'!K232/'raw data'!K$274</f>
        <v>0</v>
      </c>
      <c r="L232" s="27">
        <f>'raw data'!L232/'raw data'!L$274</f>
        <v>4.7307105632892705E-5</v>
      </c>
      <c r="M232" s="27">
        <f>'raw data'!M232/'raw data'!M$274</f>
        <v>0</v>
      </c>
      <c r="N232" s="27">
        <f>'raw data'!N232/'raw data'!N$274</f>
        <v>0</v>
      </c>
      <c r="O232" s="27">
        <f>'raw data'!O232/'raw data'!O$274</f>
        <v>0</v>
      </c>
      <c r="P232" s="28">
        <f>'raw data'!P232/'raw data'!P$274</f>
        <v>0</v>
      </c>
      <c r="Q232" s="28">
        <f>'raw data'!Q232/'raw data'!Q$274</f>
        <v>0</v>
      </c>
      <c r="R232" s="28">
        <f>'raw data'!R232/'raw data'!R$274</f>
        <v>0</v>
      </c>
      <c r="S232" s="28">
        <f>'raw data'!S232/'raw data'!S$274</f>
        <v>0</v>
      </c>
      <c r="T232" s="28">
        <f>'raw data'!T232/'raw data'!T$274</f>
        <v>0</v>
      </c>
      <c r="U232" s="28">
        <f>'raw data'!U232/'raw data'!U$274</f>
        <v>0</v>
      </c>
      <c r="V232" s="28">
        <f>'raw data'!V232/'raw data'!V$274</f>
        <v>0</v>
      </c>
      <c r="W232" s="28">
        <f>'raw data'!W232/'raw data'!W$274</f>
        <v>0</v>
      </c>
      <c r="X232" s="6"/>
      <c r="Y232" s="7"/>
      <c r="Z232" s="8"/>
      <c r="AA232" s="8"/>
      <c r="AB232" s="9"/>
      <c r="AC232" s="10"/>
      <c r="AD232" s="11"/>
      <c r="AE232" s="11"/>
      <c r="AF232" s="12"/>
      <c r="AG232" s="13"/>
      <c r="AH232" s="14"/>
      <c r="AI232" s="14"/>
      <c r="AJ232" s="15"/>
      <c r="AK232" s="16"/>
      <c r="AL232" s="17"/>
      <c r="AM232" s="17"/>
      <c r="AN232" s="18"/>
      <c r="AO232" s="19">
        <v>0</v>
      </c>
      <c r="AP232" s="20"/>
      <c r="AQ232" s="20"/>
      <c r="AR232" s="21"/>
      <c r="AS232" s="22"/>
      <c r="AT232" s="23"/>
      <c r="AU232" s="23"/>
      <c r="AV232" s="6"/>
      <c r="AW232" s="7"/>
      <c r="AX232" s="8"/>
      <c r="AY232" s="8"/>
      <c r="AZ232" s="9"/>
      <c r="BA232" s="10"/>
      <c r="BB232" s="11"/>
      <c r="BC232" s="11"/>
      <c r="BD232" s="12"/>
      <c r="BE232" s="13"/>
      <c r="BF232" s="14"/>
      <c r="BG232" s="14"/>
      <c r="BH232" s="15"/>
      <c r="BI232" s="16"/>
      <c r="BJ232" s="17"/>
      <c r="BK232" s="17"/>
      <c r="BL232" s="18"/>
      <c r="BM232" s="19"/>
      <c r="BN232" s="20"/>
      <c r="BO232" s="20"/>
      <c r="BP232" s="21"/>
      <c r="BQ232" s="22"/>
      <c r="BR232" s="23"/>
      <c r="BS232" s="23"/>
      <c r="BT232" s="6"/>
      <c r="BU232" s="7"/>
      <c r="BV232" s="8"/>
      <c r="BW232" s="8"/>
      <c r="BX232" s="9"/>
      <c r="BY232" s="10"/>
      <c r="BZ232" s="11"/>
      <c r="CA232" s="11"/>
      <c r="CB232" s="12"/>
      <c r="CC232" s="13"/>
      <c r="CD232" s="14"/>
      <c r="CE232" s="14"/>
      <c r="CF232" s="15"/>
      <c r="CG232" s="16"/>
      <c r="CH232" s="17"/>
      <c r="CI232" s="17"/>
      <c r="CJ232" s="4">
        <v>466</v>
      </c>
      <c r="CK232" s="24">
        <v>53.6190810546601</v>
      </c>
      <c r="CL232" s="25">
        <v>5.12255859375</v>
      </c>
    </row>
    <row r="233" spans="1:90">
      <c r="A233" s="2" t="s">
        <v>190</v>
      </c>
      <c r="B233" s="2" t="s">
        <v>527</v>
      </c>
      <c r="C233" s="3">
        <v>9.58</v>
      </c>
      <c r="D233" s="4">
        <v>2</v>
      </c>
      <c r="E233" s="4">
        <v>3</v>
      </c>
      <c r="F233" s="4">
        <v>4</v>
      </c>
      <c r="G233" s="4">
        <v>4</v>
      </c>
      <c r="H233" s="27">
        <f>'raw data'!H233/'raw data'!H$274</f>
        <v>0</v>
      </c>
      <c r="I233" s="27">
        <f>'raw data'!I233/'raw data'!I$274</f>
        <v>0</v>
      </c>
      <c r="J233" s="27">
        <f>'raw data'!J233/'raw data'!J$274</f>
        <v>0</v>
      </c>
      <c r="K233" s="27">
        <f>'raw data'!K233/'raw data'!K$274</f>
        <v>0</v>
      </c>
      <c r="L233" s="27">
        <f>'raw data'!L233/'raw data'!L$274</f>
        <v>7.5089434514806746E-4</v>
      </c>
      <c r="M233" s="27">
        <f>'raw data'!M233/'raw data'!M$274</f>
        <v>8.5999848431183733E-4</v>
      </c>
      <c r="N233" s="27">
        <f>'raw data'!N233/'raw data'!N$274</f>
        <v>0</v>
      </c>
      <c r="O233" s="27">
        <f>'raw data'!O233/'raw data'!O$274</f>
        <v>0</v>
      </c>
      <c r="P233" s="28">
        <f>'raw data'!P233/'raw data'!P$274</f>
        <v>1.7306173922251847E-3</v>
      </c>
      <c r="Q233" s="28">
        <f>'raw data'!Q233/'raw data'!Q$274</f>
        <v>9.459775338000857E-4</v>
      </c>
      <c r="R233" s="28">
        <f>'raw data'!R233/'raw data'!R$274</f>
        <v>0</v>
      </c>
      <c r="S233" s="28">
        <f>'raw data'!S233/'raw data'!S$274</f>
        <v>0</v>
      </c>
      <c r="T233" s="28">
        <f>'raw data'!T233/'raw data'!T$274</f>
        <v>9.6677803911228411E-4</v>
      </c>
      <c r="U233" s="28">
        <f>'raw data'!U233/'raw data'!U$274</f>
        <v>2.2027724190578227E-3</v>
      </c>
      <c r="V233" s="28">
        <f>'raw data'!V233/'raw data'!V$274</f>
        <v>0</v>
      </c>
      <c r="W233" s="28">
        <f>'raw data'!W233/'raw data'!W$274</f>
        <v>0</v>
      </c>
      <c r="X233" s="6"/>
      <c r="Y233" s="7"/>
      <c r="Z233" s="8"/>
      <c r="AA233" s="8"/>
      <c r="AB233" s="9"/>
      <c r="AC233" s="10"/>
      <c r="AD233" s="11"/>
      <c r="AE233" s="11"/>
      <c r="AF233" s="12"/>
      <c r="AG233" s="13"/>
      <c r="AH233" s="14"/>
      <c r="AI233" s="14"/>
      <c r="AJ233" s="15"/>
      <c r="AK233" s="16"/>
      <c r="AL233" s="17"/>
      <c r="AM233" s="17"/>
      <c r="AN233" s="18"/>
      <c r="AO233" s="19">
        <v>0</v>
      </c>
      <c r="AP233" s="20"/>
      <c r="AQ233" s="20"/>
      <c r="AR233" s="21"/>
      <c r="AS233" s="22">
        <v>0</v>
      </c>
      <c r="AT233" s="23"/>
      <c r="AU233" s="23"/>
      <c r="AV233" s="6"/>
      <c r="AW233" s="7"/>
      <c r="AX233" s="8"/>
      <c r="AY233" s="8"/>
      <c r="AZ233" s="9"/>
      <c r="BA233" s="10"/>
      <c r="BB233" s="11"/>
      <c r="BC233" s="11"/>
      <c r="BD233" s="12"/>
      <c r="BE233" s="13">
        <v>0</v>
      </c>
      <c r="BF233" s="14"/>
      <c r="BG233" s="14"/>
      <c r="BH233" s="15"/>
      <c r="BI233" s="16">
        <v>0</v>
      </c>
      <c r="BJ233" s="17"/>
      <c r="BK233" s="17"/>
      <c r="BL233" s="18"/>
      <c r="BM233" s="19"/>
      <c r="BN233" s="20"/>
      <c r="BO233" s="20"/>
      <c r="BP233" s="21"/>
      <c r="BQ233" s="22"/>
      <c r="BR233" s="23"/>
      <c r="BS233" s="23"/>
      <c r="BT233" s="6">
        <v>94.591815401685295</v>
      </c>
      <c r="BU233" s="7">
        <v>9.58</v>
      </c>
      <c r="BV233" s="8">
        <v>4</v>
      </c>
      <c r="BW233" s="8">
        <v>4</v>
      </c>
      <c r="BX233" s="9"/>
      <c r="BY233" s="10">
        <v>0</v>
      </c>
      <c r="BZ233" s="11"/>
      <c r="CA233" s="11"/>
      <c r="CB233" s="12"/>
      <c r="CC233" s="13"/>
      <c r="CD233" s="14"/>
      <c r="CE233" s="14"/>
      <c r="CF233" s="15"/>
      <c r="CG233" s="16"/>
      <c r="CH233" s="17"/>
      <c r="CI233" s="17"/>
      <c r="CJ233" s="4">
        <v>407</v>
      </c>
      <c r="CK233" s="24">
        <v>43.930691444659999</v>
      </c>
      <c r="CL233" s="25">
        <v>9.07080078125</v>
      </c>
    </row>
    <row r="234" spans="1:90">
      <c r="A234" s="2" t="s">
        <v>76</v>
      </c>
      <c r="B234" s="2" t="s">
        <v>596</v>
      </c>
      <c r="C234" s="3">
        <v>9.5299999999999994</v>
      </c>
      <c r="D234" s="4">
        <v>3</v>
      </c>
      <c r="E234" s="4">
        <v>8</v>
      </c>
      <c r="F234" s="4">
        <v>8</v>
      </c>
      <c r="G234" s="4">
        <v>23</v>
      </c>
      <c r="H234" s="27">
        <f>'raw data'!H234/'raw data'!H$274</f>
        <v>0</v>
      </c>
      <c r="I234" s="27">
        <f>'raw data'!I234/'raw data'!I$274</f>
        <v>0</v>
      </c>
      <c r="J234" s="27">
        <f>'raw data'!J234/'raw data'!J$274</f>
        <v>4.5908832852819955E-5</v>
      </c>
      <c r="K234" s="27">
        <f>'raw data'!K234/'raw data'!K$274</f>
        <v>0</v>
      </c>
      <c r="L234" s="27">
        <f>'raw data'!L234/'raw data'!L$274</f>
        <v>1.307473437209063E-4</v>
      </c>
      <c r="M234" s="27">
        <f>'raw data'!M234/'raw data'!M$274</f>
        <v>4.2862823653540971E-5</v>
      </c>
      <c r="N234" s="27">
        <f>'raw data'!N234/'raw data'!N$274</f>
        <v>1.7193737628983202E-4</v>
      </c>
      <c r="O234" s="27">
        <f>'raw data'!O234/'raw data'!O$274</f>
        <v>1.6292264632331919E-4</v>
      </c>
      <c r="P234" s="28">
        <f>'raw data'!P234/'raw data'!P$274</f>
        <v>1.2712233676876486E-4</v>
      </c>
      <c r="Q234" s="28">
        <f>'raw data'!Q234/'raw data'!Q$274</f>
        <v>1.0621643120907454E-4</v>
      </c>
      <c r="R234" s="28">
        <f>'raw data'!R234/'raw data'!R$274</f>
        <v>8.69663349706747E-5</v>
      </c>
      <c r="S234" s="28">
        <f>'raw data'!S234/'raw data'!S$274</f>
        <v>6.1209893474890566E-5</v>
      </c>
      <c r="T234" s="28">
        <f>'raw data'!T234/'raw data'!T$274</f>
        <v>6.1498882152490121E-5</v>
      </c>
      <c r="U234" s="28">
        <f>'raw data'!U234/'raw data'!U$274</f>
        <v>0</v>
      </c>
      <c r="V234" s="28">
        <f>'raw data'!V234/'raw data'!V$274</f>
        <v>2.6519374689392225E-4</v>
      </c>
      <c r="W234" s="28">
        <f>'raw data'!W234/'raw data'!W$274</f>
        <v>2.8487538411855557E-4</v>
      </c>
      <c r="X234" s="6"/>
      <c r="Y234" s="7"/>
      <c r="Z234" s="8"/>
      <c r="AA234" s="8"/>
      <c r="AB234" s="9"/>
      <c r="AC234" s="10"/>
      <c r="AD234" s="11"/>
      <c r="AE234" s="11"/>
      <c r="AF234" s="12"/>
      <c r="AG234" s="13">
        <v>0</v>
      </c>
      <c r="AH234" s="14"/>
      <c r="AI234" s="14"/>
      <c r="AJ234" s="15"/>
      <c r="AK234" s="16"/>
      <c r="AL234" s="17"/>
      <c r="AM234" s="17"/>
      <c r="AN234" s="18"/>
      <c r="AO234" s="19">
        <v>0</v>
      </c>
      <c r="AP234" s="20"/>
      <c r="AQ234" s="20"/>
      <c r="AR234" s="21"/>
      <c r="AS234" s="22">
        <v>0</v>
      </c>
      <c r="AT234" s="23"/>
      <c r="AU234" s="23"/>
      <c r="AV234" s="6"/>
      <c r="AW234" s="7">
        <v>0</v>
      </c>
      <c r="AX234" s="8"/>
      <c r="AY234" s="8"/>
      <c r="AZ234" s="9"/>
      <c r="BA234" s="10">
        <v>0</v>
      </c>
      <c r="BB234" s="11"/>
      <c r="BC234" s="11"/>
      <c r="BD234" s="12"/>
      <c r="BE234" s="13">
        <v>0</v>
      </c>
      <c r="BF234" s="14"/>
      <c r="BG234" s="14"/>
      <c r="BH234" s="15"/>
      <c r="BI234" s="16">
        <v>0</v>
      </c>
      <c r="BJ234" s="17"/>
      <c r="BK234" s="17"/>
      <c r="BL234" s="18"/>
      <c r="BM234" s="19">
        <v>0</v>
      </c>
      <c r="BN234" s="20"/>
      <c r="BO234" s="20"/>
      <c r="BP234" s="21"/>
      <c r="BQ234" s="22">
        <v>0</v>
      </c>
      <c r="BR234" s="23"/>
      <c r="BS234" s="23"/>
      <c r="BT234" s="6"/>
      <c r="BU234" s="7">
        <v>0</v>
      </c>
      <c r="BV234" s="8"/>
      <c r="BW234" s="8"/>
      <c r="BX234" s="9"/>
      <c r="BY234" s="10"/>
      <c r="BZ234" s="11"/>
      <c r="CA234" s="11"/>
      <c r="CB234" s="12">
        <v>246.08367753706</v>
      </c>
      <c r="CC234" s="13">
        <v>6.48</v>
      </c>
      <c r="CD234" s="14">
        <v>4</v>
      </c>
      <c r="CE234" s="14">
        <v>5</v>
      </c>
      <c r="CF234" s="15">
        <v>306.26063415258102</v>
      </c>
      <c r="CG234" s="16">
        <v>8.58</v>
      </c>
      <c r="CH234" s="17">
        <v>6</v>
      </c>
      <c r="CI234" s="17">
        <v>7</v>
      </c>
      <c r="CJ234" s="4">
        <v>1049</v>
      </c>
      <c r="CK234" s="24">
        <v>113.64389352466</v>
      </c>
      <c r="CL234" s="25">
        <v>5.03369140625</v>
      </c>
    </row>
    <row r="235" spans="1:90">
      <c r="A235" s="2" t="s">
        <v>283</v>
      </c>
      <c r="B235" s="2" t="s">
        <v>102</v>
      </c>
      <c r="C235" s="3">
        <v>9.4600000000000009</v>
      </c>
      <c r="D235" s="4">
        <v>27</v>
      </c>
      <c r="E235" s="4">
        <v>6</v>
      </c>
      <c r="F235" s="4">
        <v>6</v>
      </c>
      <c r="G235" s="4">
        <v>14</v>
      </c>
      <c r="H235" s="27">
        <f>'raw data'!H235/'raw data'!H$274</f>
        <v>0</v>
      </c>
      <c r="I235" s="27">
        <f>'raw data'!I235/'raw data'!I$274</f>
        <v>0</v>
      </c>
      <c r="J235" s="27">
        <f>'raw data'!J235/'raw data'!J$274</f>
        <v>5.6216917327400217E-5</v>
      </c>
      <c r="K235" s="27">
        <f>'raw data'!K235/'raw data'!K$274</f>
        <v>6.3957729898900514E-5</v>
      </c>
      <c r="L235" s="27">
        <f>'raw data'!L235/'raw data'!L$274</f>
        <v>0</v>
      </c>
      <c r="M235" s="27">
        <f>'raw data'!M235/'raw data'!M$274</f>
        <v>0</v>
      </c>
      <c r="N235" s="27">
        <f>'raw data'!N235/'raw data'!N$274</f>
        <v>1.3677714110452141E-4</v>
      </c>
      <c r="O235" s="27">
        <f>'raw data'!O235/'raw data'!O$274</f>
        <v>1.5699881089881692E-4</v>
      </c>
      <c r="P235" s="28">
        <f>'raw data'!P235/'raw data'!P$274</f>
        <v>0</v>
      </c>
      <c r="Q235" s="28">
        <f>'raw data'!Q235/'raw data'!Q$274</f>
        <v>0</v>
      </c>
      <c r="R235" s="28">
        <f>'raw data'!R235/'raw data'!R$274</f>
        <v>1.9216168847571461E-4</v>
      </c>
      <c r="S235" s="28">
        <f>'raw data'!S235/'raw data'!S$274</f>
        <v>1.6754042173285376E-4</v>
      </c>
      <c r="T235" s="28">
        <f>'raw data'!T235/'raw data'!T$274</f>
        <v>1.1578072836438511E-4</v>
      </c>
      <c r="U235" s="28">
        <f>'raw data'!U235/'raw data'!U$274</f>
        <v>0</v>
      </c>
      <c r="V235" s="28">
        <f>'raw data'!V235/'raw data'!V$274</f>
        <v>8.8617836929559925E-5</v>
      </c>
      <c r="W235" s="28">
        <f>'raw data'!W235/'raw data'!W$274</f>
        <v>9.2856758661653512E-5</v>
      </c>
      <c r="X235" s="6"/>
      <c r="Y235" s="7"/>
      <c r="Z235" s="8"/>
      <c r="AA235" s="8"/>
      <c r="AB235" s="9"/>
      <c r="AC235" s="10"/>
      <c r="AD235" s="11"/>
      <c r="AE235" s="11"/>
      <c r="AF235" s="12"/>
      <c r="AG235" s="13">
        <v>0</v>
      </c>
      <c r="AH235" s="14"/>
      <c r="AI235" s="14"/>
      <c r="AJ235" s="15"/>
      <c r="AK235" s="16">
        <v>0</v>
      </c>
      <c r="AL235" s="17"/>
      <c r="AM235" s="17"/>
      <c r="AN235" s="18"/>
      <c r="AO235" s="19"/>
      <c r="AP235" s="20"/>
      <c r="AQ235" s="20"/>
      <c r="AR235" s="21"/>
      <c r="AS235" s="22"/>
      <c r="AT235" s="23"/>
      <c r="AU235" s="23"/>
      <c r="AV235" s="6"/>
      <c r="AW235" s="7">
        <v>0</v>
      </c>
      <c r="AX235" s="8"/>
      <c r="AY235" s="8"/>
      <c r="AZ235" s="9"/>
      <c r="BA235" s="10">
        <v>0</v>
      </c>
      <c r="BB235" s="11"/>
      <c r="BC235" s="11"/>
      <c r="BD235" s="12"/>
      <c r="BE235" s="13"/>
      <c r="BF235" s="14"/>
      <c r="BG235" s="14"/>
      <c r="BH235" s="15"/>
      <c r="BI235" s="16"/>
      <c r="BJ235" s="17"/>
      <c r="BK235" s="17"/>
      <c r="BL235" s="18"/>
      <c r="BM235" s="19">
        <v>0</v>
      </c>
      <c r="BN235" s="20"/>
      <c r="BO235" s="20"/>
      <c r="BP235" s="21">
        <v>84.539840916360006</v>
      </c>
      <c r="BQ235" s="22">
        <v>5.81</v>
      </c>
      <c r="BR235" s="23">
        <v>3</v>
      </c>
      <c r="BS235" s="23">
        <v>3</v>
      </c>
      <c r="BT235" s="6"/>
      <c r="BU235" s="7">
        <v>0</v>
      </c>
      <c r="BV235" s="8"/>
      <c r="BW235" s="8"/>
      <c r="BX235" s="9"/>
      <c r="BY235" s="10"/>
      <c r="BZ235" s="11"/>
      <c r="CA235" s="11"/>
      <c r="CB235" s="12">
        <v>75.419820853922303</v>
      </c>
      <c r="CC235" s="13">
        <v>4.59</v>
      </c>
      <c r="CD235" s="14">
        <v>3</v>
      </c>
      <c r="CE235" s="14">
        <v>3</v>
      </c>
      <c r="CF235" s="15"/>
      <c r="CG235" s="16">
        <v>0</v>
      </c>
      <c r="CH235" s="17"/>
      <c r="CI235" s="17"/>
      <c r="CJ235" s="4">
        <v>740</v>
      </c>
      <c r="CK235" s="24">
        <v>82.379759254660001</v>
      </c>
      <c r="CL235" s="25">
        <v>7.22509765625</v>
      </c>
    </row>
    <row r="236" spans="1:90">
      <c r="A236" s="2" t="s">
        <v>384</v>
      </c>
      <c r="B236" s="2" t="s">
        <v>585</v>
      </c>
      <c r="C236" s="3">
        <v>9.36</v>
      </c>
      <c r="D236" s="4">
        <v>2</v>
      </c>
      <c r="E236" s="4">
        <v>4</v>
      </c>
      <c r="F236" s="4">
        <v>4</v>
      </c>
      <c r="G236" s="4">
        <v>6</v>
      </c>
      <c r="H236" s="27">
        <f>'raw data'!H236/'raw data'!H$274</f>
        <v>0</v>
      </c>
      <c r="I236" s="27">
        <f>'raw data'!I236/'raw data'!I$274</f>
        <v>0</v>
      </c>
      <c r="J236" s="27">
        <f>'raw data'!J236/'raw data'!J$274</f>
        <v>2.6510903769780871E-4</v>
      </c>
      <c r="K236" s="27">
        <f>'raw data'!K236/'raw data'!K$274</f>
        <v>0</v>
      </c>
      <c r="L236" s="27">
        <f>'raw data'!L236/'raw data'!L$274</f>
        <v>0</v>
      </c>
      <c r="M236" s="27">
        <f>'raw data'!M236/'raw data'!M$274</f>
        <v>0</v>
      </c>
      <c r="N236" s="27">
        <f>'raw data'!N236/'raw data'!N$274</f>
        <v>0</v>
      </c>
      <c r="O236" s="27">
        <f>'raw data'!O236/'raw data'!O$274</f>
        <v>0</v>
      </c>
      <c r="P236" s="28">
        <f>'raw data'!P236/'raw data'!P$274</f>
        <v>0</v>
      </c>
      <c r="Q236" s="28">
        <f>'raw data'!Q236/'raw data'!Q$274</f>
        <v>0</v>
      </c>
      <c r="R236" s="28">
        <f>'raw data'!R236/'raw data'!R$274</f>
        <v>9.2324489546501717E-5</v>
      </c>
      <c r="S236" s="28">
        <f>'raw data'!S236/'raw data'!S$274</f>
        <v>1.0542750765341641E-4</v>
      </c>
      <c r="T236" s="28">
        <f>'raw data'!T236/'raw data'!T$274</f>
        <v>0</v>
      </c>
      <c r="U236" s="28">
        <f>'raw data'!U236/'raw data'!U$274</f>
        <v>0</v>
      </c>
      <c r="V236" s="28">
        <f>'raw data'!V236/'raw data'!V$274</f>
        <v>0</v>
      </c>
      <c r="W236" s="28">
        <f>'raw data'!W236/'raw data'!W$274</f>
        <v>0</v>
      </c>
      <c r="X236" s="6"/>
      <c r="Y236" s="7"/>
      <c r="Z236" s="8"/>
      <c r="AA236" s="8"/>
      <c r="AB236" s="9"/>
      <c r="AC236" s="10"/>
      <c r="AD236" s="11"/>
      <c r="AE236" s="11"/>
      <c r="AF236" s="12">
        <v>105.651844270059</v>
      </c>
      <c r="AG236" s="13">
        <v>7.6</v>
      </c>
      <c r="AH236" s="14">
        <v>3</v>
      </c>
      <c r="AI236" s="14">
        <v>3</v>
      </c>
      <c r="AJ236" s="15"/>
      <c r="AK236" s="16">
        <v>0</v>
      </c>
      <c r="AL236" s="17"/>
      <c r="AM236" s="17"/>
      <c r="AN236" s="18"/>
      <c r="AO236" s="19"/>
      <c r="AP236" s="20"/>
      <c r="AQ236" s="20"/>
      <c r="AR236" s="21"/>
      <c r="AS236" s="22"/>
      <c r="AT236" s="23"/>
      <c r="AU236" s="23"/>
      <c r="AV236" s="6"/>
      <c r="AW236" s="7"/>
      <c r="AX236" s="8"/>
      <c r="AY236" s="8"/>
      <c r="AZ236" s="9"/>
      <c r="BA236" s="10"/>
      <c r="BB236" s="11"/>
      <c r="BC236" s="11"/>
      <c r="BD236" s="12"/>
      <c r="BE236" s="13"/>
      <c r="BF236" s="14"/>
      <c r="BG236" s="14"/>
      <c r="BH236" s="15"/>
      <c r="BI236" s="16"/>
      <c r="BJ236" s="17"/>
      <c r="BK236" s="17"/>
      <c r="BL236" s="18"/>
      <c r="BM236" s="19">
        <v>0</v>
      </c>
      <c r="BN236" s="20"/>
      <c r="BO236" s="20"/>
      <c r="BP236" s="21">
        <v>130.88325516863301</v>
      </c>
      <c r="BQ236" s="22">
        <v>7.77</v>
      </c>
      <c r="BR236" s="23">
        <v>3</v>
      </c>
      <c r="BS236" s="23">
        <v>3</v>
      </c>
      <c r="BT236" s="6"/>
      <c r="BU236" s="7"/>
      <c r="BV236" s="8"/>
      <c r="BW236" s="8"/>
      <c r="BX236" s="9"/>
      <c r="BY236" s="10"/>
      <c r="BZ236" s="11"/>
      <c r="CA236" s="11"/>
      <c r="CB236" s="12"/>
      <c r="CC236" s="13"/>
      <c r="CD236" s="14"/>
      <c r="CE236" s="14"/>
      <c r="CF236" s="15"/>
      <c r="CG236" s="16"/>
      <c r="CH236" s="17"/>
      <c r="CI236" s="17"/>
      <c r="CJ236" s="4">
        <v>566</v>
      </c>
      <c r="CK236" s="24">
        <v>62.809992034659999</v>
      </c>
      <c r="CL236" s="25">
        <v>6.10009765625</v>
      </c>
    </row>
    <row r="237" spans="1:90">
      <c r="A237" s="2" t="s">
        <v>244</v>
      </c>
      <c r="B237" s="2" t="s">
        <v>562</v>
      </c>
      <c r="C237" s="3">
        <v>9.32</v>
      </c>
      <c r="D237" s="4">
        <v>1</v>
      </c>
      <c r="E237" s="4">
        <v>10</v>
      </c>
      <c r="F237" s="4">
        <v>10</v>
      </c>
      <c r="G237" s="4">
        <v>53</v>
      </c>
      <c r="H237" s="27">
        <f>'raw data'!H237/'raw data'!H$274</f>
        <v>1.2596389937850588E-3</v>
      </c>
      <c r="I237" s="27">
        <f>'raw data'!I237/'raw data'!I$274</f>
        <v>8.6176179733575976E-4</v>
      </c>
      <c r="J237" s="27">
        <f>'raw data'!J237/'raw data'!J$274</f>
        <v>0</v>
      </c>
      <c r="K237" s="27">
        <f>'raw data'!K237/'raw data'!K$274</f>
        <v>0</v>
      </c>
      <c r="L237" s="27">
        <f>'raw data'!L237/'raw data'!L$274</f>
        <v>4.825290021425331E-4</v>
      </c>
      <c r="M237" s="27">
        <f>'raw data'!M237/'raw data'!M$274</f>
        <v>4.7990844590522103E-4</v>
      </c>
      <c r="N237" s="27">
        <f>'raw data'!N237/'raw data'!N$274</f>
        <v>0</v>
      </c>
      <c r="O237" s="27">
        <f>'raw data'!O237/'raw data'!O$274</f>
        <v>0</v>
      </c>
      <c r="P237" s="28">
        <f>'raw data'!P237/'raw data'!P$274</f>
        <v>5.7647438136918493E-4</v>
      </c>
      <c r="Q237" s="28">
        <f>'raw data'!Q237/'raw data'!Q$274</f>
        <v>5.6408578897337066E-4</v>
      </c>
      <c r="R237" s="28">
        <f>'raw data'!R237/'raw data'!R$274</f>
        <v>5.4186586011142395E-5</v>
      </c>
      <c r="S237" s="28">
        <f>'raw data'!S237/'raw data'!S$274</f>
        <v>0</v>
      </c>
      <c r="T237" s="28">
        <f>'raw data'!T237/'raw data'!T$274</f>
        <v>1.8969560956864107E-4</v>
      </c>
      <c r="U237" s="28">
        <f>'raw data'!U237/'raw data'!U$274</f>
        <v>0</v>
      </c>
      <c r="V237" s="28">
        <f>'raw data'!V237/'raw data'!V$274</f>
        <v>0</v>
      </c>
      <c r="W237" s="28">
        <f>'raw data'!W237/'raw data'!W$274</f>
        <v>0</v>
      </c>
      <c r="X237" s="6"/>
      <c r="Y237" s="7">
        <v>0</v>
      </c>
      <c r="Z237" s="8"/>
      <c r="AA237" s="8"/>
      <c r="AB237" s="9">
        <v>72.349388316621798</v>
      </c>
      <c r="AC237" s="10">
        <v>3.66</v>
      </c>
      <c r="AD237" s="11">
        <v>3</v>
      </c>
      <c r="AE237" s="11">
        <v>3</v>
      </c>
      <c r="AF237" s="12"/>
      <c r="AG237" s="13"/>
      <c r="AH237" s="14"/>
      <c r="AI237" s="14"/>
      <c r="AJ237" s="15"/>
      <c r="AK237" s="16"/>
      <c r="AL237" s="17"/>
      <c r="AM237" s="17"/>
      <c r="AN237" s="18">
        <v>117.50165697259899</v>
      </c>
      <c r="AO237" s="19">
        <v>4.6100000000000003</v>
      </c>
      <c r="AP237" s="20">
        <v>4</v>
      </c>
      <c r="AQ237" s="20">
        <v>5</v>
      </c>
      <c r="AR237" s="21"/>
      <c r="AS237" s="22">
        <v>0</v>
      </c>
      <c r="AT237" s="23"/>
      <c r="AU237" s="23"/>
      <c r="AV237" s="6"/>
      <c r="AW237" s="7"/>
      <c r="AX237" s="8"/>
      <c r="AY237" s="8"/>
      <c r="AZ237" s="9"/>
      <c r="BA237" s="10"/>
      <c r="BB237" s="11"/>
      <c r="BC237" s="11"/>
      <c r="BD237" s="12">
        <v>80.341295938111003</v>
      </c>
      <c r="BE237" s="13">
        <v>5.13</v>
      </c>
      <c r="BF237" s="14">
        <v>5</v>
      </c>
      <c r="BG237" s="14">
        <v>5</v>
      </c>
      <c r="BH237" s="15">
        <v>68.952466052473795</v>
      </c>
      <c r="BI237" s="16">
        <v>6.7</v>
      </c>
      <c r="BJ237" s="17">
        <v>5</v>
      </c>
      <c r="BK237" s="17">
        <v>5</v>
      </c>
      <c r="BL237" s="18"/>
      <c r="BM237" s="19">
        <v>0</v>
      </c>
      <c r="BN237" s="20"/>
      <c r="BO237" s="20"/>
      <c r="BP237" s="21"/>
      <c r="BQ237" s="22"/>
      <c r="BR237" s="23"/>
      <c r="BS237" s="23"/>
      <c r="BT237" s="6"/>
      <c r="BU237" s="7">
        <v>0</v>
      </c>
      <c r="BV237" s="8"/>
      <c r="BW237" s="8"/>
      <c r="BX237" s="9"/>
      <c r="BY237" s="10"/>
      <c r="BZ237" s="11"/>
      <c r="CA237" s="11"/>
      <c r="CB237" s="12"/>
      <c r="CC237" s="13"/>
      <c r="CD237" s="14"/>
      <c r="CE237" s="14"/>
      <c r="CF237" s="15"/>
      <c r="CG237" s="16"/>
      <c r="CH237" s="17"/>
      <c r="CI237" s="17"/>
      <c r="CJ237" s="4">
        <v>955</v>
      </c>
      <c r="CK237" s="24">
        <v>108.601021554661</v>
      </c>
      <c r="CL237" s="25">
        <v>10.15478515625</v>
      </c>
    </row>
    <row r="238" spans="1:90">
      <c r="A238" s="2" t="s">
        <v>44</v>
      </c>
      <c r="B238" s="2" t="s">
        <v>621</v>
      </c>
      <c r="C238" s="3">
        <v>9.2200000000000006</v>
      </c>
      <c r="D238" s="4">
        <v>8</v>
      </c>
      <c r="E238" s="4">
        <v>3</v>
      </c>
      <c r="F238" s="4">
        <v>3</v>
      </c>
      <c r="G238" s="4">
        <v>3</v>
      </c>
      <c r="H238" s="27">
        <f>'raw data'!H238/'raw data'!H$274</f>
        <v>0</v>
      </c>
      <c r="I238" s="27">
        <f>'raw data'!I238/'raw data'!I$274</f>
        <v>0</v>
      </c>
      <c r="J238" s="27">
        <f>'raw data'!J238/'raw data'!J$274</f>
        <v>0</v>
      </c>
      <c r="K238" s="27">
        <f>'raw data'!K238/'raw data'!K$274</f>
        <v>0</v>
      </c>
      <c r="L238" s="27">
        <f>'raw data'!L238/'raw data'!L$274</f>
        <v>0</v>
      </c>
      <c r="M238" s="27">
        <f>'raw data'!M238/'raw data'!M$274</f>
        <v>0</v>
      </c>
      <c r="N238" s="27">
        <f>'raw data'!N238/'raw data'!N$274</f>
        <v>0</v>
      </c>
      <c r="O238" s="27">
        <f>'raw data'!O238/'raw data'!O$274</f>
        <v>1.0410884503768754E-4</v>
      </c>
      <c r="P238" s="28">
        <f>'raw data'!P238/'raw data'!P$274</f>
        <v>0</v>
      </c>
      <c r="Q238" s="28">
        <f>'raw data'!Q238/'raw data'!Q$274</f>
        <v>0</v>
      </c>
      <c r="R238" s="28">
        <f>'raw data'!R238/'raw data'!R$274</f>
        <v>0</v>
      </c>
      <c r="S238" s="28">
        <f>'raw data'!S238/'raw data'!S$274</f>
        <v>0</v>
      </c>
      <c r="T238" s="28">
        <f>'raw data'!T238/'raw data'!T$274</f>
        <v>0</v>
      </c>
      <c r="U238" s="28">
        <f>'raw data'!U238/'raw data'!U$274</f>
        <v>0</v>
      </c>
      <c r="V238" s="28">
        <f>'raw data'!V238/'raw data'!V$274</f>
        <v>1.2045929270434218E-4</v>
      </c>
      <c r="W238" s="28">
        <f>'raw data'!W238/'raw data'!W$274</f>
        <v>0</v>
      </c>
      <c r="X238" s="6"/>
      <c r="Y238" s="7"/>
      <c r="Z238" s="8"/>
      <c r="AA238" s="8"/>
      <c r="AB238" s="9"/>
      <c r="AC238" s="10"/>
      <c r="AD238" s="11"/>
      <c r="AE238" s="11"/>
      <c r="AF238" s="12"/>
      <c r="AG238" s="13"/>
      <c r="AH238" s="14"/>
      <c r="AI238" s="14"/>
      <c r="AJ238" s="15"/>
      <c r="AK238" s="16"/>
      <c r="AL238" s="17"/>
      <c r="AM238" s="17"/>
      <c r="AN238" s="18"/>
      <c r="AO238" s="19"/>
      <c r="AP238" s="20"/>
      <c r="AQ238" s="20"/>
      <c r="AR238" s="21"/>
      <c r="AS238" s="22"/>
      <c r="AT238" s="23"/>
      <c r="AU238" s="23"/>
      <c r="AV238" s="6"/>
      <c r="AW238" s="7"/>
      <c r="AX238" s="8"/>
      <c r="AY238" s="8"/>
      <c r="AZ238" s="9"/>
      <c r="BA238" s="10">
        <v>0</v>
      </c>
      <c r="BB238" s="11"/>
      <c r="BC238" s="11"/>
      <c r="BD238" s="12"/>
      <c r="BE238" s="13"/>
      <c r="BF238" s="14"/>
      <c r="BG238" s="14"/>
      <c r="BH238" s="15"/>
      <c r="BI238" s="16"/>
      <c r="BJ238" s="17"/>
      <c r="BK238" s="17"/>
      <c r="BL238" s="18"/>
      <c r="BM238" s="19"/>
      <c r="BN238" s="20"/>
      <c r="BO238" s="20"/>
      <c r="BP238" s="21"/>
      <c r="BQ238" s="22"/>
      <c r="BR238" s="23"/>
      <c r="BS238" s="23"/>
      <c r="BT238" s="6"/>
      <c r="BU238" s="7"/>
      <c r="BV238" s="8"/>
      <c r="BW238" s="8"/>
      <c r="BX238" s="9"/>
      <c r="BY238" s="10"/>
      <c r="BZ238" s="11"/>
      <c r="CA238" s="11"/>
      <c r="CB238" s="12"/>
      <c r="CC238" s="13">
        <v>0</v>
      </c>
      <c r="CD238" s="14"/>
      <c r="CE238" s="14"/>
      <c r="CF238" s="15"/>
      <c r="CG238" s="16"/>
      <c r="CH238" s="17"/>
      <c r="CI238" s="17"/>
      <c r="CJ238" s="4">
        <v>434</v>
      </c>
      <c r="CK238" s="24">
        <v>47.789352444659997</v>
      </c>
      <c r="CL238" s="25">
        <v>8.04541015625</v>
      </c>
    </row>
    <row r="239" spans="1:90">
      <c r="A239" s="2" t="s">
        <v>353</v>
      </c>
      <c r="B239" s="2" t="s">
        <v>592</v>
      </c>
      <c r="C239" s="3">
        <v>9.06</v>
      </c>
      <c r="D239" s="4">
        <v>1</v>
      </c>
      <c r="E239" s="4">
        <v>3</v>
      </c>
      <c r="F239" s="4">
        <v>5</v>
      </c>
      <c r="G239" s="4">
        <v>11</v>
      </c>
      <c r="H239" s="27">
        <f>'raw data'!H239/'raw data'!H$274</f>
        <v>2.7644124879383177E-3</v>
      </c>
      <c r="I239" s="27">
        <f>'raw data'!I239/'raw data'!I$274</f>
        <v>2.4432438440554734E-3</v>
      </c>
      <c r="J239" s="27">
        <f>'raw data'!J239/'raw data'!J$274</f>
        <v>6.8809860653661797E-4</v>
      </c>
      <c r="K239" s="27">
        <f>'raw data'!K239/'raw data'!K$274</f>
        <v>2.6944894406331216E-4</v>
      </c>
      <c r="L239" s="27">
        <f>'raw data'!L239/'raw data'!L$274</f>
        <v>2.3258298445238105E-4</v>
      </c>
      <c r="M239" s="27">
        <f>'raw data'!M239/'raw data'!M$274</f>
        <v>2.5584005393105978E-4</v>
      </c>
      <c r="N239" s="27">
        <f>'raw data'!N239/'raw data'!N$274</f>
        <v>1.1897700964348696E-3</v>
      </c>
      <c r="O239" s="27">
        <f>'raw data'!O239/'raw data'!O$274</f>
        <v>0</v>
      </c>
      <c r="P239" s="28">
        <f>'raw data'!P239/'raw data'!P$274</f>
        <v>1.4505839869667768E-3</v>
      </c>
      <c r="Q239" s="28">
        <f>'raw data'!Q239/'raw data'!Q$274</f>
        <v>1.399710042800082E-3</v>
      </c>
      <c r="R239" s="28">
        <f>'raw data'!R239/'raw data'!R$274</f>
        <v>1.2626780981253337E-3</v>
      </c>
      <c r="S239" s="28">
        <f>'raw data'!S239/'raw data'!S$274</f>
        <v>1.097416894552594E-3</v>
      </c>
      <c r="T239" s="28">
        <f>'raw data'!T239/'raw data'!T$274</f>
        <v>1.4353465413568863E-3</v>
      </c>
      <c r="U239" s="28">
        <f>'raw data'!U239/'raw data'!U$274</f>
        <v>1.2974292466142268E-3</v>
      </c>
      <c r="V239" s="28">
        <f>'raw data'!V239/'raw data'!V$274</f>
        <v>8.7915467943537978E-5</v>
      </c>
      <c r="W239" s="28">
        <f>'raw data'!W239/'raw data'!W$274</f>
        <v>1.8014241871695065E-4</v>
      </c>
      <c r="X239" s="6"/>
      <c r="Y239" s="7">
        <v>0</v>
      </c>
      <c r="Z239" s="8"/>
      <c r="AA239" s="8"/>
      <c r="AB239" s="9"/>
      <c r="AC239" s="10">
        <v>0</v>
      </c>
      <c r="AD239" s="11"/>
      <c r="AE239" s="11"/>
      <c r="AF239" s="12"/>
      <c r="AG239" s="13">
        <v>0</v>
      </c>
      <c r="AH239" s="14"/>
      <c r="AI239" s="14"/>
      <c r="AJ239" s="15"/>
      <c r="AK239" s="16">
        <v>0</v>
      </c>
      <c r="AL239" s="17"/>
      <c r="AM239" s="17"/>
      <c r="AN239" s="18"/>
      <c r="AO239" s="19">
        <v>0</v>
      </c>
      <c r="AP239" s="20"/>
      <c r="AQ239" s="20"/>
      <c r="AR239" s="21"/>
      <c r="AS239" s="22">
        <v>0</v>
      </c>
      <c r="AT239" s="23"/>
      <c r="AU239" s="23"/>
      <c r="AV239" s="6"/>
      <c r="AW239" s="7">
        <v>0</v>
      </c>
      <c r="AX239" s="8"/>
      <c r="AY239" s="8"/>
      <c r="AZ239" s="9"/>
      <c r="BA239" s="10"/>
      <c r="BB239" s="11"/>
      <c r="BC239" s="11"/>
      <c r="BD239" s="12"/>
      <c r="BE239" s="13">
        <v>0</v>
      </c>
      <c r="BF239" s="14"/>
      <c r="BG239" s="14"/>
      <c r="BH239" s="15"/>
      <c r="BI239" s="16">
        <v>0</v>
      </c>
      <c r="BJ239" s="17"/>
      <c r="BK239" s="17"/>
      <c r="BL239" s="18"/>
      <c r="BM239" s="19">
        <v>0</v>
      </c>
      <c r="BN239" s="20"/>
      <c r="BO239" s="20"/>
      <c r="BP239" s="21"/>
      <c r="BQ239" s="22">
        <v>0</v>
      </c>
      <c r="BR239" s="23"/>
      <c r="BS239" s="23"/>
      <c r="BT239" s="6"/>
      <c r="BU239" s="7">
        <v>0</v>
      </c>
      <c r="BV239" s="8"/>
      <c r="BW239" s="8"/>
      <c r="BX239" s="9"/>
      <c r="BY239" s="10">
        <v>0</v>
      </c>
      <c r="BZ239" s="11"/>
      <c r="CA239" s="11"/>
      <c r="CB239" s="12"/>
      <c r="CC239" s="13">
        <v>0</v>
      </c>
      <c r="CD239" s="14"/>
      <c r="CE239" s="14"/>
      <c r="CF239" s="15"/>
      <c r="CG239" s="16">
        <v>0</v>
      </c>
      <c r="CH239" s="17"/>
      <c r="CI239" s="17"/>
      <c r="CJ239" s="4">
        <v>563</v>
      </c>
      <c r="CK239" s="24">
        <v>62.576875114659998</v>
      </c>
      <c r="CL239" s="25">
        <v>5.17333984375</v>
      </c>
    </row>
    <row r="240" spans="1:90">
      <c r="A240" s="2" t="s">
        <v>58</v>
      </c>
      <c r="B240" s="2" t="s">
        <v>618</v>
      </c>
      <c r="C240" s="3">
        <v>9.0299999999999994</v>
      </c>
      <c r="D240" s="4">
        <v>6</v>
      </c>
      <c r="E240" s="4">
        <v>3</v>
      </c>
      <c r="F240" s="4">
        <v>3</v>
      </c>
      <c r="G240" s="4">
        <v>3</v>
      </c>
      <c r="H240" s="27">
        <f>'raw data'!H240/'raw data'!H$274</f>
        <v>0</v>
      </c>
      <c r="I240" s="27">
        <f>'raw data'!I240/'raw data'!I$274</f>
        <v>0</v>
      </c>
      <c r="J240" s="27">
        <f>'raw data'!J240/'raw data'!J$274</f>
        <v>0</v>
      </c>
      <c r="K240" s="27">
        <f>'raw data'!K240/'raw data'!K$274</f>
        <v>0</v>
      </c>
      <c r="L240" s="27">
        <f>'raw data'!L240/'raw data'!L$274</f>
        <v>0</v>
      </c>
      <c r="M240" s="27">
        <f>'raw data'!M240/'raw data'!M$274</f>
        <v>0</v>
      </c>
      <c r="N240" s="27">
        <f>'raw data'!N240/'raw data'!N$274</f>
        <v>1.862545143609049E-4</v>
      </c>
      <c r="O240" s="27">
        <f>'raw data'!O240/'raw data'!O$274</f>
        <v>2.944904250068019E-4</v>
      </c>
      <c r="P240" s="28">
        <f>'raw data'!P240/'raw data'!P$274</f>
        <v>0</v>
      </c>
      <c r="Q240" s="28">
        <f>'raw data'!Q240/'raw data'!Q$274</f>
        <v>0</v>
      </c>
      <c r="R240" s="28">
        <f>'raw data'!R240/'raw data'!R$274</f>
        <v>0</v>
      </c>
      <c r="S240" s="28">
        <f>'raw data'!S240/'raw data'!S$274</f>
        <v>0</v>
      </c>
      <c r="T240" s="28">
        <f>'raw data'!T240/'raw data'!T$274</f>
        <v>0</v>
      </c>
      <c r="U240" s="28">
        <f>'raw data'!U240/'raw data'!U$274</f>
        <v>0</v>
      </c>
      <c r="V240" s="28">
        <f>'raw data'!V240/'raw data'!V$274</f>
        <v>0</v>
      </c>
      <c r="W240" s="28">
        <f>'raw data'!W240/'raw data'!W$274</f>
        <v>0</v>
      </c>
      <c r="X240" s="6"/>
      <c r="Y240" s="7"/>
      <c r="Z240" s="8"/>
      <c r="AA240" s="8"/>
      <c r="AB240" s="9"/>
      <c r="AC240" s="10"/>
      <c r="AD240" s="11"/>
      <c r="AE240" s="11"/>
      <c r="AF240" s="12"/>
      <c r="AG240" s="13"/>
      <c r="AH240" s="14"/>
      <c r="AI240" s="14"/>
      <c r="AJ240" s="15"/>
      <c r="AK240" s="16"/>
      <c r="AL240" s="17"/>
      <c r="AM240" s="17"/>
      <c r="AN240" s="18"/>
      <c r="AO240" s="19"/>
      <c r="AP240" s="20"/>
      <c r="AQ240" s="20"/>
      <c r="AR240" s="21"/>
      <c r="AS240" s="22"/>
      <c r="AT240" s="23"/>
      <c r="AU240" s="23"/>
      <c r="AV240" s="6"/>
      <c r="AW240" s="7">
        <v>0</v>
      </c>
      <c r="AX240" s="8"/>
      <c r="AY240" s="8"/>
      <c r="AZ240" s="9"/>
      <c r="BA240" s="10">
        <v>0</v>
      </c>
      <c r="BB240" s="11"/>
      <c r="BC240" s="11"/>
      <c r="BD240" s="12"/>
      <c r="BE240" s="13"/>
      <c r="BF240" s="14"/>
      <c r="BG240" s="14"/>
      <c r="BH240" s="15"/>
      <c r="BI240" s="16"/>
      <c r="BJ240" s="17"/>
      <c r="BK240" s="17"/>
      <c r="BL240" s="18"/>
      <c r="BM240" s="19"/>
      <c r="BN240" s="20"/>
      <c r="BO240" s="20"/>
      <c r="BP240" s="21"/>
      <c r="BQ240" s="22"/>
      <c r="BR240" s="23"/>
      <c r="BS240" s="23"/>
      <c r="BT240" s="6"/>
      <c r="BU240" s="7"/>
      <c r="BV240" s="8"/>
      <c r="BW240" s="8"/>
      <c r="BX240" s="9"/>
      <c r="BY240" s="10"/>
      <c r="BZ240" s="11"/>
      <c r="CA240" s="11"/>
      <c r="CB240" s="12"/>
      <c r="CC240" s="13"/>
      <c r="CD240" s="14"/>
      <c r="CE240" s="14"/>
      <c r="CF240" s="15"/>
      <c r="CG240" s="16"/>
      <c r="CH240" s="17"/>
      <c r="CI240" s="17"/>
      <c r="CJ240" s="4">
        <v>310</v>
      </c>
      <c r="CK240" s="24">
        <v>34.831592064660001</v>
      </c>
      <c r="CL240" s="25">
        <v>4.58935546875</v>
      </c>
    </row>
    <row r="241" spans="1:90">
      <c r="A241" s="2" t="s">
        <v>391</v>
      </c>
      <c r="B241" s="2" t="s">
        <v>606</v>
      </c>
      <c r="C241" s="3">
        <v>8.76</v>
      </c>
      <c r="D241" s="4">
        <v>6</v>
      </c>
      <c r="E241" s="4">
        <v>3</v>
      </c>
      <c r="F241" s="4">
        <v>3</v>
      </c>
      <c r="G241" s="4">
        <v>3</v>
      </c>
      <c r="H241" s="27">
        <f>'raw data'!H241/'raw data'!H$274</f>
        <v>0</v>
      </c>
      <c r="I241" s="27">
        <f>'raw data'!I241/'raw data'!I$274</f>
        <v>0</v>
      </c>
      <c r="J241" s="27">
        <f>'raw data'!J241/'raw data'!J$274</f>
        <v>3.4448932018542864E-4</v>
      </c>
      <c r="K241" s="27">
        <f>'raw data'!K241/'raw data'!K$274</f>
        <v>7.716053796809441E-4</v>
      </c>
      <c r="L241" s="27">
        <f>'raw data'!L241/'raw data'!L$274</f>
        <v>0</v>
      </c>
      <c r="M241" s="27">
        <f>'raw data'!M241/'raw data'!M$274</f>
        <v>0</v>
      </c>
      <c r="N241" s="27">
        <f>'raw data'!N241/'raw data'!N$274</f>
        <v>0</v>
      </c>
      <c r="O241" s="27">
        <f>'raw data'!O241/'raw data'!O$274</f>
        <v>0</v>
      </c>
      <c r="P241" s="28">
        <f>'raw data'!P241/'raw data'!P$274</f>
        <v>0</v>
      </c>
      <c r="Q241" s="28">
        <f>'raw data'!Q241/'raw data'!Q$274</f>
        <v>0</v>
      </c>
      <c r="R241" s="28">
        <f>'raw data'!R241/'raw data'!R$274</f>
        <v>0</v>
      </c>
      <c r="S241" s="28">
        <f>'raw data'!S241/'raw data'!S$274</f>
        <v>2.2842840682663954E-4</v>
      </c>
      <c r="T241" s="28">
        <f>'raw data'!T241/'raw data'!T$274</f>
        <v>0</v>
      </c>
      <c r="U241" s="28">
        <f>'raw data'!U241/'raw data'!U$274</f>
        <v>0</v>
      </c>
      <c r="V241" s="28">
        <f>'raw data'!V241/'raw data'!V$274</f>
        <v>0</v>
      </c>
      <c r="W241" s="28">
        <f>'raw data'!W241/'raw data'!W$274</f>
        <v>0</v>
      </c>
      <c r="X241" s="6"/>
      <c r="Y241" s="7"/>
      <c r="Z241" s="8"/>
      <c r="AA241" s="8"/>
      <c r="AB241" s="9"/>
      <c r="AC241" s="10"/>
      <c r="AD241" s="11"/>
      <c r="AE241" s="11"/>
      <c r="AF241" s="12">
        <v>42.981522003498803</v>
      </c>
      <c r="AG241" s="13">
        <v>8.76</v>
      </c>
      <c r="AH241" s="14">
        <v>3</v>
      </c>
      <c r="AI241" s="14">
        <v>3</v>
      </c>
      <c r="AJ241" s="15"/>
      <c r="AK241" s="16">
        <v>0</v>
      </c>
      <c r="AL241" s="17"/>
      <c r="AM241" s="17"/>
      <c r="AN241" s="18"/>
      <c r="AO241" s="19"/>
      <c r="AP241" s="20"/>
      <c r="AQ241" s="20"/>
      <c r="AR241" s="21"/>
      <c r="AS241" s="22"/>
      <c r="AT241" s="23"/>
      <c r="AU241" s="23"/>
      <c r="AV241" s="6"/>
      <c r="AW241" s="7"/>
      <c r="AX241" s="8"/>
      <c r="AY241" s="8"/>
      <c r="AZ241" s="9"/>
      <c r="BA241" s="10"/>
      <c r="BB241" s="11"/>
      <c r="BC241" s="11"/>
      <c r="BD241" s="12"/>
      <c r="BE241" s="13"/>
      <c r="BF241" s="14"/>
      <c r="BG241" s="14"/>
      <c r="BH241" s="15"/>
      <c r="BI241" s="16"/>
      <c r="BJ241" s="17"/>
      <c r="BK241" s="17"/>
      <c r="BL241" s="18"/>
      <c r="BM241" s="19"/>
      <c r="BN241" s="20"/>
      <c r="BO241" s="20"/>
      <c r="BP241" s="21"/>
      <c r="BQ241" s="22">
        <v>0</v>
      </c>
      <c r="BR241" s="23"/>
      <c r="BS241" s="23"/>
      <c r="BT241" s="6"/>
      <c r="BU241" s="7"/>
      <c r="BV241" s="8"/>
      <c r="BW241" s="8"/>
      <c r="BX241" s="9"/>
      <c r="BY241" s="10"/>
      <c r="BZ241" s="11"/>
      <c r="CA241" s="11"/>
      <c r="CB241" s="12"/>
      <c r="CC241" s="13"/>
      <c r="CD241" s="14"/>
      <c r="CE241" s="14"/>
      <c r="CF241" s="15"/>
      <c r="CG241" s="16"/>
      <c r="CH241" s="17"/>
      <c r="CI241" s="17"/>
      <c r="CJ241" s="4">
        <v>274</v>
      </c>
      <c r="CK241" s="24">
        <v>30.18583569466</v>
      </c>
      <c r="CL241" s="25">
        <v>7.15185546875</v>
      </c>
    </row>
    <row r="242" spans="1:90">
      <c r="A242" s="2" t="s">
        <v>258</v>
      </c>
      <c r="B242" s="2" t="s">
        <v>452</v>
      </c>
      <c r="C242" s="3">
        <v>8.52</v>
      </c>
      <c r="D242" s="4">
        <v>4</v>
      </c>
      <c r="E242" s="4">
        <v>4</v>
      </c>
      <c r="F242" s="4">
        <v>4</v>
      </c>
      <c r="G242" s="4">
        <v>9</v>
      </c>
      <c r="H242" s="27">
        <f>'raw data'!H242/'raw data'!H$274</f>
        <v>0</v>
      </c>
      <c r="I242" s="27">
        <f>'raw data'!I242/'raw data'!I$274</f>
        <v>0</v>
      </c>
      <c r="J242" s="27">
        <f>'raw data'!J242/'raw data'!J$274</f>
        <v>1.6181093884607879E-4</v>
      </c>
      <c r="K242" s="27">
        <f>'raw data'!K242/'raw data'!K$274</f>
        <v>1.8030135653927885E-4</v>
      </c>
      <c r="L242" s="27">
        <f>'raw data'!L242/'raw data'!L$274</f>
        <v>2.7703699435557697E-4</v>
      </c>
      <c r="M242" s="27">
        <f>'raw data'!M242/'raw data'!M$274</f>
        <v>6.0000151991372781E-4</v>
      </c>
      <c r="N242" s="27">
        <f>'raw data'!N242/'raw data'!N$274</f>
        <v>0</v>
      </c>
      <c r="O242" s="27">
        <f>'raw data'!O242/'raw data'!O$274</f>
        <v>0</v>
      </c>
      <c r="P242" s="28">
        <f>'raw data'!P242/'raw data'!P$274</f>
        <v>8.0605492248575646E-5</v>
      </c>
      <c r="Q242" s="28">
        <f>'raw data'!Q242/'raw data'!Q$274</f>
        <v>7.7910181386755731E-5</v>
      </c>
      <c r="R242" s="28">
        <f>'raw data'!R242/'raw data'!R$274</f>
        <v>1.5131246314307081E-4</v>
      </c>
      <c r="S242" s="28">
        <f>'raw data'!S242/'raw data'!S$274</f>
        <v>5.0417427383088604E-5</v>
      </c>
      <c r="T242" s="28">
        <f>'raw data'!T242/'raw data'!T$274</f>
        <v>2.3364253967096839E-4</v>
      </c>
      <c r="U242" s="28">
        <f>'raw data'!U242/'raw data'!U$274</f>
        <v>2.4899249021408587E-4</v>
      </c>
      <c r="V242" s="28">
        <f>'raw data'!V242/'raw data'!V$274</f>
        <v>0</v>
      </c>
      <c r="W242" s="28">
        <f>'raw data'!W242/'raw data'!W$274</f>
        <v>0</v>
      </c>
      <c r="X242" s="6"/>
      <c r="Y242" s="7"/>
      <c r="Z242" s="8"/>
      <c r="AA242" s="8"/>
      <c r="AB242" s="9"/>
      <c r="AC242" s="10"/>
      <c r="AD242" s="11"/>
      <c r="AE242" s="11"/>
      <c r="AF242" s="12"/>
      <c r="AG242" s="13">
        <v>0</v>
      </c>
      <c r="AH242" s="14"/>
      <c r="AI242" s="14"/>
      <c r="AJ242" s="15"/>
      <c r="AK242" s="16">
        <v>0</v>
      </c>
      <c r="AL242" s="17"/>
      <c r="AM242" s="17"/>
      <c r="AN242" s="18"/>
      <c r="AO242" s="19">
        <v>0</v>
      </c>
      <c r="AP242" s="20"/>
      <c r="AQ242" s="20"/>
      <c r="AR242" s="21"/>
      <c r="AS242" s="22">
        <v>0</v>
      </c>
      <c r="AT242" s="23"/>
      <c r="AU242" s="23"/>
      <c r="AV242" s="6"/>
      <c r="AW242" s="7"/>
      <c r="AX242" s="8"/>
      <c r="AY242" s="8"/>
      <c r="AZ242" s="9"/>
      <c r="BA242" s="10"/>
      <c r="BB242" s="11"/>
      <c r="BC242" s="11"/>
      <c r="BD242" s="12"/>
      <c r="BE242" s="13">
        <v>0</v>
      </c>
      <c r="BF242" s="14"/>
      <c r="BG242" s="14"/>
      <c r="BH242" s="15"/>
      <c r="BI242" s="16">
        <v>0</v>
      </c>
      <c r="BJ242" s="17"/>
      <c r="BK242" s="17"/>
      <c r="BL242" s="18"/>
      <c r="BM242" s="19">
        <v>0</v>
      </c>
      <c r="BN242" s="20"/>
      <c r="BO242" s="20"/>
      <c r="BP242" s="21"/>
      <c r="BQ242" s="22">
        <v>0</v>
      </c>
      <c r="BR242" s="23"/>
      <c r="BS242" s="23"/>
      <c r="BT242" s="6">
        <v>118.93081127343</v>
      </c>
      <c r="BU242" s="7">
        <v>6.31</v>
      </c>
      <c r="BV242" s="8">
        <v>3</v>
      </c>
      <c r="BW242" s="8">
        <v>3</v>
      </c>
      <c r="BX242" s="9"/>
      <c r="BY242" s="10">
        <v>0</v>
      </c>
      <c r="BZ242" s="11"/>
      <c r="CA242" s="11"/>
      <c r="CB242" s="12"/>
      <c r="CC242" s="13"/>
      <c r="CD242" s="14"/>
      <c r="CE242" s="14"/>
      <c r="CF242" s="15"/>
      <c r="CG242" s="16"/>
      <c r="CH242" s="17"/>
      <c r="CI242" s="17"/>
      <c r="CJ242" s="4">
        <v>634</v>
      </c>
      <c r="CK242" s="24">
        <v>70.618073624660099</v>
      </c>
      <c r="CL242" s="25">
        <v>8.39697265625</v>
      </c>
    </row>
    <row r="243" spans="1:90">
      <c r="A243" s="2" t="s">
        <v>294</v>
      </c>
      <c r="B243" s="2" t="s">
        <v>561</v>
      </c>
      <c r="C243" s="3">
        <v>8.02</v>
      </c>
      <c r="D243" s="4">
        <v>3</v>
      </c>
      <c r="E243" s="4">
        <v>6</v>
      </c>
      <c r="F243" s="4">
        <v>6</v>
      </c>
      <c r="G243" s="4">
        <v>12</v>
      </c>
      <c r="H243" s="27">
        <f>'raw data'!H243/'raw data'!H$274</f>
        <v>0</v>
      </c>
      <c r="I243" s="27">
        <f>'raw data'!I243/'raw data'!I$274</f>
        <v>1.0583749409486323E-4</v>
      </c>
      <c r="J243" s="27">
        <f>'raw data'!J243/'raw data'!J$274</f>
        <v>8.5833245436585718E-4</v>
      </c>
      <c r="K243" s="27">
        <f>'raw data'!K243/'raw data'!K$274</f>
        <v>5.1898167109779199E-4</v>
      </c>
      <c r="L243" s="27">
        <f>'raw data'!L243/'raw data'!L$274</f>
        <v>6.0783878363891946E-4</v>
      </c>
      <c r="M243" s="27">
        <f>'raw data'!M243/'raw data'!M$274</f>
        <v>4.9731150855149536E-4</v>
      </c>
      <c r="N243" s="27">
        <f>'raw data'!N243/'raw data'!N$274</f>
        <v>4.3982876822582905E-4</v>
      </c>
      <c r="O243" s="27">
        <f>'raw data'!O243/'raw data'!O$274</f>
        <v>5.1044457010241046E-4</v>
      </c>
      <c r="P243" s="28">
        <f>'raw data'!P243/'raw data'!P$274</f>
        <v>0</v>
      </c>
      <c r="Q243" s="28">
        <f>'raw data'!Q243/'raw data'!Q$274</f>
        <v>0</v>
      </c>
      <c r="R243" s="28">
        <f>'raw data'!R243/'raw data'!R$274</f>
        <v>2.051037771875077E-4</v>
      </c>
      <c r="S243" s="28">
        <f>'raw data'!S243/'raw data'!S$274</f>
        <v>3.739238697741581E-4</v>
      </c>
      <c r="T243" s="28">
        <f>'raw data'!T243/'raw data'!T$274</f>
        <v>0</v>
      </c>
      <c r="U243" s="28">
        <f>'raw data'!U243/'raw data'!U$274</f>
        <v>2.7495094557886324E-4</v>
      </c>
      <c r="V243" s="28">
        <f>'raw data'!V243/'raw data'!V$274</f>
        <v>0</v>
      </c>
      <c r="W243" s="28">
        <f>'raw data'!W243/'raw data'!W$274</f>
        <v>0</v>
      </c>
      <c r="X243" s="6"/>
      <c r="Y243" s="7"/>
      <c r="Z243" s="8"/>
      <c r="AA243" s="8"/>
      <c r="AB243" s="9"/>
      <c r="AC243" s="10">
        <v>0</v>
      </c>
      <c r="AD243" s="11"/>
      <c r="AE243" s="11"/>
      <c r="AF243" s="12">
        <v>72.341620062120299</v>
      </c>
      <c r="AG243" s="13">
        <v>8.02</v>
      </c>
      <c r="AH243" s="14">
        <v>6</v>
      </c>
      <c r="AI243" s="14">
        <v>6</v>
      </c>
      <c r="AJ243" s="15">
        <v>68.991252347706506</v>
      </c>
      <c r="AK243" s="16">
        <v>4.84</v>
      </c>
      <c r="AL243" s="17">
        <v>3</v>
      </c>
      <c r="AM243" s="17">
        <v>3</v>
      </c>
      <c r="AN243" s="18"/>
      <c r="AO243" s="19">
        <v>0</v>
      </c>
      <c r="AP243" s="20"/>
      <c r="AQ243" s="20"/>
      <c r="AR243" s="21"/>
      <c r="AS243" s="22">
        <v>0</v>
      </c>
      <c r="AT243" s="23"/>
      <c r="AU243" s="23"/>
      <c r="AV243" s="6"/>
      <c r="AW243" s="7">
        <v>0</v>
      </c>
      <c r="AX243" s="8"/>
      <c r="AY243" s="8"/>
      <c r="AZ243" s="9"/>
      <c r="BA243" s="10">
        <v>0</v>
      </c>
      <c r="BB243" s="11"/>
      <c r="BC243" s="11"/>
      <c r="BD243" s="12"/>
      <c r="BE243" s="13"/>
      <c r="BF243" s="14"/>
      <c r="BG243" s="14"/>
      <c r="BH243" s="15"/>
      <c r="BI243" s="16"/>
      <c r="BJ243" s="17"/>
      <c r="BK243" s="17"/>
      <c r="BL243" s="18">
        <v>51.127263749691799</v>
      </c>
      <c r="BM243" s="19">
        <v>3.46</v>
      </c>
      <c r="BN243" s="20">
        <v>3</v>
      </c>
      <c r="BO243" s="20">
        <v>3</v>
      </c>
      <c r="BP243" s="21"/>
      <c r="BQ243" s="22">
        <v>0</v>
      </c>
      <c r="BR243" s="23"/>
      <c r="BS243" s="23"/>
      <c r="BT243" s="6"/>
      <c r="BU243" s="7"/>
      <c r="BV243" s="8"/>
      <c r="BW243" s="8"/>
      <c r="BX243" s="9"/>
      <c r="BY243" s="10">
        <v>0</v>
      </c>
      <c r="BZ243" s="11"/>
      <c r="CA243" s="11"/>
      <c r="CB243" s="12"/>
      <c r="CC243" s="13"/>
      <c r="CD243" s="14"/>
      <c r="CE243" s="14"/>
      <c r="CF243" s="15"/>
      <c r="CG243" s="16">
        <v>0</v>
      </c>
      <c r="CH243" s="17"/>
      <c r="CI243" s="17"/>
      <c r="CJ243" s="4">
        <v>723</v>
      </c>
      <c r="CK243" s="24">
        <v>83.381869534659998</v>
      </c>
      <c r="CL243" s="25">
        <v>6.66845703125</v>
      </c>
    </row>
    <row r="244" spans="1:90">
      <c r="A244" s="2" t="s">
        <v>310</v>
      </c>
      <c r="B244" s="2" t="s">
        <v>463</v>
      </c>
      <c r="C244" s="3">
        <v>7.87</v>
      </c>
      <c r="D244" s="4">
        <v>2</v>
      </c>
      <c r="E244" s="4">
        <v>15</v>
      </c>
      <c r="F244" s="4">
        <v>15</v>
      </c>
      <c r="G244" s="4">
        <v>34</v>
      </c>
      <c r="H244" s="27">
        <f>'raw data'!H244/'raw data'!H$274</f>
        <v>3.439849396818224E-4</v>
      </c>
      <c r="I244" s="27">
        <f>'raw data'!I244/'raw data'!I$274</f>
        <v>6.2931536354617784E-4</v>
      </c>
      <c r="J244" s="27">
        <f>'raw data'!J244/'raw data'!J$274</f>
        <v>0</v>
      </c>
      <c r="K244" s="27">
        <f>'raw data'!K244/'raw data'!K$274</f>
        <v>0</v>
      </c>
      <c r="L244" s="27">
        <f>'raw data'!L244/'raw data'!L$274</f>
        <v>3.4859621073894079E-4</v>
      </c>
      <c r="M244" s="27">
        <f>'raw data'!M244/'raw data'!M$274</f>
        <v>4.7283864008727892E-4</v>
      </c>
      <c r="N244" s="27">
        <f>'raw data'!N244/'raw data'!N$274</f>
        <v>0</v>
      </c>
      <c r="O244" s="27">
        <f>'raw data'!O244/'raw data'!O$274</f>
        <v>0</v>
      </c>
      <c r="P244" s="28">
        <f>'raw data'!P244/'raw data'!P$274</f>
        <v>1.6729122311909063E-4</v>
      </c>
      <c r="Q244" s="28">
        <f>'raw data'!Q244/'raw data'!Q$274</f>
        <v>2.3521521204552962E-4</v>
      </c>
      <c r="R244" s="28">
        <f>'raw data'!R244/'raw data'!R$274</f>
        <v>0</v>
      </c>
      <c r="S244" s="28">
        <f>'raw data'!S244/'raw data'!S$274</f>
        <v>0</v>
      </c>
      <c r="T244" s="28">
        <f>'raw data'!T244/'raw data'!T$274</f>
        <v>1.0880401154348128E-4</v>
      </c>
      <c r="U244" s="28">
        <f>'raw data'!U244/'raw data'!U$274</f>
        <v>1.7318077074293596E-4</v>
      </c>
      <c r="V244" s="28">
        <f>'raw data'!V244/'raw data'!V$274</f>
        <v>0</v>
      </c>
      <c r="W244" s="28">
        <f>'raw data'!W244/'raw data'!W$274</f>
        <v>0</v>
      </c>
      <c r="X244" s="6"/>
      <c r="Y244" s="7">
        <v>0</v>
      </c>
      <c r="Z244" s="8"/>
      <c r="AA244" s="8"/>
      <c r="AB244" s="9">
        <v>33.829385266080898</v>
      </c>
      <c r="AC244" s="10">
        <v>1.62</v>
      </c>
      <c r="AD244" s="11">
        <v>3</v>
      </c>
      <c r="AE244" s="11">
        <v>3</v>
      </c>
      <c r="AF244" s="12"/>
      <c r="AG244" s="13"/>
      <c r="AH244" s="14"/>
      <c r="AI244" s="14"/>
      <c r="AJ244" s="15"/>
      <c r="AK244" s="16"/>
      <c r="AL244" s="17"/>
      <c r="AM244" s="17"/>
      <c r="AN244" s="18">
        <v>212.814639015821</v>
      </c>
      <c r="AO244" s="19">
        <v>6.32</v>
      </c>
      <c r="AP244" s="20">
        <v>11</v>
      </c>
      <c r="AQ244" s="20">
        <v>12</v>
      </c>
      <c r="AR244" s="21">
        <v>152.03038497657101</v>
      </c>
      <c r="AS244" s="22">
        <v>6.66</v>
      </c>
      <c r="AT244" s="23">
        <v>11</v>
      </c>
      <c r="AU244" s="23">
        <v>11</v>
      </c>
      <c r="AV244" s="6"/>
      <c r="AW244" s="7"/>
      <c r="AX244" s="8"/>
      <c r="AY244" s="8"/>
      <c r="AZ244" s="9"/>
      <c r="BA244" s="10"/>
      <c r="BB244" s="11"/>
      <c r="BC244" s="11"/>
      <c r="BD244" s="12"/>
      <c r="BE244" s="13">
        <v>0</v>
      </c>
      <c r="BF244" s="14"/>
      <c r="BG244" s="14"/>
      <c r="BH244" s="15"/>
      <c r="BI244" s="16">
        <v>0</v>
      </c>
      <c r="BJ244" s="17"/>
      <c r="BK244" s="17"/>
      <c r="BL244" s="18"/>
      <c r="BM244" s="19"/>
      <c r="BN244" s="20"/>
      <c r="BO244" s="20"/>
      <c r="BP244" s="21"/>
      <c r="BQ244" s="22"/>
      <c r="BR244" s="23"/>
      <c r="BS244" s="23"/>
      <c r="BT244" s="6">
        <v>97.015374013794997</v>
      </c>
      <c r="BU244" s="7">
        <v>4.59</v>
      </c>
      <c r="BV244" s="8">
        <v>7</v>
      </c>
      <c r="BW244" s="8">
        <v>8</v>
      </c>
      <c r="BX244" s="9"/>
      <c r="BY244" s="10">
        <v>0</v>
      </c>
      <c r="BZ244" s="11"/>
      <c r="CA244" s="11"/>
      <c r="CB244" s="12"/>
      <c r="CC244" s="13"/>
      <c r="CD244" s="14"/>
      <c r="CE244" s="14"/>
      <c r="CF244" s="15"/>
      <c r="CG244" s="16"/>
      <c r="CH244" s="17"/>
      <c r="CI244" s="17"/>
      <c r="CJ244" s="4">
        <v>2896</v>
      </c>
      <c r="CK244" s="24">
        <v>319.24785240466099</v>
      </c>
      <c r="CL244" s="25">
        <v>9.51025390625</v>
      </c>
    </row>
    <row r="245" spans="1:90">
      <c r="A245" s="2" t="s">
        <v>346</v>
      </c>
      <c r="B245" s="2" t="s">
        <v>421</v>
      </c>
      <c r="C245" s="3">
        <v>7.63</v>
      </c>
      <c r="D245" s="4">
        <v>2</v>
      </c>
      <c r="E245" s="4">
        <v>5</v>
      </c>
      <c r="F245" s="4">
        <v>5</v>
      </c>
      <c r="G245" s="4">
        <v>12</v>
      </c>
      <c r="H245" s="27">
        <f>'raw data'!H245/'raw data'!H$274</f>
        <v>0</v>
      </c>
      <c r="I245" s="27">
        <f>'raw data'!I245/'raw data'!I$274</f>
        <v>1.5049623733875985E-3</v>
      </c>
      <c r="J245" s="27">
        <f>'raw data'!J245/'raw data'!J$274</f>
        <v>0</v>
      </c>
      <c r="K245" s="27">
        <f>'raw data'!K245/'raw data'!K$274</f>
        <v>0</v>
      </c>
      <c r="L245" s="27">
        <f>'raw data'!L245/'raw data'!L$274</f>
        <v>3.5272268080631798E-4</v>
      </c>
      <c r="M245" s="27">
        <f>'raw data'!M245/'raw data'!M$274</f>
        <v>4.4288116087049174E-4</v>
      </c>
      <c r="N245" s="27">
        <f>'raw data'!N245/'raw data'!N$274</f>
        <v>0</v>
      </c>
      <c r="O245" s="27">
        <f>'raw data'!O245/'raw data'!O$274</f>
        <v>0</v>
      </c>
      <c r="P245" s="28">
        <f>'raw data'!P245/'raw data'!P$274</f>
        <v>0</v>
      </c>
      <c r="Q245" s="28">
        <f>'raw data'!Q245/'raw data'!Q$274</f>
        <v>1.7739827764425557E-4</v>
      </c>
      <c r="R245" s="28">
        <f>'raw data'!R245/'raw data'!R$274</f>
        <v>0</v>
      </c>
      <c r="S245" s="28">
        <f>'raw data'!S245/'raw data'!S$274</f>
        <v>0</v>
      </c>
      <c r="T245" s="28">
        <f>'raw data'!T245/'raw data'!T$274</f>
        <v>0</v>
      </c>
      <c r="U245" s="28">
        <f>'raw data'!U245/'raw data'!U$274</f>
        <v>0</v>
      </c>
      <c r="V245" s="28">
        <f>'raw data'!V245/'raw data'!V$274</f>
        <v>0</v>
      </c>
      <c r="W245" s="28">
        <f>'raw data'!W245/'raw data'!W$274</f>
        <v>0</v>
      </c>
      <c r="X245" s="6"/>
      <c r="Y245" s="7"/>
      <c r="Z245" s="8"/>
      <c r="AA245" s="8"/>
      <c r="AB245" s="9"/>
      <c r="AC245" s="10">
        <v>0</v>
      </c>
      <c r="AD245" s="11"/>
      <c r="AE245" s="11"/>
      <c r="AF245" s="12"/>
      <c r="AG245" s="13"/>
      <c r="AH245" s="14"/>
      <c r="AI245" s="14"/>
      <c r="AJ245" s="15"/>
      <c r="AK245" s="16"/>
      <c r="AL245" s="17"/>
      <c r="AM245" s="17"/>
      <c r="AN245" s="18"/>
      <c r="AO245" s="19">
        <v>0</v>
      </c>
      <c r="AP245" s="20"/>
      <c r="AQ245" s="20"/>
      <c r="AR245" s="21"/>
      <c r="AS245" s="22">
        <v>0</v>
      </c>
      <c r="AT245" s="23"/>
      <c r="AU245" s="23"/>
      <c r="AV245" s="6"/>
      <c r="AW245" s="7"/>
      <c r="AX245" s="8"/>
      <c r="AY245" s="8"/>
      <c r="AZ245" s="9"/>
      <c r="BA245" s="10"/>
      <c r="BB245" s="11"/>
      <c r="BC245" s="11"/>
      <c r="BD245" s="12"/>
      <c r="BE245" s="13"/>
      <c r="BF245" s="14"/>
      <c r="BG245" s="14"/>
      <c r="BH245" s="15"/>
      <c r="BI245" s="16">
        <v>0</v>
      </c>
      <c r="BJ245" s="17"/>
      <c r="BK245" s="17"/>
      <c r="BL245" s="18"/>
      <c r="BM245" s="19"/>
      <c r="BN245" s="20"/>
      <c r="BO245" s="20"/>
      <c r="BP245" s="21"/>
      <c r="BQ245" s="22"/>
      <c r="BR245" s="23"/>
      <c r="BS245" s="23"/>
      <c r="BT245" s="6"/>
      <c r="BU245" s="7"/>
      <c r="BV245" s="8"/>
      <c r="BW245" s="8"/>
      <c r="BX245" s="9"/>
      <c r="BY245" s="10"/>
      <c r="BZ245" s="11"/>
      <c r="CA245" s="11"/>
      <c r="CB245" s="12"/>
      <c r="CC245" s="13"/>
      <c r="CD245" s="14"/>
      <c r="CE245" s="14"/>
      <c r="CF245" s="15"/>
      <c r="CG245" s="16"/>
      <c r="CH245" s="17"/>
      <c r="CI245" s="17"/>
      <c r="CJ245" s="4">
        <v>904</v>
      </c>
      <c r="CK245" s="24">
        <v>102.27413368466</v>
      </c>
      <c r="CL245" s="25">
        <v>11.83935546875</v>
      </c>
    </row>
    <row r="246" spans="1:90">
      <c r="A246" s="2" t="s">
        <v>286</v>
      </c>
      <c r="B246" s="2" t="s">
        <v>156</v>
      </c>
      <c r="C246" s="3">
        <v>7.3</v>
      </c>
      <c r="D246" s="4">
        <v>1</v>
      </c>
      <c r="E246" s="4">
        <v>6</v>
      </c>
      <c r="F246" s="4">
        <v>6</v>
      </c>
      <c r="G246" s="4">
        <v>19</v>
      </c>
      <c r="H246" s="27">
        <f>'raw data'!H246/'raw data'!H$274</f>
        <v>0</v>
      </c>
      <c r="I246" s="27">
        <f>'raw data'!I246/'raw data'!I$274</f>
        <v>0</v>
      </c>
      <c r="J246" s="27">
        <f>'raw data'!J246/'raw data'!J$274</f>
        <v>0</v>
      </c>
      <c r="K246" s="27">
        <f>'raw data'!K246/'raw data'!K$274</f>
        <v>0</v>
      </c>
      <c r="L246" s="27">
        <f>'raw data'!L246/'raw data'!L$274</f>
        <v>0</v>
      </c>
      <c r="M246" s="27">
        <f>'raw data'!M246/'raw data'!M$274</f>
        <v>0</v>
      </c>
      <c r="N246" s="27">
        <f>'raw data'!N246/'raw data'!N$274</f>
        <v>0</v>
      </c>
      <c r="O246" s="27">
        <f>'raw data'!O246/'raw data'!O$274</f>
        <v>0</v>
      </c>
      <c r="P246" s="28">
        <f>'raw data'!P246/'raw data'!P$274</f>
        <v>0</v>
      </c>
      <c r="Q246" s="28">
        <f>'raw data'!Q246/'raw data'!Q$274</f>
        <v>0</v>
      </c>
      <c r="R246" s="28">
        <f>'raw data'!R246/'raw data'!R$274</f>
        <v>0</v>
      </c>
      <c r="S246" s="28">
        <f>'raw data'!S246/'raw data'!S$274</f>
        <v>0</v>
      </c>
      <c r="T246" s="28">
        <f>'raw data'!T246/'raw data'!T$274</f>
        <v>0</v>
      </c>
      <c r="U246" s="28">
        <f>'raw data'!U246/'raw data'!U$274</f>
        <v>0</v>
      </c>
      <c r="V246" s="28">
        <f>'raw data'!V246/'raw data'!V$274</f>
        <v>0</v>
      </c>
      <c r="W246" s="28">
        <f>'raw data'!W246/'raw data'!W$274</f>
        <v>0</v>
      </c>
      <c r="X246" s="6"/>
      <c r="Y246" s="7"/>
      <c r="Z246" s="8"/>
      <c r="AA246" s="8"/>
      <c r="AB246" s="9"/>
      <c r="AC246" s="10"/>
      <c r="AD246" s="11"/>
      <c r="AE246" s="11"/>
      <c r="AF246" s="12"/>
      <c r="AG246" s="13"/>
      <c r="AH246" s="14"/>
      <c r="AI246" s="14"/>
      <c r="AJ246" s="15"/>
      <c r="AK246" s="16"/>
      <c r="AL246" s="17"/>
      <c r="AM246" s="17"/>
      <c r="AN246" s="18"/>
      <c r="AO246" s="19"/>
      <c r="AP246" s="20"/>
      <c r="AQ246" s="20"/>
      <c r="AR246" s="21"/>
      <c r="AS246" s="22"/>
      <c r="AT246" s="23"/>
      <c r="AU246" s="23"/>
      <c r="AV246" s="6"/>
      <c r="AW246" s="7"/>
      <c r="AX246" s="8"/>
      <c r="AY246" s="8"/>
      <c r="AZ246" s="9"/>
      <c r="BA246" s="10"/>
      <c r="BB246" s="11"/>
      <c r="BC246" s="11"/>
      <c r="BD246" s="12"/>
      <c r="BE246" s="13"/>
      <c r="BF246" s="14"/>
      <c r="BG246" s="14"/>
      <c r="BH246" s="15"/>
      <c r="BI246" s="16"/>
      <c r="BJ246" s="17"/>
      <c r="BK246" s="17"/>
      <c r="BL246" s="18"/>
      <c r="BM246" s="19"/>
      <c r="BN246" s="20"/>
      <c r="BO246" s="20"/>
      <c r="BP246" s="21"/>
      <c r="BQ246" s="22"/>
      <c r="BR246" s="23"/>
      <c r="BS246" s="23"/>
      <c r="BT246" s="6"/>
      <c r="BU246" s="7"/>
      <c r="BV246" s="8"/>
      <c r="BW246" s="8"/>
      <c r="BX246" s="9"/>
      <c r="BY246" s="10"/>
      <c r="BZ246" s="11"/>
      <c r="CA246" s="11"/>
      <c r="CB246" s="12"/>
      <c r="CC246" s="13"/>
      <c r="CD246" s="14"/>
      <c r="CE246" s="14"/>
      <c r="CF246" s="15"/>
      <c r="CG246" s="16"/>
      <c r="CH246" s="17"/>
      <c r="CI246" s="17"/>
      <c r="CJ246" s="4">
        <v>1220</v>
      </c>
      <c r="CK246" s="24">
        <v>138.71462078466001</v>
      </c>
      <c r="CL246" s="25">
        <v>5.46533203125</v>
      </c>
    </row>
    <row r="247" spans="1:90">
      <c r="A247" s="2" t="s">
        <v>57</v>
      </c>
      <c r="B247" s="2" t="s">
        <v>612</v>
      </c>
      <c r="C247" s="3">
        <v>7.17</v>
      </c>
      <c r="D247" s="4">
        <v>2</v>
      </c>
      <c r="E247" s="4">
        <v>3</v>
      </c>
      <c r="F247" s="4">
        <v>3</v>
      </c>
      <c r="G247" s="4">
        <v>3</v>
      </c>
      <c r="H247" s="27">
        <f>'raw data'!H247/'raw data'!H$274</f>
        <v>0</v>
      </c>
      <c r="I247" s="27">
        <f>'raw data'!I247/'raw data'!I$274</f>
        <v>0</v>
      </c>
      <c r="J247" s="27">
        <f>'raw data'!J247/'raw data'!J$274</f>
        <v>5.8342766543805181E-5</v>
      </c>
      <c r="K247" s="27">
        <f>'raw data'!K247/'raw data'!K$274</f>
        <v>0</v>
      </c>
      <c r="L247" s="27">
        <f>'raw data'!L247/'raw data'!L$274</f>
        <v>0</v>
      </c>
      <c r="M247" s="27">
        <f>'raw data'!M247/'raw data'!M$274</f>
        <v>0</v>
      </c>
      <c r="N247" s="27">
        <f>'raw data'!N247/'raw data'!N$274</f>
        <v>1.3576765648667024E-4</v>
      </c>
      <c r="O247" s="27">
        <f>'raw data'!O247/'raw data'!O$274</f>
        <v>1.2295193589585706E-4</v>
      </c>
      <c r="P247" s="28">
        <f>'raw data'!P247/'raw data'!P$274</f>
        <v>0</v>
      </c>
      <c r="Q247" s="28">
        <f>'raw data'!Q247/'raw data'!Q$274</f>
        <v>0</v>
      </c>
      <c r="R247" s="28">
        <f>'raw data'!R247/'raw data'!R$274</f>
        <v>0</v>
      </c>
      <c r="S247" s="28">
        <f>'raw data'!S247/'raw data'!S$274</f>
        <v>0</v>
      </c>
      <c r="T247" s="28">
        <f>'raw data'!T247/'raw data'!T$274</f>
        <v>0</v>
      </c>
      <c r="U247" s="28">
        <f>'raw data'!U247/'raw data'!U$274</f>
        <v>0</v>
      </c>
      <c r="V247" s="28">
        <f>'raw data'!V247/'raw data'!V$274</f>
        <v>0</v>
      </c>
      <c r="W247" s="28">
        <f>'raw data'!W247/'raw data'!W$274</f>
        <v>0</v>
      </c>
      <c r="X247" s="6"/>
      <c r="Y247" s="7"/>
      <c r="Z247" s="8"/>
      <c r="AA247" s="8"/>
      <c r="AB247" s="9"/>
      <c r="AC247" s="10"/>
      <c r="AD247" s="11"/>
      <c r="AE247" s="11"/>
      <c r="AF247" s="12"/>
      <c r="AG247" s="13">
        <v>0</v>
      </c>
      <c r="AH247" s="14"/>
      <c r="AI247" s="14"/>
      <c r="AJ247" s="15"/>
      <c r="AK247" s="16"/>
      <c r="AL247" s="17"/>
      <c r="AM247" s="17"/>
      <c r="AN247" s="18"/>
      <c r="AO247" s="19"/>
      <c r="AP247" s="20"/>
      <c r="AQ247" s="20"/>
      <c r="AR247" s="21"/>
      <c r="AS247" s="22"/>
      <c r="AT247" s="23"/>
      <c r="AU247" s="23"/>
      <c r="AV247" s="6"/>
      <c r="AW247" s="7">
        <v>0</v>
      </c>
      <c r="AX247" s="8"/>
      <c r="AY247" s="8"/>
      <c r="AZ247" s="9"/>
      <c r="BA247" s="10">
        <v>0</v>
      </c>
      <c r="BB247" s="11"/>
      <c r="BC247" s="11"/>
      <c r="BD247" s="12"/>
      <c r="BE247" s="13">
        <v>0</v>
      </c>
      <c r="BF247" s="14"/>
      <c r="BG247" s="14"/>
      <c r="BH247" s="15"/>
      <c r="BI247" s="16"/>
      <c r="BJ247" s="17"/>
      <c r="BK247" s="17"/>
      <c r="BL247" s="18"/>
      <c r="BM247" s="19"/>
      <c r="BN247" s="20"/>
      <c r="BO247" s="20"/>
      <c r="BP247" s="21"/>
      <c r="BQ247" s="22"/>
      <c r="BR247" s="23"/>
      <c r="BS247" s="23"/>
      <c r="BT247" s="6"/>
      <c r="BU247" s="7"/>
      <c r="BV247" s="8"/>
      <c r="BW247" s="8"/>
      <c r="BX247" s="9"/>
      <c r="BY247" s="10"/>
      <c r="BZ247" s="11"/>
      <c r="CA247" s="11"/>
      <c r="CB247" s="12"/>
      <c r="CC247" s="13"/>
      <c r="CD247" s="14"/>
      <c r="CE247" s="14"/>
      <c r="CF247" s="15"/>
      <c r="CG247" s="16"/>
      <c r="CH247" s="17"/>
      <c r="CI247" s="17"/>
      <c r="CJ247" s="4">
        <v>586</v>
      </c>
      <c r="CK247" s="24">
        <v>65.360774374659997</v>
      </c>
      <c r="CL247" s="25">
        <v>8.96826171875</v>
      </c>
    </row>
    <row r="248" spans="1:90">
      <c r="A248" s="2" t="s">
        <v>200</v>
      </c>
      <c r="B248" s="2" t="s">
        <v>444</v>
      </c>
      <c r="C248" s="3">
        <v>7.12</v>
      </c>
      <c r="D248" s="4">
        <v>3</v>
      </c>
      <c r="E248" s="4">
        <v>3</v>
      </c>
      <c r="F248" s="4">
        <v>3</v>
      </c>
      <c r="G248" s="4">
        <v>3</v>
      </c>
      <c r="H248" s="27">
        <f>'raw data'!H248/'raw data'!H$274</f>
        <v>1.9889881299112048E-3</v>
      </c>
      <c r="I248" s="27">
        <f>'raw data'!I248/'raw data'!I$274</f>
        <v>0</v>
      </c>
      <c r="J248" s="27">
        <f>'raw data'!J248/'raw data'!J$274</f>
        <v>0</v>
      </c>
      <c r="K248" s="27">
        <f>'raw data'!K248/'raw data'!K$274</f>
        <v>0</v>
      </c>
      <c r="L248" s="27">
        <f>'raw data'!L248/'raw data'!L$274</f>
        <v>1.4291802511878888E-3</v>
      </c>
      <c r="M248" s="27">
        <f>'raw data'!M248/'raw data'!M$274</f>
        <v>1.6879800065718641E-3</v>
      </c>
      <c r="N248" s="27">
        <f>'raw data'!N248/'raw data'!N$274</f>
        <v>0</v>
      </c>
      <c r="O248" s="27">
        <f>'raw data'!O248/'raw data'!O$274</f>
        <v>0</v>
      </c>
      <c r="P248" s="28">
        <f>'raw data'!P248/'raw data'!P$274</f>
        <v>0</v>
      </c>
      <c r="Q248" s="28">
        <f>'raw data'!Q248/'raw data'!Q$274</f>
        <v>6.6841869506260008E-4</v>
      </c>
      <c r="R248" s="28">
        <f>'raw data'!R248/'raw data'!R$274</f>
        <v>0</v>
      </c>
      <c r="S248" s="28">
        <f>'raw data'!S248/'raw data'!S$274</f>
        <v>0</v>
      </c>
      <c r="T248" s="28">
        <f>'raw data'!T248/'raw data'!T$274</f>
        <v>0</v>
      </c>
      <c r="U248" s="28">
        <f>'raw data'!U248/'raw data'!U$274</f>
        <v>0</v>
      </c>
      <c r="V248" s="28">
        <f>'raw data'!V248/'raw data'!V$274</f>
        <v>0</v>
      </c>
      <c r="W248" s="28">
        <f>'raw data'!W248/'raw data'!W$274</f>
        <v>0</v>
      </c>
      <c r="X248" s="6"/>
      <c r="Y248" s="7">
        <v>0</v>
      </c>
      <c r="Z248" s="8"/>
      <c r="AA248" s="8"/>
      <c r="AB248" s="9"/>
      <c r="AC248" s="10"/>
      <c r="AD248" s="11"/>
      <c r="AE248" s="11"/>
      <c r="AF248" s="12"/>
      <c r="AG248" s="13"/>
      <c r="AH248" s="14"/>
      <c r="AI248" s="14"/>
      <c r="AJ248" s="15"/>
      <c r="AK248" s="16"/>
      <c r="AL248" s="17"/>
      <c r="AM248" s="17"/>
      <c r="AN248" s="18"/>
      <c r="AO248" s="19">
        <v>0</v>
      </c>
      <c r="AP248" s="20"/>
      <c r="AQ248" s="20"/>
      <c r="AR248" s="21"/>
      <c r="AS248" s="22">
        <v>0</v>
      </c>
      <c r="AT248" s="23"/>
      <c r="AU248" s="23"/>
      <c r="AV248" s="6"/>
      <c r="AW248" s="7"/>
      <c r="AX248" s="8"/>
      <c r="AY248" s="8"/>
      <c r="AZ248" s="9"/>
      <c r="BA248" s="10"/>
      <c r="BB248" s="11"/>
      <c r="BC248" s="11"/>
      <c r="BD248" s="12"/>
      <c r="BE248" s="13"/>
      <c r="BF248" s="14"/>
      <c r="BG248" s="14"/>
      <c r="BH248" s="15"/>
      <c r="BI248" s="16">
        <v>0</v>
      </c>
      <c r="BJ248" s="17"/>
      <c r="BK248" s="17"/>
      <c r="BL248" s="18"/>
      <c r="BM248" s="19"/>
      <c r="BN248" s="20"/>
      <c r="BO248" s="20"/>
      <c r="BP248" s="21"/>
      <c r="BQ248" s="22"/>
      <c r="BR248" s="23"/>
      <c r="BS248" s="23"/>
      <c r="BT248" s="6"/>
      <c r="BU248" s="7"/>
      <c r="BV248" s="8"/>
      <c r="BW248" s="8"/>
      <c r="BX248" s="9"/>
      <c r="BY248" s="10"/>
      <c r="BZ248" s="11"/>
      <c r="CA248" s="11"/>
      <c r="CB248" s="12"/>
      <c r="CC248" s="13"/>
      <c r="CD248" s="14"/>
      <c r="CE248" s="14"/>
      <c r="CF248" s="15"/>
      <c r="CG248" s="16"/>
      <c r="CH248" s="17"/>
      <c r="CI248" s="17"/>
      <c r="CJ248" s="4">
        <v>520</v>
      </c>
      <c r="CK248" s="24">
        <v>58.340664744660103</v>
      </c>
      <c r="CL248" s="25">
        <v>5.55419921875</v>
      </c>
    </row>
    <row r="249" spans="1:90">
      <c r="A249" s="2" t="s">
        <v>236</v>
      </c>
      <c r="B249" s="2" t="s">
        <v>523</v>
      </c>
      <c r="C249" s="3">
        <v>7.05</v>
      </c>
      <c r="D249" s="4">
        <v>4</v>
      </c>
      <c r="E249" s="4">
        <v>3</v>
      </c>
      <c r="F249" s="4">
        <v>3</v>
      </c>
      <c r="G249" s="4">
        <v>3</v>
      </c>
      <c r="H249" s="27">
        <f>'raw data'!H249/'raw data'!H$274</f>
        <v>6.8799016721868701E-4</v>
      </c>
      <c r="I249" s="27">
        <f>'raw data'!I249/'raw data'!I$274</f>
        <v>8.6939469644854673E-4</v>
      </c>
      <c r="J249" s="27">
        <f>'raw data'!J249/'raw data'!J$274</f>
        <v>0</v>
      </c>
      <c r="K249" s="27">
        <f>'raw data'!K249/'raw data'!K$274</f>
        <v>0</v>
      </c>
      <c r="L249" s="27">
        <f>'raw data'!L249/'raw data'!L$274</f>
        <v>0</v>
      </c>
      <c r="M249" s="27">
        <f>'raw data'!M249/'raw data'!M$274</f>
        <v>0</v>
      </c>
      <c r="N249" s="27">
        <f>'raw data'!N249/'raw data'!N$274</f>
        <v>0</v>
      </c>
      <c r="O249" s="27">
        <f>'raw data'!O249/'raw data'!O$274</f>
        <v>0</v>
      </c>
      <c r="P249" s="28">
        <f>'raw data'!P249/'raw data'!P$274</f>
        <v>2.1845810338572691E-4</v>
      </c>
      <c r="Q249" s="28">
        <f>'raw data'!Q249/'raw data'!Q$274</f>
        <v>0</v>
      </c>
      <c r="R249" s="28">
        <f>'raw data'!R249/'raw data'!R$274</f>
        <v>0</v>
      </c>
      <c r="S249" s="28">
        <f>'raw data'!S249/'raw data'!S$274</f>
        <v>0</v>
      </c>
      <c r="T249" s="28">
        <f>'raw data'!T249/'raw data'!T$274</f>
        <v>0</v>
      </c>
      <c r="U249" s="28">
        <f>'raw data'!U249/'raw data'!U$274</f>
        <v>0</v>
      </c>
      <c r="V249" s="28">
        <f>'raw data'!V249/'raw data'!V$274</f>
        <v>0</v>
      </c>
      <c r="W249" s="28">
        <f>'raw data'!W249/'raw data'!W$274</f>
        <v>0</v>
      </c>
      <c r="X249" s="6"/>
      <c r="Y249" s="7">
        <v>0</v>
      </c>
      <c r="Z249" s="8"/>
      <c r="AA249" s="8"/>
      <c r="AB249" s="9"/>
      <c r="AC249" s="10">
        <v>0</v>
      </c>
      <c r="AD249" s="11"/>
      <c r="AE249" s="11"/>
      <c r="AF249" s="12"/>
      <c r="AG249" s="13"/>
      <c r="AH249" s="14"/>
      <c r="AI249" s="14"/>
      <c r="AJ249" s="15"/>
      <c r="AK249" s="16"/>
      <c r="AL249" s="17"/>
      <c r="AM249" s="17"/>
      <c r="AN249" s="18"/>
      <c r="AO249" s="19"/>
      <c r="AP249" s="20"/>
      <c r="AQ249" s="20"/>
      <c r="AR249" s="21"/>
      <c r="AS249" s="22"/>
      <c r="AT249" s="23"/>
      <c r="AU249" s="23"/>
      <c r="AV249" s="6"/>
      <c r="AW249" s="7"/>
      <c r="AX249" s="8"/>
      <c r="AY249" s="8"/>
      <c r="AZ249" s="9"/>
      <c r="BA249" s="10"/>
      <c r="BB249" s="11"/>
      <c r="BC249" s="11"/>
      <c r="BD249" s="12"/>
      <c r="BE249" s="13">
        <v>0</v>
      </c>
      <c r="BF249" s="14"/>
      <c r="BG249" s="14"/>
      <c r="BH249" s="15"/>
      <c r="BI249" s="16"/>
      <c r="BJ249" s="17"/>
      <c r="BK249" s="17"/>
      <c r="BL249" s="18"/>
      <c r="BM249" s="19"/>
      <c r="BN249" s="20"/>
      <c r="BO249" s="20"/>
      <c r="BP249" s="21"/>
      <c r="BQ249" s="22"/>
      <c r="BR249" s="23"/>
      <c r="BS249" s="23"/>
      <c r="BT249" s="6"/>
      <c r="BU249" s="7"/>
      <c r="BV249" s="8"/>
      <c r="BW249" s="8"/>
      <c r="BX249" s="9"/>
      <c r="BY249" s="10"/>
      <c r="BZ249" s="11"/>
      <c r="CA249" s="11"/>
      <c r="CB249" s="12"/>
      <c r="CC249" s="13"/>
      <c r="CD249" s="14"/>
      <c r="CE249" s="14"/>
      <c r="CF249" s="15"/>
      <c r="CG249" s="16"/>
      <c r="CH249" s="17"/>
      <c r="CI249" s="17"/>
      <c r="CJ249" s="4">
        <v>553</v>
      </c>
      <c r="CK249" s="24">
        <v>61.079174584660002</v>
      </c>
      <c r="CL249" s="25">
        <v>9.87646484375</v>
      </c>
    </row>
    <row r="250" spans="1:90">
      <c r="A250" s="2" t="s">
        <v>360</v>
      </c>
      <c r="B250" s="2" t="s">
        <v>584</v>
      </c>
      <c r="C250" s="3">
        <v>6.96</v>
      </c>
      <c r="D250" s="4">
        <v>2</v>
      </c>
      <c r="E250" s="4">
        <v>3</v>
      </c>
      <c r="F250" s="4">
        <v>3</v>
      </c>
      <c r="G250" s="4">
        <v>3</v>
      </c>
      <c r="H250" s="27">
        <f>'raw data'!H250/'raw data'!H$274</f>
        <v>2.421075911711311E-3</v>
      </c>
      <c r="I250" s="27">
        <f>'raw data'!I250/'raw data'!I$274</f>
        <v>2.1468264709628309E-3</v>
      </c>
      <c r="J250" s="27">
        <f>'raw data'!J250/'raw data'!J$274</f>
        <v>7.1829916227119804E-4</v>
      </c>
      <c r="K250" s="27">
        <f>'raw data'!K250/'raw data'!K$274</f>
        <v>8.5830286796237311E-4</v>
      </c>
      <c r="L250" s="27">
        <f>'raw data'!L250/'raw data'!L$274</f>
        <v>1.3576062260662158E-3</v>
      </c>
      <c r="M250" s="27">
        <f>'raw data'!M250/'raw data'!M$274</f>
        <v>1.9744724904464553E-3</v>
      </c>
      <c r="N250" s="27">
        <f>'raw data'!N250/'raw data'!N$274</f>
        <v>0</v>
      </c>
      <c r="O250" s="27">
        <f>'raw data'!O250/'raw data'!O$274</f>
        <v>0</v>
      </c>
      <c r="P250" s="28">
        <f>'raw data'!P250/'raw data'!P$274</f>
        <v>3.5924068198570852E-3</v>
      </c>
      <c r="Q250" s="28">
        <f>'raw data'!Q250/'raw data'!Q$274</f>
        <v>3.388945890056064E-3</v>
      </c>
      <c r="R250" s="28">
        <f>'raw data'!R250/'raw data'!R$274</f>
        <v>1.0525733019602331E-3</v>
      </c>
      <c r="S250" s="28">
        <f>'raw data'!S250/'raw data'!S$274</f>
        <v>1.2882842345537738E-3</v>
      </c>
      <c r="T250" s="28">
        <f>'raw data'!T250/'raw data'!T$274</f>
        <v>6.1004199357691158E-4</v>
      </c>
      <c r="U250" s="28">
        <f>'raw data'!U250/'raw data'!U$274</f>
        <v>1.2506228880337072E-3</v>
      </c>
      <c r="V250" s="28">
        <f>'raw data'!V250/'raw data'!V$274</f>
        <v>0</v>
      </c>
      <c r="W250" s="28">
        <f>'raw data'!W250/'raw data'!W$274</f>
        <v>2.2704718650819143E-4</v>
      </c>
      <c r="X250" s="6"/>
      <c r="Y250" s="7">
        <v>0</v>
      </c>
      <c r="Z250" s="8"/>
      <c r="AA250" s="8"/>
      <c r="AB250" s="9"/>
      <c r="AC250" s="10">
        <v>0</v>
      </c>
      <c r="AD250" s="11"/>
      <c r="AE250" s="11"/>
      <c r="AF250" s="12"/>
      <c r="AG250" s="13">
        <v>0</v>
      </c>
      <c r="AH250" s="14"/>
      <c r="AI250" s="14"/>
      <c r="AJ250" s="15"/>
      <c r="AK250" s="16">
        <v>0</v>
      </c>
      <c r="AL250" s="17"/>
      <c r="AM250" s="17"/>
      <c r="AN250" s="18"/>
      <c r="AO250" s="19">
        <v>0</v>
      </c>
      <c r="AP250" s="20"/>
      <c r="AQ250" s="20"/>
      <c r="AR250" s="21"/>
      <c r="AS250" s="22">
        <v>0</v>
      </c>
      <c r="AT250" s="23"/>
      <c r="AU250" s="23"/>
      <c r="AV250" s="6"/>
      <c r="AW250" s="7"/>
      <c r="AX250" s="8"/>
      <c r="AY250" s="8"/>
      <c r="AZ250" s="9"/>
      <c r="BA250" s="10"/>
      <c r="BB250" s="11"/>
      <c r="BC250" s="11"/>
      <c r="BD250" s="12"/>
      <c r="BE250" s="13">
        <v>0</v>
      </c>
      <c r="BF250" s="14"/>
      <c r="BG250" s="14"/>
      <c r="BH250" s="15"/>
      <c r="BI250" s="16">
        <v>0</v>
      </c>
      <c r="BJ250" s="17"/>
      <c r="BK250" s="17"/>
      <c r="BL250" s="18"/>
      <c r="BM250" s="19">
        <v>0</v>
      </c>
      <c r="BN250" s="20"/>
      <c r="BO250" s="20"/>
      <c r="BP250" s="21"/>
      <c r="BQ250" s="22">
        <v>0</v>
      </c>
      <c r="BR250" s="23"/>
      <c r="BS250" s="23"/>
      <c r="BT250" s="6"/>
      <c r="BU250" s="7">
        <v>0</v>
      </c>
      <c r="BV250" s="8"/>
      <c r="BW250" s="8"/>
      <c r="BX250" s="9"/>
      <c r="BY250" s="10">
        <v>0</v>
      </c>
      <c r="BZ250" s="11"/>
      <c r="CA250" s="11"/>
      <c r="CB250" s="12"/>
      <c r="CC250" s="13"/>
      <c r="CD250" s="14"/>
      <c r="CE250" s="14"/>
      <c r="CF250" s="15"/>
      <c r="CG250" s="16">
        <v>0</v>
      </c>
      <c r="CH250" s="17"/>
      <c r="CI250" s="17"/>
      <c r="CJ250" s="4">
        <v>474</v>
      </c>
      <c r="CK250" s="24">
        <v>51.727152764659998</v>
      </c>
      <c r="CL250" s="25">
        <v>6.81494140625</v>
      </c>
    </row>
    <row r="251" spans="1:90">
      <c r="A251" s="2" t="s">
        <v>327</v>
      </c>
      <c r="B251" s="2" t="s">
        <v>535</v>
      </c>
      <c r="C251" s="3">
        <v>6.95</v>
      </c>
      <c r="D251" s="4">
        <v>4</v>
      </c>
      <c r="E251" s="4">
        <v>5</v>
      </c>
      <c r="F251" s="4">
        <v>5</v>
      </c>
      <c r="G251" s="4">
        <v>16</v>
      </c>
      <c r="H251" s="27">
        <f>'raw data'!H251/'raw data'!H$274</f>
        <v>2.1702727176597337E-3</v>
      </c>
      <c r="I251" s="27">
        <f>'raw data'!I251/'raw data'!I$274</f>
        <v>0</v>
      </c>
      <c r="J251" s="27">
        <f>'raw data'!J251/'raw data'!J$274</f>
        <v>0</v>
      </c>
      <c r="K251" s="27">
        <f>'raw data'!K251/'raw data'!K$274</f>
        <v>0</v>
      </c>
      <c r="L251" s="27">
        <f>'raw data'!L251/'raw data'!L$274</f>
        <v>3.2858344749739387E-4</v>
      </c>
      <c r="M251" s="27">
        <f>'raw data'!M251/'raw data'!M$274</f>
        <v>9.9570502019910231E-4</v>
      </c>
      <c r="N251" s="27">
        <f>'raw data'!N251/'raw data'!N$274</f>
        <v>0</v>
      </c>
      <c r="O251" s="27">
        <f>'raw data'!O251/'raw data'!O$274</f>
        <v>0</v>
      </c>
      <c r="P251" s="28">
        <f>'raw data'!P251/'raw data'!P$274</f>
        <v>1.0807271445966223E-3</v>
      </c>
      <c r="Q251" s="28">
        <f>'raw data'!Q251/'raw data'!Q$274</f>
        <v>7.404879982425913E-4</v>
      </c>
      <c r="R251" s="28">
        <f>'raw data'!R251/'raw data'!R$274</f>
        <v>0</v>
      </c>
      <c r="S251" s="28">
        <f>'raw data'!S251/'raw data'!S$274</f>
        <v>0</v>
      </c>
      <c r="T251" s="28">
        <f>'raw data'!T251/'raw data'!T$274</f>
        <v>4.0158259564280509E-4</v>
      </c>
      <c r="U251" s="28">
        <f>'raw data'!U251/'raw data'!U$274</f>
        <v>4.7273632631789574E-4</v>
      </c>
      <c r="V251" s="28">
        <f>'raw data'!V251/'raw data'!V$274</f>
        <v>0</v>
      </c>
      <c r="W251" s="28">
        <f>'raw data'!W251/'raw data'!W$274</f>
        <v>0</v>
      </c>
      <c r="X251" s="6"/>
      <c r="Y251" s="7">
        <v>0</v>
      </c>
      <c r="Z251" s="8"/>
      <c r="AA251" s="8"/>
      <c r="AB251" s="9"/>
      <c r="AC251" s="10"/>
      <c r="AD251" s="11"/>
      <c r="AE251" s="11"/>
      <c r="AF251" s="12"/>
      <c r="AG251" s="13"/>
      <c r="AH251" s="14"/>
      <c r="AI251" s="14"/>
      <c r="AJ251" s="15"/>
      <c r="AK251" s="16"/>
      <c r="AL251" s="17"/>
      <c r="AM251" s="17"/>
      <c r="AN251" s="18">
        <v>60.753924771012599</v>
      </c>
      <c r="AO251" s="19">
        <v>3.64</v>
      </c>
      <c r="AP251" s="20">
        <v>3</v>
      </c>
      <c r="AQ251" s="20">
        <v>3</v>
      </c>
      <c r="AR251" s="21"/>
      <c r="AS251" s="22">
        <v>0</v>
      </c>
      <c r="AT251" s="23"/>
      <c r="AU251" s="23"/>
      <c r="AV251" s="6"/>
      <c r="AW251" s="7"/>
      <c r="AX251" s="8"/>
      <c r="AY251" s="8"/>
      <c r="AZ251" s="9"/>
      <c r="BA251" s="10"/>
      <c r="BB251" s="11"/>
      <c r="BC251" s="11"/>
      <c r="BD251" s="12"/>
      <c r="BE251" s="13">
        <v>0</v>
      </c>
      <c r="BF251" s="14"/>
      <c r="BG251" s="14"/>
      <c r="BH251" s="15">
        <v>73.255885026867404</v>
      </c>
      <c r="BI251" s="16">
        <v>4.0599999999999996</v>
      </c>
      <c r="BJ251" s="17">
        <v>3</v>
      </c>
      <c r="BK251" s="17">
        <v>3</v>
      </c>
      <c r="BL251" s="18"/>
      <c r="BM251" s="19"/>
      <c r="BN251" s="20"/>
      <c r="BO251" s="20"/>
      <c r="BP251" s="21"/>
      <c r="BQ251" s="22"/>
      <c r="BR251" s="23"/>
      <c r="BS251" s="23"/>
      <c r="BT251" s="6"/>
      <c r="BU251" s="7">
        <v>0</v>
      </c>
      <c r="BV251" s="8"/>
      <c r="BW251" s="8"/>
      <c r="BX251" s="9"/>
      <c r="BY251" s="10">
        <v>0</v>
      </c>
      <c r="BZ251" s="11"/>
      <c r="CA251" s="11"/>
      <c r="CB251" s="12"/>
      <c r="CC251" s="13"/>
      <c r="CD251" s="14"/>
      <c r="CE251" s="14"/>
      <c r="CF251" s="15"/>
      <c r="CG251" s="16"/>
      <c r="CH251" s="17"/>
      <c r="CI251" s="17"/>
      <c r="CJ251" s="4">
        <v>1208</v>
      </c>
      <c r="CK251" s="24">
        <v>128.99815507465999</v>
      </c>
      <c r="CL251" s="25">
        <v>9.15869140625</v>
      </c>
    </row>
    <row r="252" spans="1:90">
      <c r="A252" s="2" t="s">
        <v>304</v>
      </c>
      <c r="B252" s="2" t="s">
        <v>425</v>
      </c>
      <c r="C252" s="3">
        <v>6.9</v>
      </c>
      <c r="D252" s="4">
        <v>2</v>
      </c>
      <c r="E252" s="4">
        <v>4</v>
      </c>
      <c r="F252" s="4">
        <v>4</v>
      </c>
      <c r="G252" s="4">
        <v>8</v>
      </c>
      <c r="H252" s="27">
        <f>'raw data'!H252/'raw data'!H$274</f>
        <v>0</v>
      </c>
      <c r="I252" s="27">
        <f>'raw data'!I252/'raw data'!I$274</f>
        <v>0</v>
      </c>
      <c r="J252" s="27">
        <f>'raw data'!J252/'raw data'!J$274</f>
        <v>0</v>
      </c>
      <c r="K252" s="27">
        <f>'raw data'!K252/'raw data'!K$274</f>
        <v>0</v>
      </c>
      <c r="L252" s="27">
        <f>'raw data'!L252/'raw data'!L$274</f>
        <v>0</v>
      </c>
      <c r="M252" s="27">
        <f>'raw data'!M252/'raw data'!M$274</f>
        <v>0</v>
      </c>
      <c r="N252" s="27">
        <f>'raw data'!N252/'raw data'!N$274</f>
        <v>0</v>
      </c>
      <c r="O252" s="27">
        <f>'raw data'!O252/'raw data'!O$274</f>
        <v>0</v>
      </c>
      <c r="P252" s="28">
        <f>'raw data'!P252/'raw data'!P$274</f>
        <v>0</v>
      </c>
      <c r="Q252" s="28">
        <f>'raw data'!Q252/'raw data'!Q$274</f>
        <v>0</v>
      </c>
      <c r="R252" s="28">
        <f>'raw data'!R252/'raw data'!R$274</f>
        <v>0</v>
      </c>
      <c r="S252" s="28">
        <f>'raw data'!S252/'raw data'!S$274</f>
        <v>0</v>
      </c>
      <c r="T252" s="28">
        <f>'raw data'!T252/'raw data'!T$274</f>
        <v>0</v>
      </c>
      <c r="U252" s="28">
        <f>'raw data'!U252/'raw data'!U$274</f>
        <v>0</v>
      </c>
      <c r="V252" s="28">
        <f>'raw data'!V252/'raw data'!V$274</f>
        <v>0</v>
      </c>
      <c r="W252" s="28">
        <f>'raw data'!W252/'raw data'!W$274</f>
        <v>5.8985751161391523E-5</v>
      </c>
      <c r="X252" s="6"/>
      <c r="Y252" s="7"/>
      <c r="Z252" s="8"/>
      <c r="AA252" s="8"/>
      <c r="AB252" s="9"/>
      <c r="AC252" s="10"/>
      <c r="AD252" s="11"/>
      <c r="AE252" s="11"/>
      <c r="AF252" s="12"/>
      <c r="AG252" s="13"/>
      <c r="AH252" s="14"/>
      <c r="AI252" s="14"/>
      <c r="AJ252" s="15"/>
      <c r="AK252" s="16"/>
      <c r="AL252" s="17"/>
      <c r="AM252" s="17"/>
      <c r="AN252" s="18"/>
      <c r="AO252" s="19"/>
      <c r="AP252" s="20"/>
      <c r="AQ252" s="20"/>
      <c r="AR252" s="21"/>
      <c r="AS252" s="22"/>
      <c r="AT252" s="23"/>
      <c r="AU252" s="23"/>
      <c r="AV252" s="6"/>
      <c r="AW252" s="7"/>
      <c r="AX252" s="8"/>
      <c r="AY252" s="8"/>
      <c r="AZ252" s="9"/>
      <c r="BA252" s="10"/>
      <c r="BB252" s="11"/>
      <c r="BC252" s="11"/>
      <c r="BD252" s="12"/>
      <c r="BE252" s="13"/>
      <c r="BF252" s="14"/>
      <c r="BG252" s="14"/>
      <c r="BH252" s="15"/>
      <c r="BI252" s="16"/>
      <c r="BJ252" s="17"/>
      <c r="BK252" s="17"/>
      <c r="BL252" s="18"/>
      <c r="BM252" s="19"/>
      <c r="BN252" s="20"/>
      <c r="BO252" s="20"/>
      <c r="BP252" s="21"/>
      <c r="BQ252" s="22"/>
      <c r="BR252" s="23"/>
      <c r="BS252" s="23"/>
      <c r="BT252" s="6"/>
      <c r="BU252" s="7"/>
      <c r="BV252" s="8"/>
      <c r="BW252" s="8"/>
      <c r="BX252" s="9"/>
      <c r="BY252" s="10"/>
      <c r="BZ252" s="11"/>
      <c r="CA252" s="11"/>
      <c r="CB252" s="12"/>
      <c r="CC252" s="13"/>
      <c r="CD252" s="14"/>
      <c r="CE252" s="14"/>
      <c r="CF252" s="15"/>
      <c r="CG252" s="16">
        <v>0</v>
      </c>
      <c r="CH252" s="17"/>
      <c r="CI252" s="17"/>
      <c r="CJ252" s="4">
        <v>840</v>
      </c>
      <c r="CK252" s="24">
        <v>93.776034004660204</v>
      </c>
      <c r="CL252" s="25">
        <v>5.52880859375</v>
      </c>
    </row>
    <row r="253" spans="1:90">
      <c r="A253" s="2" t="s">
        <v>311</v>
      </c>
      <c r="B253" s="2" t="s">
        <v>169</v>
      </c>
      <c r="C253" s="3">
        <v>6.22</v>
      </c>
      <c r="D253" s="4">
        <v>1</v>
      </c>
      <c r="E253" s="4">
        <v>4</v>
      </c>
      <c r="F253" s="4">
        <v>4</v>
      </c>
      <c r="G253" s="4">
        <v>6</v>
      </c>
      <c r="H253" s="27">
        <f>'raw data'!H253/'raw data'!H$274</f>
        <v>0</v>
      </c>
      <c r="I253" s="27">
        <f>'raw data'!I253/'raw data'!I$274</f>
        <v>0</v>
      </c>
      <c r="J253" s="27">
        <f>'raw data'!J253/'raw data'!J$274</f>
        <v>0</v>
      </c>
      <c r="K253" s="27">
        <f>'raw data'!K253/'raw data'!K$274</f>
        <v>0</v>
      </c>
      <c r="L253" s="27">
        <f>'raw data'!L253/'raw data'!L$274</f>
        <v>0</v>
      </c>
      <c r="M253" s="27">
        <f>'raw data'!M253/'raw data'!M$274</f>
        <v>0</v>
      </c>
      <c r="N253" s="27">
        <f>'raw data'!N253/'raw data'!N$274</f>
        <v>0</v>
      </c>
      <c r="O253" s="27">
        <f>'raw data'!O253/'raw data'!O$274</f>
        <v>0</v>
      </c>
      <c r="P253" s="28">
        <f>'raw data'!P253/'raw data'!P$274</f>
        <v>0</v>
      </c>
      <c r="Q253" s="28">
        <f>'raw data'!Q253/'raw data'!Q$274</f>
        <v>0</v>
      </c>
      <c r="R253" s="28">
        <f>'raw data'!R253/'raw data'!R$274</f>
        <v>1.1606017182144405E-4</v>
      </c>
      <c r="S253" s="28">
        <f>'raw data'!S253/'raw data'!S$274</f>
        <v>9.6734734455420675E-5</v>
      </c>
      <c r="T253" s="28">
        <f>'raw data'!T253/'raw data'!T$274</f>
        <v>5.6727084106175997E-5</v>
      </c>
      <c r="U253" s="28">
        <f>'raw data'!U253/'raw data'!U$274</f>
        <v>0</v>
      </c>
      <c r="V253" s="28">
        <f>'raw data'!V253/'raw data'!V$274</f>
        <v>0</v>
      </c>
      <c r="W253" s="28">
        <f>'raw data'!W253/'raw data'!W$274</f>
        <v>0</v>
      </c>
      <c r="X253" s="6"/>
      <c r="Y253" s="7"/>
      <c r="Z253" s="8"/>
      <c r="AA253" s="8"/>
      <c r="AB253" s="9"/>
      <c r="AC253" s="10"/>
      <c r="AD253" s="11"/>
      <c r="AE253" s="11"/>
      <c r="AF253" s="12"/>
      <c r="AG253" s="13"/>
      <c r="AH253" s="14"/>
      <c r="AI253" s="14"/>
      <c r="AJ253" s="15"/>
      <c r="AK253" s="16"/>
      <c r="AL253" s="17"/>
      <c r="AM253" s="17"/>
      <c r="AN253" s="18"/>
      <c r="AO253" s="19"/>
      <c r="AP253" s="20"/>
      <c r="AQ253" s="20"/>
      <c r="AR253" s="21"/>
      <c r="AS253" s="22"/>
      <c r="AT253" s="23"/>
      <c r="AU253" s="23"/>
      <c r="AV253" s="6"/>
      <c r="AW253" s="7"/>
      <c r="AX253" s="8"/>
      <c r="AY253" s="8"/>
      <c r="AZ253" s="9"/>
      <c r="BA253" s="10"/>
      <c r="BB253" s="11"/>
      <c r="BC253" s="11"/>
      <c r="BD253" s="12"/>
      <c r="BE253" s="13"/>
      <c r="BF253" s="14"/>
      <c r="BG253" s="14"/>
      <c r="BH253" s="15"/>
      <c r="BI253" s="16"/>
      <c r="BJ253" s="17"/>
      <c r="BK253" s="17"/>
      <c r="BL253" s="18">
        <v>54.764301870982699</v>
      </c>
      <c r="BM253" s="19">
        <v>3.59</v>
      </c>
      <c r="BN253" s="20">
        <v>3</v>
      </c>
      <c r="BO253" s="20">
        <v>3</v>
      </c>
      <c r="BP253" s="21">
        <v>50.652118010002397</v>
      </c>
      <c r="BQ253" s="22">
        <v>5.39</v>
      </c>
      <c r="BR253" s="23">
        <v>3</v>
      </c>
      <c r="BS253" s="23">
        <v>3</v>
      </c>
      <c r="BT253" s="6"/>
      <c r="BU253" s="7">
        <v>0</v>
      </c>
      <c r="BV253" s="8"/>
      <c r="BW253" s="8"/>
      <c r="BX253" s="9"/>
      <c r="BY253" s="10"/>
      <c r="BZ253" s="11"/>
      <c r="CA253" s="11"/>
      <c r="CB253" s="12"/>
      <c r="CC253" s="13"/>
      <c r="CD253" s="14"/>
      <c r="CE253" s="14"/>
      <c r="CF253" s="15"/>
      <c r="CG253" s="16"/>
      <c r="CH253" s="17"/>
      <c r="CI253" s="17"/>
      <c r="CJ253" s="4">
        <v>724</v>
      </c>
      <c r="CK253" s="24">
        <v>83.212105924659994</v>
      </c>
      <c r="CL253" s="25">
        <v>5.03369140625</v>
      </c>
    </row>
    <row r="254" spans="1:90">
      <c r="A254" s="2" t="s">
        <v>215</v>
      </c>
      <c r="B254" s="2" t="s">
        <v>456</v>
      </c>
      <c r="C254" s="3">
        <v>6.13</v>
      </c>
      <c r="D254" s="4">
        <v>1</v>
      </c>
      <c r="E254" s="4">
        <v>17</v>
      </c>
      <c r="F254" s="4">
        <v>17</v>
      </c>
      <c r="G254" s="4">
        <v>26</v>
      </c>
      <c r="H254" s="27">
        <f>'raw data'!H254/'raw data'!H$274</f>
        <v>0</v>
      </c>
      <c r="I254" s="27">
        <f>'raw data'!I254/'raw data'!I$274</f>
        <v>0</v>
      </c>
      <c r="J254" s="27">
        <f>'raw data'!J254/'raw data'!J$274</f>
        <v>0</v>
      </c>
      <c r="K254" s="27">
        <f>'raw data'!K254/'raw data'!K$274</f>
        <v>0</v>
      </c>
      <c r="L254" s="27">
        <f>'raw data'!L254/'raw data'!L$274</f>
        <v>8.7925161336119671E-5</v>
      </c>
      <c r="M254" s="27">
        <f>'raw data'!M254/'raw data'!M$274</f>
        <v>0</v>
      </c>
      <c r="N254" s="27">
        <f>'raw data'!N254/'raw data'!N$274</f>
        <v>0</v>
      </c>
      <c r="O254" s="27">
        <f>'raw data'!O254/'raw data'!O$274</f>
        <v>0</v>
      </c>
      <c r="P254" s="28">
        <f>'raw data'!P254/'raw data'!P$274</f>
        <v>7.8181496802119628E-5</v>
      </c>
      <c r="Q254" s="28">
        <f>'raw data'!Q254/'raw data'!Q$274</f>
        <v>0</v>
      </c>
      <c r="R254" s="28">
        <f>'raw data'!R254/'raw data'!R$274</f>
        <v>4.8799486398523189E-5</v>
      </c>
      <c r="S254" s="28">
        <f>'raw data'!S254/'raw data'!S$274</f>
        <v>4.9833076255275662E-5</v>
      </c>
      <c r="T254" s="28">
        <f>'raw data'!T254/'raw data'!T$274</f>
        <v>0</v>
      </c>
      <c r="U254" s="28">
        <f>'raw data'!U254/'raw data'!U$274</f>
        <v>0</v>
      </c>
      <c r="V254" s="28">
        <f>'raw data'!V254/'raw data'!V$274</f>
        <v>0</v>
      </c>
      <c r="W254" s="28">
        <f>'raw data'!W254/'raw data'!W$274</f>
        <v>6.4438654936571022E-5</v>
      </c>
      <c r="X254" s="6"/>
      <c r="Y254" s="7"/>
      <c r="Z254" s="8"/>
      <c r="AA254" s="8"/>
      <c r="AB254" s="9"/>
      <c r="AC254" s="10"/>
      <c r="AD254" s="11"/>
      <c r="AE254" s="11"/>
      <c r="AF254" s="12"/>
      <c r="AG254" s="13"/>
      <c r="AH254" s="14"/>
      <c r="AI254" s="14"/>
      <c r="AJ254" s="15"/>
      <c r="AK254" s="16"/>
      <c r="AL254" s="17"/>
      <c r="AM254" s="17"/>
      <c r="AN254" s="18"/>
      <c r="AO254" s="19">
        <v>0</v>
      </c>
      <c r="AP254" s="20"/>
      <c r="AQ254" s="20"/>
      <c r="AR254" s="21"/>
      <c r="AS254" s="22"/>
      <c r="AT254" s="23"/>
      <c r="AU254" s="23"/>
      <c r="AV254" s="6"/>
      <c r="AW254" s="7"/>
      <c r="AX254" s="8"/>
      <c r="AY254" s="8"/>
      <c r="AZ254" s="9"/>
      <c r="BA254" s="10"/>
      <c r="BB254" s="11"/>
      <c r="BC254" s="11"/>
      <c r="BD254" s="12"/>
      <c r="BE254" s="13">
        <v>0</v>
      </c>
      <c r="BF254" s="14"/>
      <c r="BG254" s="14"/>
      <c r="BH254" s="15"/>
      <c r="BI254" s="16">
        <v>0</v>
      </c>
      <c r="BJ254" s="17"/>
      <c r="BK254" s="17"/>
      <c r="BL254" s="18"/>
      <c r="BM254" s="19">
        <v>0</v>
      </c>
      <c r="BN254" s="20"/>
      <c r="BO254" s="20"/>
      <c r="BP254" s="21">
        <v>61.950240619692103</v>
      </c>
      <c r="BQ254" s="22">
        <v>1.1499999999999999</v>
      </c>
      <c r="BR254" s="23">
        <v>3</v>
      </c>
      <c r="BS254" s="23">
        <v>3</v>
      </c>
      <c r="BT254" s="6"/>
      <c r="BU254" s="7">
        <v>0</v>
      </c>
      <c r="BV254" s="8"/>
      <c r="BW254" s="8"/>
      <c r="BX254" s="9"/>
      <c r="BY254" s="10"/>
      <c r="BZ254" s="11"/>
      <c r="CA254" s="11"/>
      <c r="CB254" s="12"/>
      <c r="CC254" s="13"/>
      <c r="CD254" s="14"/>
      <c r="CE254" s="14"/>
      <c r="CF254" s="15"/>
      <c r="CG254" s="16">
        <v>0</v>
      </c>
      <c r="CH254" s="17"/>
      <c r="CI254" s="17"/>
      <c r="CJ254" s="4">
        <v>2871</v>
      </c>
      <c r="CK254" s="24">
        <v>331.56871895466099</v>
      </c>
      <c r="CL254" s="25">
        <v>6.81494140625</v>
      </c>
    </row>
    <row r="255" spans="1:90">
      <c r="A255" s="2" t="s">
        <v>247</v>
      </c>
      <c r="B255" s="2" t="s">
        <v>569</v>
      </c>
      <c r="C255" s="3">
        <v>6.08</v>
      </c>
      <c r="D255" s="4">
        <v>3</v>
      </c>
      <c r="E255" s="4">
        <v>5</v>
      </c>
      <c r="F255" s="4">
        <v>5</v>
      </c>
      <c r="G255" s="4">
        <v>20</v>
      </c>
      <c r="H255" s="27">
        <f>'raw data'!H255/'raw data'!H$274</f>
        <v>0</v>
      </c>
      <c r="I255" s="27">
        <f>'raw data'!I255/'raw data'!I$274</f>
        <v>0</v>
      </c>
      <c r="J255" s="27">
        <f>'raw data'!J255/'raw data'!J$274</f>
        <v>0</v>
      </c>
      <c r="K255" s="27">
        <f>'raw data'!K255/'raw data'!K$274</f>
        <v>0</v>
      </c>
      <c r="L255" s="27">
        <f>'raw data'!L255/'raw data'!L$274</f>
        <v>6.5602323306944779E-4</v>
      </c>
      <c r="M255" s="27">
        <f>'raw data'!M255/'raw data'!M$274</f>
        <v>3.304125642656213E-4</v>
      </c>
      <c r="N255" s="27">
        <f>'raw data'!N255/'raw data'!N$274</f>
        <v>1.4789400173226622E-4</v>
      </c>
      <c r="O255" s="27">
        <f>'raw data'!O255/'raw data'!O$274</f>
        <v>1.8319925176649219E-4</v>
      </c>
      <c r="P255" s="28">
        <f>'raw data'!P255/'raw data'!P$274</f>
        <v>5.340603479774543E-4</v>
      </c>
      <c r="Q255" s="28">
        <f>'raw data'!Q255/'raw data'!Q$274</f>
        <v>4.9552725283944898E-4</v>
      </c>
      <c r="R255" s="28">
        <f>'raw data'!R255/'raw data'!R$274</f>
        <v>7.8660654706017775E-5</v>
      </c>
      <c r="S255" s="28">
        <f>'raw data'!S255/'raw data'!S$274</f>
        <v>0</v>
      </c>
      <c r="T255" s="28">
        <f>'raw data'!T255/'raw data'!T$274</f>
        <v>3.8325916619497851E-4</v>
      </c>
      <c r="U255" s="28">
        <f>'raw data'!U255/'raw data'!U$274</f>
        <v>2.923341327690373E-4</v>
      </c>
      <c r="V255" s="28">
        <f>'raw data'!V255/'raw data'!V$274</f>
        <v>0</v>
      </c>
      <c r="W255" s="28">
        <f>'raw data'!W255/'raw data'!W$274</f>
        <v>0</v>
      </c>
      <c r="X255" s="6"/>
      <c r="Y255" s="7"/>
      <c r="Z255" s="8"/>
      <c r="AA255" s="8"/>
      <c r="AB255" s="9"/>
      <c r="AC255" s="10"/>
      <c r="AD255" s="11"/>
      <c r="AE255" s="11"/>
      <c r="AF255" s="12"/>
      <c r="AG255" s="13"/>
      <c r="AH255" s="14"/>
      <c r="AI255" s="14"/>
      <c r="AJ255" s="15"/>
      <c r="AK255" s="16"/>
      <c r="AL255" s="17"/>
      <c r="AM255" s="17"/>
      <c r="AN255" s="18">
        <v>160.54189533328201</v>
      </c>
      <c r="AO255" s="19">
        <v>6.08</v>
      </c>
      <c r="AP255" s="20">
        <v>5</v>
      </c>
      <c r="AQ255" s="20">
        <v>5</v>
      </c>
      <c r="AR255" s="21"/>
      <c r="AS255" s="22">
        <v>0</v>
      </c>
      <c r="AT255" s="23"/>
      <c r="AU255" s="23"/>
      <c r="AV255" s="6"/>
      <c r="AW255" s="7">
        <v>0</v>
      </c>
      <c r="AX255" s="8"/>
      <c r="AY255" s="8"/>
      <c r="AZ255" s="9"/>
      <c r="BA255" s="10">
        <v>0</v>
      </c>
      <c r="BB255" s="11"/>
      <c r="BC255" s="11"/>
      <c r="BD255" s="12">
        <v>68.193670721144002</v>
      </c>
      <c r="BE255" s="13">
        <v>3.75</v>
      </c>
      <c r="BF255" s="14">
        <v>3</v>
      </c>
      <c r="BG255" s="14">
        <v>4</v>
      </c>
      <c r="BH255" s="15">
        <v>103.632437006282</v>
      </c>
      <c r="BI255" s="16">
        <v>3.75</v>
      </c>
      <c r="BJ255" s="17">
        <v>3</v>
      </c>
      <c r="BK255" s="17">
        <v>5</v>
      </c>
      <c r="BL255" s="18"/>
      <c r="BM255" s="19">
        <v>0</v>
      </c>
      <c r="BN255" s="20"/>
      <c r="BO255" s="20"/>
      <c r="BP255" s="21"/>
      <c r="BQ255" s="22"/>
      <c r="BR255" s="23"/>
      <c r="BS255" s="23"/>
      <c r="BT255" s="6">
        <v>124.609937399503</v>
      </c>
      <c r="BU255" s="7">
        <v>6.08</v>
      </c>
      <c r="BV255" s="8">
        <v>5</v>
      </c>
      <c r="BW255" s="8">
        <v>6</v>
      </c>
      <c r="BX255" s="9"/>
      <c r="BY255" s="10">
        <v>0</v>
      </c>
      <c r="BZ255" s="11"/>
      <c r="CA255" s="11"/>
      <c r="CB255" s="12"/>
      <c r="CC255" s="13"/>
      <c r="CD255" s="14"/>
      <c r="CE255" s="14"/>
      <c r="CF255" s="15"/>
      <c r="CG255" s="16"/>
      <c r="CH255" s="17"/>
      <c r="CI255" s="17"/>
      <c r="CJ255" s="4">
        <v>1119</v>
      </c>
      <c r="CK255" s="24">
        <v>117.04391838466</v>
      </c>
      <c r="CL255" s="25">
        <v>7.34228515625</v>
      </c>
    </row>
    <row r="256" spans="1:90">
      <c r="A256" s="2" t="s">
        <v>248</v>
      </c>
      <c r="B256" s="2" t="s">
        <v>405</v>
      </c>
      <c r="C256" s="3">
        <v>5.94</v>
      </c>
      <c r="D256" s="4">
        <v>3</v>
      </c>
      <c r="E256" s="4">
        <v>3</v>
      </c>
      <c r="F256" s="4">
        <v>3</v>
      </c>
      <c r="G256" s="4">
        <v>12</v>
      </c>
      <c r="H256" s="27">
        <f>'raw data'!H256/'raw data'!H$274</f>
        <v>3.9540661578174634E-4</v>
      </c>
      <c r="I256" s="27">
        <f>'raw data'!I256/'raw data'!I$274</f>
        <v>4.221313058753614E-4</v>
      </c>
      <c r="J256" s="27">
        <f>'raw data'!J256/'raw data'!J$274</f>
        <v>0</v>
      </c>
      <c r="K256" s="27">
        <f>'raw data'!K256/'raw data'!K$274</f>
        <v>0</v>
      </c>
      <c r="L256" s="27">
        <f>'raw data'!L256/'raw data'!L$274</f>
        <v>0</v>
      </c>
      <c r="M256" s="27">
        <f>'raw data'!M256/'raw data'!M$274</f>
        <v>0</v>
      </c>
      <c r="N256" s="27">
        <f>'raw data'!N256/'raw data'!N$274</f>
        <v>0</v>
      </c>
      <c r="O256" s="27">
        <f>'raw data'!O256/'raw data'!O$274</f>
        <v>0</v>
      </c>
      <c r="P256" s="28">
        <f>'raw data'!P256/'raw data'!P$274</f>
        <v>0</v>
      </c>
      <c r="Q256" s="28">
        <f>'raw data'!Q256/'raw data'!Q$274</f>
        <v>0</v>
      </c>
      <c r="R256" s="28">
        <f>'raw data'!R256/'raw data'!R$274</f>
        <v>0</v>
      </c>
      <c r="S256" s="28">
        <f>'raw data'!S256/'raw data'!S$274</f>
        <v>0</v>
      </c>
      <c r="T256" s="28">
        <f>'raw data'!T256/'raw data'!T$274</f>
        <v>0</v>
      </c>
      <c r="U256" s="28">
        <f>'raw data'!U256/'raw data'!U$274</f>
        <v>0</v>
      </c>
      <c r="V256" s="28">
        <f>'raw data'!V256/'raw data'!V$274</f>
        <v>0</v>
      </c>
      <c r="W256" s="28">
        <f>'raw data'!W256/'raw data'!W$274</f>
        <v>0</v>
      </c>
      <c r="X256" s="6"/>
      <c r="Y256" s="7">
        <v>0</v>
      </c>
      <c r="Z256" s="8"/>
      <c r="AA256" s="8"/>
      <c r="AB256" s="9"/>
      <c r="AC256" s="10">
        <v>0</v>
      </c>
      <c r="AD256" s="11"/>
      <c r="AE256" s="11"/>
      <c r="AF256" s="12"/>
      <c r="AG256" s="13"/>
      <c r="AH256" s="14"/>
      <c r="AI256" s="14"/>
      <c r="AJ256" s="15"/>
      <c r="AK256" s="16"/>
      <c r="AL256" s="17"/>
      <c r="AM256" s="17"/>
      <c r="AN256" s="18"/>
      <c r="AO256" s="19"/>
      <c r="AP256" s="20"/>
      <c r="AQ256" s="20"/>
      <c r="AR256" s="21"/>
      <c r="AS256" s="22"/>
      <c r="AT256" s="23"/>
      <c r="AU256" s="23"/>
      <c r="AV256" s="6"/>
      <c r="AW256" s="7"/>
      <c r="AX256" s="8"/>
      <c r="AY256" s="8"/>
      <c r="AZ256" s="9"/>
      <c r="BA256" s="10"/>
      <c r="BB256" s="11"/>
      <c r="BC256" s="11"/>
      <c r="BD256" s="12"/>
      <c r="BE256" s="13"/>
      <c r="BF256" s="14"/>
      <c r="BG256" s="14"/>
      <c r="BH256" s="15"/>
      <c r="BI256" s="16"/>
      <c r="BJ256" s="17"/>
      <c r="BK256" s="17"/>
      <c r="BL256" s="18"/>
      <c r="BM256" s="19"/>
      <c r="BN256" s="20"/>
      <c r="BO256" s="20"/>
      <c r="BP256" s="21"/>
      <c r="BQ256" s="22"/>
      <c r="BR256" s="23"/>
      <c r="BS256" s="23"/>
      <c r="BT256" s="6"/>
      <c r="BU256" s="7"/>
      <c r="BV256" s="8"/>
      <c r="BW256" s="8"/>
      <c r="BX256" s="9"/>
      <c r="BY256" s="10"/>
      <c r="BZ256" s="11"/>
      <c r="CA256" s="11"/>
      <c r="CB256" s="12"/>
      <c r="CC256" s="13"/>
      <c r="CD256" s="14"/>
      <c r="CE256" s="14"/>
      <c r="CF256" s="15"/>
      <c r="CG256" s="16"/>
      <c r="CH256" s="17"/>
      <c r="CI256" s="17"/>
      <c r="CJ256" s="4">
        <v>859</v>
      </c>
      <c r="CK256" s="24">
        <v>94.6027772046601</v>
      </c>
      <c r="CL256" s="25">
        <v>5.10986328125</v>
      </c>
    </row>
    <row r="257" spans="1:90">
      <c r="A257" s="2" t="s">
        <v>291</v>
      </c>
      <c r="B257" s="2" t="s">
        <v>616</v>
      </c>
      <c r="C257" s="3">
        <v>5.87</v>
      </c>
      <c r="D257" s="4">
        <v>1</v>
      </c>
      <c r="E257" s="4">
        <v>4</v>
      </c>
      <c r="F257" s="4">
        <v>4</v>
      </c>
      <c r="G257" s="4">
        <v>6</v>
      </c>
      <c r="H257" s="27">
        <f>'raw data'!H257/'raw data'!H$274</f>
        <v>0</v>
      </c>
      <c r="I257" s="27">
        <f>'raw data'!I257/'raw data'!I$274</f>
        <v>0</v>
      </c>
      <c r="J257" s="27">
        <f>'raw data'!J257/'raw data'!J$274</f>
        <v>0</v>
      </c>
      <c r="K257" s="27">
        <f>'raw data'!K257/'raw data'!K$274</f>
        <v>0</v>
      </c>
      <c r="L257" s="27">
        <f>'raw data'!L257/'raw data'!L$274</f>
        <v>0</v>
      </c>
      <c r="M257" s="27">
        <f>'raw data'!M257/'raw data'!M$274</f>
        <v>0</v>
      </c>
      <c r="N257" s="27">
        <f>'raw data'!N257/'raw data'!N$274</f>
        <v>0</v>
      </c>
      <c r="O257" s="27">
        <f>'raw data'!O257/'raw data'!O$274</f>
        <v>0</v>
      </c>
      <c r="P257" s="28">
        <f>'raw data'!P257/'raw data'!P$274</f>
        <v>0</v>
      </c>
      <c r="Q257" s="28">
        <f>'raw data'!Q257/'raw data'!Q$274</f>
        <v>0</v>
      </c>
      <c r="R257" s="28">
        <f>'raw data'!R257/'raw data'!R$274</f>
        <v>9.7316225369871068E-5</v>
      </c>
      <c r="S257" s="28">
        <f>'raw data'!S257/'raw data'!S$274</f>
        <v>7.8631367200908962E-5</v>
      </c>
      <c r="T257" s="28">
        <f>'raw data'!T257/'raw data'!T$274</f>
        <v>5.3724688974438722E-5</v>
      </c>
      <c r="U257" s="28">
        <f>'raw data'!U257/'raw data'!U$274</f>
        <v>0</v>
      </c>
      <c r="V257" s="28">
        <f>'raw data'!V257/'raw data'!V$274</f>
        <v>0</v>
      </c>
      <c r="W257" s="28">
        <f>'raw data'!W257/'raw data'!W$274</f>
        <v>0</v>
      </c>
      <c r="X257" s="6"/>
      <c r="Y257" s="7"/>
      <c r="Z257" s="8"/>
      <c r="AA257" s="8"/>
      <c r="AB257" s="9"/>
      <c r="AC257" s="10"/>
      <c r="AD257" s="11"/>
      <c r="AE257" s="11"/>
      <c r="AF257" s="12"/>
      <c r="AG257" s="13"/>
      <c r="AH257" s="14"/>
      <c r="AI257" s="14"/>
      <c r="AJ257" s="15"/>
      <c r="AK257" s="16"/>
      <c r="AL257" s="17"/>
      <c r="AM257" s="17"/>
      <c r="AN257" s="18"/>
      <c r="AO257" s="19"/>
      <c r="AP257" s="20"/>
      <c r="AQ257" s="20"/>
      <c r="AR257" s="21"/>
      <c r="AS257" s="22"/>
      <c r="AT257" s="23"/>
      <c r="AU257" s="23"/>
      <c r="AV257" s="6"/>
      <c r="AW257" s="7"/>
      <c r="AX257" s="8"/>
      <c r="AY257" s="8"/>
      <c r="AZ257" s="9"/>
      <c r="BA257" s="10"/>
      <c r="BB257" s="11"/>
      <c r="BC257" s="11"/>
      <c r="BD257" s="12"/>
      <c r="BE257" s="13"/>
      <c r="BF257" s="14"/>
      <c r="BG257" s="14"/>
      <c r="BH257" s="15"/>
      <c r="BI257" s="16"/>
      <c r="BJ257" s="17"/>
      <c r="BK257" s="17"/>
      <c r="BL257" s="18">
        <v>48.296348911700399</v>
      </c>
      <c r="BM257" s="19">
        <v>3.52</v>
      </c>
      <c r="BN257" s="20">
        <v>3</v>
      </c>
      <c r="BO257" s="20">
        <v>3</v>
      </c>
      <c r="BP257" s="21">
        <v>50.925679122123597</v>
      </c>
      <c r="BQ257" s="22">
        <v>5.08</v>
      </c>
      <c r="BR257" s="23">
        <v>3</v>
      </c>
      <c r="BS257" s="23">
        <v>3</v>
      </c>
      <c r="BT257" s="6"/>
      <c r="BU257" s="7">
        <v>0</v>
      </c>
      <c r="BV257" s="8"/>
      <c r="BW257" s="8"/>
      <c r="BX257" s="9"/>
      <c r="BY257" s="10"/>
      <c r="BZ257" s="11"/>
      <c r="CA257" s="11"/>
      <c r="CB257" s="12"/>
      <c r="CC257" s="13"/>
      <c r="CD257" s="14"/>
      <c r="CE257" s="14"/>
      <c r="CF257" s="15"/>
      <c r="CG257" s="16"/>
      <c r="CH257" s="17"/>
      <c r="CI257" s="17"/>
      <c r="CJ257" s="4">
        <v>767</v>
      </c>
      <c r="CK257" s="24">
        <v>86.415806534660007</v>
      </c>
      <c r="CL257" s="25">
        <v>6.77099609375</v>
      </c>
    </row>
    <row r="258" spans="1:90">
      <c r="A258" s="2" t="s">
        <v>75</v>
      </c>
      <c r="B258" s="2" t="s">
        <v>495</v>
      </c>
      <c r="C258" s="3">
        <v>5.47</v>
      </c>
      <c r="D258" s="4">
        <v>53</v>
      </c>
      <c r="E258" s="4">
        <v>2</v>
      </c>
      <c r="F258" s="4">
        <v>4</v>
      </c>
      <c r="G258" s="4">
        <v>12</v>
      </c>
      <c r="H258" s="27">
        <f>'raw data'!H258/'raw data'!H$274</f>
        <v>0</v>
      </c>
      <c r="I258" s="27">
        <f>'raw data'!I258/'raw data'!I$274</f>
        <v>0</v>
      </c>
      <c r="J258" s="27">
        <f>'raw data'!J258/'raw data'!J$274</f>
        <v>0</v>
      </c>
      <c r="K258" s="27">
        <f>'raw data'!K258/'raw data'!K$274</f>
        <v>0</v>
      </c>
      <c r="L258" s="27">
        <f>'raw data'!L258/'raw data'!L$274</f>
        <v>0</v>
      </c>
      <c r="M258" s="27">
        <f>'raw data'!M258/'raw data'!M$274</f>
        <v>0</v>
      </c>
      <c r="N258" s="27">
        <f>'raw data'!N258/'raw data'!N$274</f>
        <v>0</v>
      </c>
      <c r="O258" s="27">
        <f>'raw data'!O258/'raw data'!O$274</f>
        <v>0</v>
      </c>
      <c r="P258" s="28">
        <f>'raw data'!P258/'raw data'!P$274</f>
        <v>0</v>
      </c>
      <c r="Q258" s="28">
        <f>'raw data'!Q258/'raw data'!Q$274</f>
        <v>0</v>
      </c>
      <c r="R258" s="28">
        <f>'raw data'!R258/'raw data'!R$274</f>
        <v>0</v>
      </c>
      <c r="S258" s="28">
        <f>'raw data'!S258/'raw data'!S$274</f>
        <v>0</v>
      </c>
      <c r="T258" s="28">
        <f>'raw data'!T258/'raw data'!T$274</f>
        <v>0</v>
      </c>
      <c r="U258" s="28">
        <f>'raw data'!U258/'raw data'!U$274</f>
        <v>0</v>
      </c>
      <c r="V258" s="28">
        <f>'raw data'!V258/'raw data'!V$274</f>
        <v>1.17225479013497E-3</v>
      </c>
      <c r="W258" s="28">
        <f>'raw data'!W258/'raw data'!W$274</f>
        <v>1.1197720571686747E-3</v>
      </c>
      <c r="X258" s="6"/>
      <c r="Y258" s="7"/>
      <c r="Z258" s="8"/>
      <c r="AA258" s="8"/>
      <c r="AB258" s="9"/>
      <c r="AC258" s="10"/>
      <c r="AD258" s="11"/>
      <c r="AE258" s="11"/>
      <c r="AF258" s="12"/>
      <c r="AG258" s="13"/>
      <c r="AH258" s="14"/>
      <c r="AI258" s="14"/>
      <c r="AJ258" s="15"/>
      <c r="AK258" s="16"/>
      <c r="AL258" s="17"/>
      <c r="AM258" s="17"/>
      <c r="AN258" s="18"/>
      <c r="AO258" s="19"/>
      <c r="AP258" s="20"/>
      <c r="AQ258" s="20"/>
      <c r="AR258" s="21"/>
      <c r="AS258" s="22"/>
      <c r="AT258" s="23"/>
      <c r="AU258" s="23"/>
      <c r="AV258" s="6"/>
      <c r="AW258" s="7"/>
      <c r="AX258" s="8"/>
      <c r="AY258" s="8"/>
      <c r="AZ258" s="9"/>
      <c r="BA258" s="10"/>
      <c r="BB258" s="11"/>
      <c r="BC258" s="11"/>
      <c r="BD258" s="12"/>
      <c r="BE258" s="13"/>
      <c r="BF258" s="14"/>
      <c r="BG258" s="14"/>
      <c r="BH258" s="15"/>
      <c r="BI258" s="16"/>
      <c r="BJ258" s="17"/>
      <c r="BK258" s="17"/>
      <c r="BL258" s="18"/>
      <c r="BM258" s="19"/>
      <c r="BN258" s="20"/>
      <c r="BO258" s="20"/>
      <c r="BP258" s="21"/>
      <c r="BQ258" s="22"/>
      <c r="BR258" s="23"/>
      <c r="BS258" s="23"/>
      <c r="BT258" s="6"/>
      <c r="BU258" s="7"/>
      <c r="BV258" s="8"/>
      <c r="BW258" s="8"/>
      <c r="BX258" s="9"/>
      <c r="BY258" s="10"/>
      <c r="BZ258" s="11"/>
      <c r="CA258" s="11"/>
      <c r="CB258" s="12"/>
      <c r="CC258" s="13">
        <v>0</v>
      </c>
      <c r="CD258" s="14"/>
      <c r="CE258" s="14"/>
      <c r="CF258" s="15"/>
      <c r="CG258" s="16">
        <v>0</v>
      </c>
      <c r="CH258" s="17"/>
      <c r="CI258" s="17"/>
      <c r="CJ258" s="4">
        <v>895</v>
      </c>
      <c r="CK258" s="24">
        <v>95.403128884660703</v>
      </c>
      <c r="CL258" s="25">
        <v>8.76318359375</v>
      </c>
    </row>
    <row r="259" spans="1:90">
      <c r="A259" s="2" t="s">
        <v>72</v>
      </c>
      <c r="B259" s="2" t="s">
        <v>620</v>
      </c>
      <c r="C259" s="3">
        <v>5.38</v>
      </c>
      <c r="D259" s="4">
        <v>17</v>
      </c>
      <c r="E259" s="4">
        <v>3</v>
      </c>
      <c r="F259" s="4">
        <v>3</v>
      </c>
      <c r="G259" s="4">
        <v>6</v>
      </c>
      <c r="H259" s="27">
        <f>'raw data'!H259/'raw data'!H$274</f>
        <v>0</v>
      </c>
      <c r="I259" s="27">
        <f>'raw data'!I259/'raw data'!I$274</f>
        <v>0</v>
      </c>
      <c r="J259" s="27">
        <f>'raw data'!J259/'raw data'!J$274</f>
        <v>0</v>
      </c>
      <c r="K259" s="27">
        <f>'raw data'!K259/'raw data'!K$274</f>
        <v>0</v>
      </c>
      <c r="L259" s="27">
        <f>'raw data'!L259/'raw data'!L$274</f>
        <v>0</v>
      </c>
      <c r="M259" s="27">
        <f>'raw data'!M259/'raw data'!M$274</f>
        <v>0</v>
      </c>
      <c r="N259" s="27">
        <f>'raw data'!N259/'raw data'!N$274</f>
        <v>4.461330345156991E-5</v>
      </c>
      <c r="O259" s="27">
        <f>'raw data'!O259/'raw data'!O$274</f>
        <v>0</v>
      </c>
      <c r="P259" s="28">
        <f>'raw data'!P259/'raw data'!P$274</f>
        <v>0</v>
      </c>
      <c r="Q259" s="28">
        <f>'raw data'!Q259/'raw data'!Q$274</f>
        <v>0</v>
      </c>
      <c r="R259" s="28">
        <f>'raw data'!R259/'raw data'!R$274</f>
        <v>0</v>
      </c>
      <c r="S259" s="28">
        <f>'raw data'!S259/'raw data'!S$274</f>
        <v>0</v>
      </c>
      <c r="T259" s="28">
        <f>'raw data'!T259/'raw data'!T$274</f>
        <v>0</v>
      </c>
      <c r="U259" s="28">
        <f>'raw data'!U259/'raw data'!U$274</f>
        <v>0</v>
      </c>
      <c r="V259" s="28">
        <f>'raw data'!V259/'raw data'!V$274</f>
        <v>0</v>
      </c>
      <c r="W259" s="28">
        <f>'raw data'!W259/'raw data'!W$274</f>
        <v>0</v>
      </c>
      <c r="X259" s="6"/>
      <c r="Y259" s="7"/>
      <c r="Z259" s="8"/>
      <c r="AA259" s="8"/>
      <c r="AB259" s="9"/>
      <c r="AC259" s="10"/>
      <c r="AD259" s="11"/>
      <c r="AE259" s="11"/>
      <c r="AF259" s="12"/>
      <c r="AG259" s="13"/>
      <c r="AH259" s="14"/>
      <c r="AI259" s="14"/>
      <c r="AJ259" s="15"/>
      <c r="AK259" s="16"/>
      <c r="AL259" s="17"/>
      <c r="AM259" s="17"/>
      <c r="AN259" s="18"/>
      <c r="AO259" s="19"/>
      <c r="AP259" s="20"/>
      <c r="AQ259" s="20"/>
      <c r="AR259" s="21"/>
      <c r="AS259" s="22"/>
      <c r="AT259" s="23"/>
      <c r="AU259" s="23"/>
      <c r="AV259" s="6"/>
      <c r="AW259" s="7">
        <v>0</v>
      </c>
      <c r="AX259" s="8"/>
      <c r="AY259" s="8"/>
      <c r="AZ259" s="9"/>
      <c r="BA259" s="10"/>
      <c r="BB259" s="11"/>
      <c r="BC259" s="11"/>
      <c r="BD259" s="12"/>
      <c r="BE259" s="13"/>
      <c r="BF259" s="14"/>
      <c r="BG259" s="14"/>
      <c r="BH259" s="15"/>
      <c r="BI259" s="16"/>
      <c r="BJ259" s="17"/>
      <c r="BK259" s="17"/>
      <c r="BL259" s="18"/>
      <c r="BM259" s="19"/>
      <c r="BN259" s="20"/>
      <c r="BO259" s="20"/>
      <c r="BP259" s="21"/>
      <c r="BQ259" s="22"/>
      <c r="BR259" s="23"/>
      <c r="BS259" s="23"/>
      <c r="BT259" s="6"/>
      <c r="BU259" s="7"/>
      <c r="BV259" s="8"/>
      <c r="BW259" s="8"/>
      <c r="BX259" s="9"/>
      <c r="BY259" s="10"/>
      <c r="BZ259" s="11"/>
      <c r="CA259" s="11"/>
      <c r="CB259" s="12"/>
      <c r="CC259" s="13"/>
      <c r="CD259" s="14"/>
      <c r="CE259" s="14"/>
      <c r="CF259" s="15"/>
      <c r="CG259" s="16"/>
      <c r="CH259" s="17"/>
      <c r="CI259" s="17"/>
      <c r="CJ259" s="4">
        <v>725</v>
      </c>
      <c r="CK259" s="24">
        <v>78.107219864659996</v>
      </c>
      <c r="CL259" s="25">
        <v>8.17724609375</v>
      </c>
    </row>
    <row r="260" spans="1:90">
      <c r="A260" s="2" t="s">
        <v>367</v>
      </c>
      <c r="B260" s="2" t="s">
        <v>464</v>
      </c>
      <c r="C260" s="3">
        <v>4.5599999999999996</v>
      </c>
      <c r="D260" s="4">
        <v>3</v>
      </c>
      <c r="E260" s="4">
        <v>3</v>
      </c>
      <c r="F260" s="4">
        <v>3</v>
      </c>
      <c r="G260" s="4">
        <v>3</v>
      </c>
      <c r="H260" s="27">
        <f>'raw data'!H260/'raw data'!H$274</f>
        <v>0</v>
      </c>
      <c r="I260" s="27">
        <f>'raw data'!I260/'raw data'!I$274</f>
        <v>0</v>
      </c>
      <c r="J260" s="27">
        <f>'raw data'!J260/'raw data'!J$274</f>
        <v>0</v>
      </c>
      <c r="K260" s="27">
        <f>'raw data'!K260/'raw data'!K$274</f>
        <v>0</v>
      </c>
      <c r="L260" s="27">
        <f>'raw data'!L260/'raw data'!L$274</f>
        <v>2.972547060304799E-4</v>
      </c>
      <c r="M260" s="27">
        <f>'raw data'!M260/'raw data'!M$274</f>
        <v>3.7385031037328009E-4</v>
      </c>
      <c r="N260" s="27">
        <f>'raw data'!N260/'raw data'!N$274</f>
        <v>0</v>
      </c>
      <c r="O260" s="27">
        <f>'raw data'!O260/'raw data'!O$274</f>
        <v>0</v>
      </c>
      <c r="P260" s="28">
        <f>'raw data'!P260/'raw data'!P$274</f>
        <v>1.5940591038033971E-4</v>
      </c>
      <c r="Q260" s="28">
        <f>'raw data'!Q260/'raw data'!Q$274</f>
        <v>0</v>
      </c>
      <c r="R260" s="28">
        <f>'raw data'!R260/'raw data'!R$274</f>
        <v>6.6694575672348436E-5</v>
      </c>
      <c r="S260" s="28">
        <f>'raw data'!S260/'raw data'!S$274</f>
        <v>7.9697666721944695E-5</v>
      </c>
      <c r="T260" s="28">
        <f>'raw data'!T260/'raw data'!T$274</f>
        <v>1.6797246194138782E-4</v>
      </c>
      <c r="U260" s="28">
        <f>'raw data'!U260/'raw data'!U$274</f>
        <v>2.767537903931315E-4</v>
      </c>
      <c r="V260" s="28">
        <f>'raw data'!V260/'raw data'!V$274</f>
        <v>0</v>
      </c>
      <c r="W260" s="28">
        <f>'raw data'!W260/'raw data'!W$274</f>
        <v>0</v>
      </c>
      <c r="X260" s="6"/>
      <c r="Y260" s="7"/>
      <c r="Z260" s="8"/>
      <c r="AA260" s="8"/>
      <c r="AB260" s="9"/>
      <c r="AC260" s="10"/>
      <c r="AD260" s="11"/>
      <c r="AE260" s="11"/>
      <c r="AF260" s="12"/>
      <c r="AG260" s="13"/>
      <c r="AH260" s="14"/>
      <c r="AI260" s="14"/>
      <c r="AJ260" s="15"/>
      <c r="AK260" s="16"/>
      <c r="AL260" s="17"/>
      <c r="AM260" s="17"/>
      <c r="AN260" s="18"/>
      <c r="AO260" s="19">
        <v>0</v>
      </c>
      <c r="AP260" s="20"/>
      <c r="AQ260" s="20"/>
      <c r="AR260" s="21"/>
      <c r="AS260" s="22">
        <v>0</v>
      </c>
      <c r="AT260" s="23"/>
      <c r="AU260" s="23"/>
      <c r="AV260" s="6"/>
      <c r="AW260" s="7"/>
      <c r="AX260" s="8"/>
      <c r="AY260" s="8"/>
      <c r="AZ260" s="9"/>
      <c r="BA260" s="10"/>
      <c r="BB260" s="11"/>
      <c r="BC260" s="11"/>
      <c r="BD260" s="12"/>
      <c r="BE260" s="13">
        <v>0</v>
      </c>
      <c r="BF260" s="14"/>
      <c r="BG260" s="14"/>
      <c r="BH260" s="15"/>
      <c r="BI260" s="16"/>
      <c r="BJ260" s="17"/>
      <c r="BK260" s="17"/>
      <c r="BL260" s="18"/>
      <c r="BM260" s="19">
        <v>0</v>
      </c>
      <c r="BN260" s="20"/>
      <c r="BO260" s="20"/>
      <c r="BP260" s="21"/>
      <c r="BQ260" s="22">
        <v>0</v>
      </c>
      <c r="BR260" s="23"/>
      <c r="BS260" s="23"/>
      <c r="BT260" s="6">
        <v>99.582039964469601</v>
      </c>
      <c r="BU260" s="7">
        <v>4.5599999999999996</v>
      </c>
      <c r="BV260" s="8">
        <v>3</v>
      </c>
      <c r="BW260" s="8">
        <v>3</v>
      </c>
      <c r="BX260" s="9"/>
      <c r="BY260" s="10">
        <v>0</v>
      </c>
      <c r="BZ260" s="11"/>
      <c r="CA260" s="11"/>
      <c r="CB260" s="12"/>
      <c r="CC260" s="13"/>
      <c r="CD260" s="14"/>
      <c r="CE260" s="14"/>
      <c r="CF260" s="15"/>
      <c r="CG260" s="16"/>
      <c r="CH260" s="17"/>
      <c r="CI260" s="17"/>
      <c r="CJ260" s="4">
        <v>767</v>
      </c>
      <c r="CK260" s="24">
        <v>85.693389484660102</v>
      </c>
      <c r="CL260" s="25">
        <v>6.20166015625</v>
      </c>
    </row>
    <row r="261" spans="1:90">
      <c r="A261" s="2" t="s">
        <v>379</v>
      </c>
      <c r="B261" s="2" t="s">
        <v>577</v>
      </c>
      <c r="C261" s="3">
        <v>4.21</v>
      </c>
      <c r="D261" s="4">
        <v>3</v>
      </c>
      <c r="E261" s="4">
        <v>3</v>
      </c>
      <c r="F261" s="4">
        <v>3</v>
      </c>
      <c r="G261" s="4">
        <v>3</v>
      </c>
      <c r="H261" s="27">
        <f>'raw data'!H261/'raw data'!H$274</f>
        <v>1.3091746620149637E-3</v>
      </c>
      <c r="I261" s="27">
        <f>'raw data'!I261/'raw data'!I$274</f>
        <v>6.8626675468811034E-4</v>
      </c>
      <c r="J261" s="27">
        <f>'raw data'!J261/'raw data'!J$274</f>
        <v>2.6691672786582633E-4</v>
      </c>
      <c r="K261" s="27">
        <f>'raw data'!K261/'raw data'!K$274</f>
        <v>5.2895967404308054E-4</v>
      </c>
      <c r="L261" s="27">
        <f>'raw data'!L261/'raw data'!L$274</f>
        <v>0</v>
      </c>
      <c r="M261" s="27">
        <f>'raw data'!M261/'raw data'!M$274</f>
        <v>4.8887939752489376E-4</v>
      </c>
      <c r="N261" s="27">
        <f>'raw data'!N261/'raw data'!N$274</f>
        <v>0</v>
      </c>
      <c r="O261" s="27">
        <f>'raw data'!O261/'raw data'!O$274</f>
        <v>0</v>
      </c>
      <c r="P261" s="28">
        <f>'raw data'!P261/'raw data'!P$274</f>
        <v>4.311693860525967E-4</v>
      </c>
      <c r="Q261" s="28">
        <f>'raw data'!Q261/'raw data'!Q$274</f>
        <v>5.5535695430307364E-4</v>
      </c>
      <c r="R261" s="28">
        <f>'raw data'!R261/'raw data'!R$274</f>
        <v>6.4173397060149405E-5</v>
      </c>
      <c r="S261" s="28">
        <f>'raw data'!S261/'raw data'!S$274</f>
        <v>2.2173172177094607E-4</v>
      </c>
      <c r="T261" s="28">
        <f>'raw data'!T261/'raw data'!T$274</f>
        <v>0</v>
      </c>
      <c r="U261" s="28">
        <f>'raw data'!U261/'raw data'!U$274</f>
        <v>5.5982631956460083E-4</v>
      </c>
      <c r="V261" s="28">
        <f>'raw data'!V261/'raw data'!V$274</f>
        <v>0</v>
      </c>
      <c r="W261" s="28">
        <f>'raw data'!W261/'raw data'!W$274</f>
        <v>0</v>
      </c>
      <c r="X261" s="6"/>
      <c r="Y261" s="7">
        <v>0</v>
      </c>
      <c r="Z261" s="8"/>
      <c r="AA261" s="8"/>
      <c r="AB261" s="9"/>
      <c r="AC261" s="10">
        <v>0</v>
      </c>
      <c r="AD261" s="11"/>
      <c r="AE261" s="11"/>
      <c r="AF261" s="12"/>
      <c r="AG261" s="13">
        <v>0</v>
      </c>
      <c r="AH261" s="14"/>
      <c r="AI261" s="14"/>
      <c r="AJ261" s="15"/>
      <c r="AK261" s="16">
        <v>0</v>
      </c>
      <c r="AL261" s="17"/>
      <c r="AM261" s="17"/>
      <c r="AN261" s="18"/>
      <c r="AO261" s="19"/>
      <c r="AP261" s="20"/>
      <c r="AQ261" s="20"/>
      <c r="AR261" s="21"/>
      <c r="AS261" s="22">
        <v>0</v>
      </c>
      <c r="AT261" s="23"/>
      <c r="AU261" s="23"/>
      <c r="AV261" s="6"/>
      <c r="AW261" s="7"/>
      <c r="AX261" s="8"/>
      <c r="AY261" s="8"/>
      <c r="AZ261" s="9"/>
      <c r="BA261" s="10"/>
      <c r="BB261" s="11"/>
      <c r="BC261" s="11"/>
      <c r="BD261" s="12"/>
      <c r="BE261" s="13">
        <v>0</v>
      </c>
      <c r="BF261" s="14"/>
      <c r="BG261" s="14"/>
      <c r="BH261" s="15"/>
      <c r="BI261" s="16">
        <v>0</v>
      </c>
      <c r="BJ261" s="17"/>
      <c r="BK261" s="17"/>
      <c r="BL261" s="18"/>
      <c r="BM261" s="19">
        <v>0</v>
      </c>
      <c r="BN261" s="20"/>
      <c r="BO261" s="20"/>
      <c r="BP261" s="21"/>
      <c r="BQ261" s="22">
        <v>0</v>
      </c>
      <c r="BR261" s="23"/>
      <c r="BS261" s="23"/>
      <c r="BT261" s="6"/>
      <c r="BU261" s="7"/>
      <c r="BV261" s="8"/>
      <c r="BW261" s="8"/>
      <c r="BX261" s="9"/>
      <c r="BY261" s="10">
        <v>0</v>
      </c>
      <c r="BZ261" s="11"/>
      <c r="CA261" s="11"/>
      <c r="CB261" s="12"/>
      <c r="CC261" s="13"/>
      <c r="CD261" s="14"/>
      <c r="CE261" s="14"/>
      <c r="CF261" s="15"/>
      <c r="CG261" s="16"/>
      <c r="CH261" s="17"/>
      <c r="CI261" s="17"/>
      <c r="CJ261" s="4">
        <v>523</v>
      </c>
      <c r="CK261" s="24">
        <v>59.535055204660097</v>
      </c>
      <c r="CL261" s="25">
        <v>7.16650390625</v>
      </c>
    </row>
    <row r="262" spans="1:90">
      <c r="A262" s="2" t="s">
        <v>194</v>
      </c>
      <c r="B262" s="2" t="s">
        <v>423</v>
      </c>
      <c r="C262" s="3">
        <v>4.05</v>
      </c>
      <c r="D262" s="4">
        <v>1</v>
      </c>
      <c r="E262" s="4">
        <v>3</v>
      </c>
      <c r="F262" s="4">
        <v>3</v>
      </c>
      <c r="G262" s="4">
        <v>3</v>
      </c>
      <c r="H262" s="27">
        <f>'raw data'!H262/'raw data'!H$274</f>
        <v>0</v>
      </c>
      <c r="I262" s="27">
        <f>'raw data'!I262/'raw data'!I$274</f>
        <v>0</v>
      </c>
      <c r="J262" s="27">
        <f>'raw data'!J262/'raw data'!J$274</f>
        <v>0</v>
      </c>
      <c r="K262" s="27">
        <f>'raw data'!K262/'raw data'!K$274</f>
        <v>0</v>
      </c>
      <c r="L262" s="27">
        <f>'raw data'!L262/'raw data'!L$274</f>
        <v>3.1531372560971924E-4</v>
      </c>
      <c r="M262" s="27">
        <f>'raw data'!M262/'raw data'!M$274</f>
        <v>9.790338193627067E-5</v>
      </c>
      <c r="N262" s="27">
        <f>'raw data'!N262/'raw data'!N$274</f>
        <v>0</v>
      </c>
      <c r="O262" s="27">
        <f>'raw data'!O262/'raw data'!O$274</f>
        <v>0</v>
      </c>
      <c r="P262" s="28">
        <f>'raw data'!P262/'raw data'!P$274</f>
        <v>5.5860928188015946E-4</v>
      </c>
      <c r="Q262" s="28">
        <f>'raw data'!Q262/'raw data'!Q$274</f>
        <v>1.2306016281446058E-3</v>
      </c>
      <c r="R262" s="28">
        <f>'raw data'!R262/'raw data'!R$274</f>
        <v>0</v>
      </c>
      <c r="S262" s="28">
        <f>'raw data'!S262/'raw data'!S$274</f>
        <v>0</v>
      </c>
      <c r="T262" s="28">
        <f>'raw data'!T262/'raw data'!T$274</f>
        <v>1.8917205822410857E-4</v>
      </c>
      <c r="U262" s="28">
        <f>'raw data'!U262/'raw data'!U$274</f>
        <v>4.173979750487522E-4</v>
      </c>
      <c r="V262" s="28">
        <f>'raw data'!V262/'raw data'!V$274</f>
        <v>0</v>
      </c>
      <c r="W262" s="28">
        <f>'raw data'!W262/'raw data'!W$274</f>
        <v>0</v>
      </c>
      <c r="X262" s="6"/>
      <c r="Y262" s="7"/>
      <c r="Z262" s="8"/>
      <c r="AA262" s="8"/>
      <c r="AB262" s="9"/>
      <c r="AC262" s="10"/>
      <c r="AD262" s="11"/>
      <c r="AE262" s="11"/>
      <c r="AF262" s="12"/>
      <c r="AG262" s="13"/>
      <c r="AH262" s="14"/>
      <c r="AI262" s="14"/>
      <c r="AJ262" s="15"/>
      <c r="AK262" s="16"/>
      <c r="AL262" s="17"/>
      <c r="AM262" s="17"/>
      <c r="AN262" s="18"/>
      <c r="AO262" s="19">
        <v>0</v>
      </c>
      <c r="AP262" s="20"/>
      <c r="AQ262" s="20"/>
      <c r="AR262" s="21"/>
      <c r="AS262" s="22">
        <v>0</v>
      </c>
      <c r="AT262" s="23"/>
      <c r="AU262" s="23"/>
      <c r="AV262" s="6"/>
      <c r="AW262" s="7"/>
      <c r="AX262" s="8"/>
      <c r="AY262" s="8"/>
      <c r="AZ262" s="9"/>
      <c r="BA262" s="10"/>
      <c r="BB262" s="11"/>
      <c r="BC262" s="11"/>
      <c r="BD262" s="12"/>
      <c r="BE262" s="13">
        <v>0</v>
      </c>
      <c r="BF262" s="14"/>
      <c r="BG262" s="14"/>
      <c r="BH262" s="15"/>
      <c r="BI262" s="16">
        <v>0</v>
      </c>
      <c r="BJ262" s="17"/>
      <c r="BK262" s="17"/>
      <c r="BL262" s="18"/>
      <c r="BM262" s="19"/>
      <c r="BN262" s="20"/>
      <c r="BO262" s="20"/>
      <c r="BP262" s="21"/>
      <c r="BQ262" s="22"/>
      <c r="BR262" s="23"/>
      <c r="BS262" s="23"/>
      <c r="BT262" s="6">
        <v>61.242050130859802</v>
      </c>
      <c r="BU262" s="7">
        <v>4.05</v>
      </c>
      <c r="BV262" s="8">
        <v>3</v>
      </c>
      <c r="BW262" s="8">
        <v>3</v>
      </c>
      <c r="BX262" s="9"/>
      <c r="BY262" s="10">
        <v>0</v>
      </c>
      <c r="BZ262" s="11"/>
      <c r="CA262" s="11"/>
      <c r="CB262" s="12"/>
      <c r="CC262" s="13"/>
      <c r="CD262" s="14"/>
      <c r="CE262" s="14"/>
      <c r="CF262" s="15"/>
      <c r="CG262" s="16"/>
      <c r="CH262" s="17"/>
      <c r="CI262" s="17"/>
      <c r="CJ262" s="4">
        <v>963</v>
      </c>
      <c r="CK262" s="24">
        <v>109.86528315466001</v>
      </c>
      <c r="CL262" s="25">
        <v>5.56689453125</v>
      </c>
    </row>
    <row r="263" spans="1:90">
      <c r="A263" s="2" t="s">
        <v>369</v>
      </c>
      <c r="B263" s="2" t="s">
        <v>519</v>
      </c>
      <c r="C263" s="3">
        <v>3.78</v>
      </c>
      <c r="D263" s="4">
        <v>4</v>
      </c>
      <c r="E263" s="4">
        <v>6</v>
      </c>
      <c r="F263" s="4">
        <v>6</v>
      </c>
      <c r="G263" s="4">
        <v>14</v>
      </c>
      <c r="H263" s="27">
        <f>'raw data'!H263/'raw data'!H$274</f>
        <v>5.8761003344559104E-4</v>
      </c>
      <c r="I263" s="27">
        <f>'raw data'!I263/'raw data'!I$274</f>
        <v>6.2549015363006649E-4</v>
      </c>
      <c r="J263" s="27">
        <f>'raw data'!J263/'raw data'!J$274</f>
        <v>0</v>
      </c>
      <c r="K263" s="27">
        <f>'raw data'!K263/'raw data'!K$274</f>
        <v>0</v>
      </c>
      <c r="L263" s="27">
        <f>'raw data'!L263/'raw data'!L$274</f>
        <v>0</v>
      </c>
      <c r="M263" s="27">
        <f>'raw data'!M263/'raw data'!M$274</f>
        <v>0</v>
      </c>
      <c r="N263" s="27">
        <f>'raw data'!N263/'raw data'!N$274</f>
        <v>0</v>
      </c>
      <c r="O263" s="27">
        <f>'raw data'!O263/'raw data'!O$274</f>
        <v>0</v>
      </c>
      <c r="P263" s="28">
        <f>'raw data'!P263/'raw data'!P$274</f>
        <v>0</v>
      </c>
      <c r="Q263" s="28">
        <f>'raw data'!Q263/'raw data'!Q$274</f>
        <v>0</v>
      </c>
      <c r="R263" s="28">
        <f>'raw data'!R263/'raw data'!R$274</f>
        <v>0</v>
      </c>
      <c r="S263" s="28">
        <f>'raw data'!S263/'raw data'!S$274</f>
        <v>0</v>
      </c>
      <c r="T263" s="28">
        <f>'raw data'!T263/'raw data'!T$274</f>
        <v>0</v>
      </c>
      <c r="U263" s="28">
        <f>'raw data'!U263/'raw data'!U$274</f>
        <v>0</v>
      </c>
      <c r="V263" s="28">
        <f>'raw data'!V263/'raw data'!V$274</f>
        <v>0</v>
      </c>
      <c r="W263" s="28">
        <f>'raw data'!W263/'raw data'!W$274</f>
        <v>0</v>
      </c>
      <c r="X263" s="6"/>
      <c r="Y263" s="7">
        <v>0</v>
      </c>
      <c r="Z263" s="8"/>
      <c r="AA263" s="8"/>
      <c r="AB263" s="9"/>
      <c r="AC263" s="10">
        <v>0</v>
      </c>
      <c r="AD263" s="11"/>
      <c r="AE263" s="11"/>
      <c r="AF263" s="12"/>
      <c r="AG263" s="13"/>
      <c r="AH263" s="14"/>
      <c r="AI263" s="14"/>
      <c r="AJ263" s="15"/>
      <c r="AK263" s="16"/>
      <c r="AL263" s="17"/>
      <c r="AM263" s="17"/>
      <c r="AN263" s="18"/>
      <c r="AO263" s="19"/>
      <c r="AP263" s="20"/>
      <c r="AQ263" s="20"/>
      <c r="AR263" s="21"/>
      <c r="AS263" s="22"/>
      <c r="AT263" s="23"/>
      <c r="AU263" s="23"/>
      <c r="AV263" s="6"/>
      <c r="AW263" s="7"/>
      <c r="AX263" s="8"/>
      <c r="AY263" s="8"/>
      <c r="AZ263" s="9"/>
      <c r="BA263" s="10"/>
      <c r="BB263" s="11"/>
      <c r="BC263" s="11"/>
      <c r="BD263" s="12"/>
      <c r="BE263" s="13"/>
      <c r="BF263" s="14"/>
      <c r="BG263" s="14"/>
      <c r="BH263" s="15"/>
      <c r="BI263" s="16"/>
      <c r="BJ263" s="17"/>
      <c r="BK263" s="17"/>
      <c r="BL263" s="18"/>
      <c r="BM263" s="19"/>
      <c r="BN263" s="20"/>
      <c r="BO263" s="20"/>
      <c r="BP263" s="21"/>
      <c r="BQ263" s="22"/>
      <c r="BR263" s="23"/>
      <c r="BS263" s="23"/>
      <c r="BT263" s="6"/>
      <c r="BU263" s="7"/>
      <c r="BV263" s="8"/>
      <c r="BW263" s="8"/>
      <c r="BX263" s="9"/>
      <c r="BY263" s="10"/>
      <c r="BZ263" s="11"/>
      <c r="CA263" s="11"/>
      <c r="CB263" s="12"/>
      <c r="CC263" s="13"/>
      <c r="CD263" s="14"/>
      <c r="CE263" s="14"/>
      <c r="CF263" s="15"/>
      <c r="CG263" s="16"/>
      <c r="CH263" s="17"/>
      <c r="CI263" s="17"/>
      <c r="CJ263" s="4">
        <v>2274</v>
      </c>
      <c r="CK263" s="24">
        <v>253.21911178466101</v>
      </c>
      <c r="CL263" s="25">
        <v>6.71240234375</v>
      </c>
    </row>
    <row r="264" spans="1:90">
      <c r="A264" s="2" t="s">
        <v>399</v>
      </c>
      <c r="B264" s="2" t="s">
        <v>64</v>
      </c>
      <c r="C264" s="3">
        <v>3.65</v>
      </c>
      <c r="D264" s="4">
        <v>21</v>
      </c>
      <c r="E264" s="4">
        <v>4</v>
      </c>
      <c r="F264" s="4">
        <v>4</v>
      </c>
      <c r="G264" s="4">
        <v>6</v>
      </c>
      <c r="H264" s="27">
        <f>'raw data'!H264/'raw data'!H$274</f>
        <v>0</v>
      </c>
      <c r="I264" s="27">
        <f>'raw data'!I264/'raw data'!I$274</f>
        <v>0</v>
      </c>
      <c r="J264" s="27">
        <f>'raw data'!J264/'raw data'!J$274</f>
        <v>0</v>
      </c>
      <c r="K264" s="27">
        <f>'raw data'!K264/'raw data'!K$274</f>
        <v>0</v>
      </c>
      <c r="L264" s="27">
        <f>'raw data'!L264/'raw data'!L$274</f>
        <v>5.5819365500303338E-4</v>
      </c>
      <c r="M264" s="27">
        <f>'raw data'!M264/'raw data'!M$274</f>
        <v>4.823804005473773E-4</v>
      </c>
      <c r="N264" s="27">
        <f>'raw data'!N264/'raw data'!N$274</f>
        <v>0</v>
      </c>
      <c r="O264" s="27">
        <f>'raw data'!O264/'raw data'!O$274</f>
        <v>0</v>
      </c>
      <c r="P264" s="28">
        <f>'raw data'!P264/'raw data'!P$274</f>
        <v>2.9682526433269188E-4</v>
      </c>
      <c r="Q264" s="28">
        <f>'raw data'!Q264/'raw data'!Q$274</f>
        <v>0</v>
      </c>
      <c r="R264" s="28">
        <f>'raw data'!R264/'raw data'!R$274</f>
        <v>0</v>
      </c>
      <c r="S264" s="28">
        <f>'raw data'!S264/'raw data'!S$274</f>
        <v>0</v>
      </c>
      <c r="T264" s="28">
        <f>'raw data'!T264/'raw data'!T$274</f>
        <v>5.5169520551384211E-4</v>
      </c>
      <c r="U264" s="28">
        <f>'raw data'!U264/'raw data'!U$274</f>
        <v>0</v>
      </c>
      <c r="V264" s="28">
        <f>'raw data'!V264/'raw data'!V$274</f>
        <v>0</v>
      </c>
      <c r="W264" s="28">
        <f>'raw data'!W264/'raw data'!W$274</f>
        <v>0</v>
      </c>
      <c r="X264" s="6"/>
      <c r="Y264" s="7"/>
      <c r="Z264" s="8"/>
      <c r="AA264" s="8"/>
      <c r="AB264" s="9"/>
      <c r="AC264" s="10"/>
      <c r="AD264" s="11"/>
      <c r="AE264" s="11"/>
      <c r="AF264" s="12"/>
      <c r="AG264" s="13"/>
      <c r="AH264" s="14"/>
      <c r="AI264" s="14"/>
      <c r="AJ264" s="15"/>
      <c r="AK264" s="16"/>
      <c r="AL264" s="17"/>
      <c r="AM264" s="17"/>
      <c r="AN264" s="18">
        <v>116.017160071389</v>
      </c>
      <c r="AO264" s="19">
        <v>3.13</v>
      </c>
      <c r="AP264" s="20">
        <v>3</v>
      </c>
      <c r="AQ264" s="20">
        <v>3</v>
      </c>
      <c r="AR264" s="21"/>
      <c r="AS264" s="22">
        <v>0</v>
      </c>
      <c r="AT264" s="23"/>
      <c r="AU264" s="23"/>
      <c r="AV264" s="6"/>
      <c r="AW264" s="7"/>
      <c r="AX264" s="8"/>
      <c r="AY264" s="8"/>
      <c r="AZ264" s="9"/>
      <c r="BA264" s="10"/>
      <c r="BB264" s="11"/>
      <c r="BC264" s="11"/>
      <c r="BD264" s="12"/>
      <c r="BE264" s="13">
        <v>0</v>
      </c>
      <c r="BF264" s="14"/>
      <c r="BG264" s="14"/>
      <c r="BH264" s="15"/>
      <c r="BI264" s="16"/>
      <c r="BJ264" s="17"/>
      <c r="BK264" s="17"/>
      <c r="BL264" s="18"/>
      <c r="BM264" s="19"/>
      <c r="BN264" s="20"/>
      <c r="BO264" s="20"/>
      <c r="BP264" s="21"/>
      <c r="BQ264" s="22"/>
      <c r="BR264" s="23"/>
      <c r="BS264" s="23"/>
      <c r="BT264" s="6"/>
      <c r="BU264" s="7">
        <v>0</v>
      </c>
      <c r="BV264" s="8"/>
      <c r="BW264" s="8"/>
      <c r="BX264" s="9"/>
      <c r="BY264" s="10"/>
      <c r="BZ264" s="11"/>
      <c r="CA264" s="11"/>
      <c r="CB264" s="12"/>
      <c r="CC264" s="13"/>
      <c r="CD264" s="14"/>
      <c r="CE264" s="14"/>
      <c r="CF264" s="15"/>
      <c r="CG264" s="16"/>
      <c r="CH264" s="17"/>
      <c r="CI264" s="17"/>
      <c r="CJ264" s="4">
        <v>2138</v>
      </c>
      <c r="CK264" s="24">
        <v>227.00004551466299</v>
      </c>
      <c r="CL264" s="25">
        <v>9.49560546875</v>
      </c>
    </row>
    <row r="265" spans="1:90">
      <c r="A265" s="2" t="s">
        <v>352</v>
      </c>
      <c r="B265" s="2" t="s">
        <v>613</v>
      </c>
      <c r="C265" s="3">
        <v>3.03</v>
      </c>
      <c r="D265" s="4">
        <v>3</v>
      </c>
      <c r="E265" s="4">
        <v>11</v>
      </c>
      <c r="F265" s="4">
        <v>11</v>
      </c>
      <c r="G265" s="4">
        <v>41</v>
      </c>
      <c r="H265" s="27">
        <f>'raw data'!H265/'raw data'!H$274</f>
        <v>1.0411287906508706E-3</v>
      </c>
      <c r="I265" s="27">
        <f>'raw data'!I265/'raw data'!I$274</f>
        <v>5.6603526510682332E-4</v>
      </c>
      <c r="J265" s="27">
        <f>'raw data'!J265/'raw data'!J$274</f>
        <v>0</v>
      </c>
      <c r="K265" s="27">
        <f>'raw data'!K265/'raw data'!K$274</f>
        <v>0</v>
      </c>
      <c r="L265" s="27">
        <f>'raw data'!L265/'raw data'!L$274</f>
        <v>3.7339914100645831E-4</v>
      </c>
      <c r="M265" s="27">
        <f>'raw data'!M265/'raw data'!M$274</f>
        <v>1.8444839451211694E-4</v>
      </c>
      <c r="N265" s="27">
        <f>'raw data'!N265/'raw data'!N$274</f>
        <v>0</v>
      </c>
      <c r="O265" s="27">
        <f>'raw data'!O265/'raw data'!O$274</f>
        <v>0</v>
      </c>
      <c r="P265" s="28">
        <f>'raw data'!P265/'raw data'!P$274</f>
        <v>3.4439933629039593E-4</v>
      </c>
      <c r="Q265" s="28">
        <f>'raw data'!Q265/'raw data'!Q$274</f>
        <v>2.0509679192350029E-4</v>
      </c>
      <c r="R265" s="28">
        <f>'raw data'!R265/'raw data'!R$274</f>
        <v>8.8728454497811668E-5</v>
      </c>
      <c r="S265" s="28">
        <f>'raw data'!S265/'raw data'!S$274</f>
        <v>5.6874080798293686E-5</v>
      </c>
      <c r="T265" s="28">
        <f>'raw data'!T265/'raw data'!T$274</f>
        <v>0</v>
      </c>
      <c r="U265" s="28">
        <f>'raw data'!U265/'raw data'!U$274</f>
        <v>1.6259106840798583E-4</v>
      </c>
      <c r="V265" s="28">
        <f>'raw data'!V265/'raw data'!V$274</f>
        <v>0</v>
      </c>
      <c r="W265" s="28">
        <f>'raw data'!W265/'raw data'!W$274</f>
        <v>0</v>
      </c>
      <c r="X265" s="6"/>
      <c r="Y265" s="7">
        <v>0</v>
      </c>
      <c r="Z265" s="8"/>
      <c r="AA265" s="8"/>
      <c r="AB265" s="9">
        <v>79.677784243232594</v>
      </c>
      <c r="AC265" s="10">
        <v>1.34</v>
      </c>
      <c r="AD265" s="11">
        <v>4</v>
      </c>
      <c r="AE265" s="11">
        <v>4</v>
      </c>
      <c r="AF265" s="12"/>
      <c r="AG265" s="13"/>
      <c r="AH265" s="14"/>
      <c r="AI265" s="14"/>
      <c r="AJ265" s="15"/>
      <c r="AK265" s="16"/>
      <c r="AL265" s="17"/>
      <c r="AM265" s="17"/>
      <c r="AN265" s="18"/>
      <c r="AO265" s="19">
        <v>0</v>
      </c>
      <c r="AP265" s="20"/>
      <c r="AQ265" s="20"/>
      <c r="AR265" s="21"/>
      <c r="AS265" s="22">
        <v>0</v>
      </c>
      <c r="AT265" s="23"/>
      <c r="AU265" s="23"/>
      <c r="AV265" s="6"/>
      <c r="AW265" s="7"/>
      <c r="AX265" s="8"/>
      <c r="AY265" s="8"/>
      <c r="AZ265" s="9"/>
      <c r="BA265" s="10"/>
      <c r="BB265" s="11"/>
      <c r="BC265" s="11"/>
      <c r="BD265" s="12">
        <v>120.756813537669</v>
      </c>
      <c r="BE265" s="13">
        <v>1.34</v>
      </c>
      <c r="BF265" s="14">
        <v>4</v>
      </c>
      <c r="BG265" s="14">
        <v>4</v>
      </c>
      <c r="BH265" s="15">
        <v>115.03404404427</v>
      </c>
      <c r="BI265" s="16">
        <v>1.95</v>
      </c>
      <c r="BJ265" s="17">
        <v>6</v>
      </c>
      <c r="BK265" s="17">
        <v>6</v>
      </c>
      <c r="BL265" s="18"/>
      <c r="BM265" s="19">
        <v>0</v>
      </c>
      <c r="BN265" s="20"/>
      <c r="BO265" s="20"/>
      <c r="BP265" s="21"/>
      <c r="BQ265" s="22">
        <v>0</v>
      </c>
      <c r="BR265" s="23"/>
      <c r="BS265" s="23"/>
      <c r="BT265" s="6"/>
      <c r="BU265" s="7"/>
      <c r="BV265" s="8"/>
      <c r="BW265" s="8"/>
      <c r="BX265" s="9"/>
      <c r="BY265" s="10">
        <v>0</v>
      </c>
      <c r="BZ265" s="11"/>
      <c r="CA265" s="11"/>
      <c r="CB265" s="12"/>
      <c r="CC265" s="13"/>
      <c r="CD265" s="14"/>
      <c r="CE265" s="14"/>
      <c r="CF265" s="15"/>
      <c r="CG265" s="16"/>
      <c r="CH265" s="17"/>
      <c r="CI265" s="17"/>
      <c r="CJ265" s="4">
        <v>4096</v>
      </c>
      <c r="CK265" s="24">
        <v>465.16599933466301</v>
      </c>
      <c r="CL265" s="25">
        <v>7.22509765625</v>
      </c>
    </row>
    <row r="266" spans="1:90">
      <c r="A266" s="2" t="s">
        <v>254</v>
      </c>
      <c r="B266" s="2" t="s">
        <v>438</v>
      </c>
      <c r="C266" s="3">
        <v>2.85</v>
      </c>
      <c r="D266" s="4">
        <v>4</v>
      </c>
      <c r="E266" s="4">
        <v>3</v>
      </c>
      <c r="F266" s="4">
        <v>3</v>
      </c>
      <c r="G266" s="4">
        <v>3</v>
      </c>
      <c r="H266" s="27">
        <f>'raw data'!H266/'raw data'!H$274</f>
        <v>0</v>
      </c>
      <c r="I266" s="27">
        <f>'raw data'!I266/'raw data'!I$274</f>
        <v>6.1508383288355454E-4</v>
      </c>
      <c r="J266" s="27">
        <f>'raw data'!J266/'raw data'!J$274</f>
        <v>0</v>
      </c>
      <c r="K266" s="27">
        <f>'raw data'!K266/'raw data'!K$274</f>
        <v>0</v>
      </c>
      <c r="L266" s="27">
        <f>'raw data'!L266/'raw data'!L$274</f>
        <v>0</v>
      </c>
      <c r="M266" s="27">
        <f>'raw data'!M266/'raw data'!M$274</f>
        <v>0</v>
      </c>
      <c r="N266" s="27">
        <f>'raw data'!N266/'raw data'!N$274</f>
        <v>0</v>
      </c>
      <c r="O266" s="27">
        <f>'raw data'!O266/'raw data'!O$274</f>
        <v>0</v>
      </c>
      <c r="P266" s="28">
        <f>'raw data'!P266/'raw data'!P$274</f>
        <v>0</v>
      </c>
      <c r="Q266" s="28">
        <f>'raw data'!Q266/'raw data'!Q$274</f>
        <v>0</v>
      </c>
      <c r="R266" s="28">
        <f>'raw data'!R266/'raw data'!R$274</f>
        <v>0</v>
      </c>
      <c r="S266" s="28">
        <f>'raw data'!S266/'raw data'!S$274</f>
        <v>0</v>
      </c>
      <c r="T266" s="28">
        <f>'raw data'!T266/'raw data'!T$274</f>
        <v>0</v>
      </c>
      <c r="U266" s="28">
        <f>'raw data'!U266/'raw data'!U$274</f>
        <v>0</v>
      </c>
      <c r="V266" s="28">
        <f>'raw data'!V266/'raw data'!V$274</f>
        <v>0</v>
      </c>
      <c r="W266" s="28">
        <f>'raw data'!W266/'raw data'!W$274</f>
        <v>0</v>
      </c>
      <c r="X266" s="6"/>
      <c r="Y266" s="7"/>
      <c r="Z266" s="8"/>
      <c r="AA266" s="8"/>
      <c r="AB266" s="9"/>
      <c r="AC266" s="10">
        <v>0</v>
      </c>
      <c r="AD266" s="11"/>
      <c r="AE266" s="11"/>
      <c r="AF266" s="12"/>
      <c r="AG266" s="13"/>
      <c r="AH266" s="14"/>
      <c r="AI266" s="14"/>
      <c r="AJ266" s="15"/>
      <c r="AK266" s="16"/>
      <c r="AL266" s="17"/>
      <c r="AM266" s="17"/>
      <c r="AN266" s="18"/>
      <c r="AO266" s="19"/>
      <c r="AP266" s="20"/>
      <c r="AQ266" s="20"/>
      <c r="AR266" s="21"/>
      <c r="AS266" s="22"/>
      <c r="AT266" s="23"/>
      <c r="AU266" s="23"/>
      <c r="AV266" s="6"/>
      <c r="AW266" s="7"/>
      <c r="AX266" s="8"/>
      <c r="AY266" s="8"/>
      <c r="AZ266" s="9"/>
      <c r="BA266" s="10"/>
      <c r="BB266" s="11"/>
      <c r="BC266" s="11"/>
      <c r="BD266" s="12"/>
      <c r="BE266" s="13"/>
      <c r="BF266" s="14"/>
      <c r="BG266" s="14"/>
      <c r="BH266" s="15"/>
      <c r="BI266" s="16"/>
      <c r="BJ266" s="17"/>
      <c r="BK266" s="17"/>
      <c r="BL266" s="18"/>
      <c r="BM266" s="19"/>
      <c r="BN266" s="20"/>
      <c r="BO266" s="20"/>
      <c r="BP266" s="21"/>
      <c r="BQ266" s="22"/>
      <c r="BR266" s="23"/>
      <c r="BS266" s="23"/>
      <c r="BT266" s="6"/>
      <c r="BU266" s="7"/>
      <c r="BV266" s="8"/>
      <c r="BW266" s="8"/>
      <c r="BX266" s="9"/>
      <c r="BY266" s="10"/>
      <c r="BZ266" s="11"/>
      <c r="CA266" s="11"/>
      <c r="CB266" s="12"/>
      <c r="CC266" s="13"/>
      <c r="CD266" s="14"/>
      <c r="CE266" s="14"/>
      <c r="CF266" s="15"/>
      <c r="CG266" s="16"/>
      <c r="CH266" s="17"/>
      <c r="CI266" s="17"/>
      <c r="CJ266" s="4">
        <v>1822</v>
      </c>
      <c r="CK266" s="24">
        <v>204.82157501466099</v>
      </c>
      <c r="CL266" s="25">
        <v>6.68310546875</v>
      </c>
    </row>
    <row r="267" spans="1:90">
      <c r="A267" s="2" t="s">
        <v>275</v>
      </c>
      <c r="B267" s="2" t="s">
        <v>429</v>
      </c>
      <c r="C267" s="3">
        <v>2.57</v>
      </c>
      <c r="D267" s="4">
        <v>2</v>
      </c>
      <c r="E267" s="4">
        <v>4</v>
      </c>
      <c r="F267" s="4">
        <v>4</v>
      </c>
      <c r="G267" s="4">
        <v>4</v>
      </c>
      <c r="H267" s="27">
        <f>'raw data'!H267/'raw data'!H$274</f>
        <v>0</v>
      </c>
      <c r="I267" s="27">
        <f>'raw data'!I267/'raw data'!I$274</f>
        <v>6.75360561155301E-4</v>
      </c>
      <c r="J267" s="27">
        <f>'raw data'!J267/'raw data'!J$274</f>
        <v>0</v>
      </c>
      <c r="K267" s="27">
        <f>'raw data'!K267/'raw data'!K$274</f>
        <v>1.0711333857504208E-4</v>
      </c>
      <c r="L267" s="27">
        <f>'raw data'!L267/'raw data'!L$274</f>
        <v>3.4152101531005158E-4</v>
      </c>
      <c r="M267" s="27">
        <f>'raw data'!M267/'raw data'!M$274</f>
        <v>1.8321430374658988E-4</v>
      </c>
      <c r="N267" s="27">
        <f>'raw data'!N267/'raw data'!N$274</f>
        <v>0</v>
      </c>
      <c r="O267" s="27">
        <f>'raw data'!O267/'raw data'!O$274</f>
        <v>1.1157599564329706E-4</v>
      </c>
      <c r="P267" s="28">
        <f>'raw data'!P267/'raw data'!P$274</f>
        <v>4.9625385322986425E-4</v>
      </c>
      <c r="Q267" s="28">
        <f>'raw data'!Q267/'raw data'!Q$274</f>
        <v>0</v>
      </c>
      <c r="R267" s="28">
        <f>'raw data'!R267/'raw data'!R$274</f>
        <v>4.0867653644925709E-5</v>
      </c>
      <c r="S267" s="28">
        <f>'raw data'!S267/'raw data'!S$274</f>
        <v>0</v>
      </c>
      <c r="T267" s="28">
        <f>'raw data'!T267/'raw data'!T$274</f>
        <v>2.3319050634049818E-4</v>
      </c>
      <c r="U267" s="28">
        <f>'raw data'!U267/'raw data'!U$274</f>
        <v>0</v>
      </c>
      <c r="V267" s="28">
        <f>'raw data'!V267/'raw data'!V$274</f>
        <v>0</v>
      </c>
      <c r="W267" s="28">
        <f>'raw data'!W267/'raw data'!W$274</f>
        <v>0</v>
      </c>
      <c r="X267" s="6"/>
      <c r="Y267" s="7"/>
      <c r="Z267" s="8"/>
      <c r="AA267" s="8"/>
      <c r="AB267" s="9"/>
      <c r="AC267" s="10">
        <v>0</v>
      </c>
      <c r="AD267" s="11"/>
      <c r="AE267" s="11"/>
      <c r="AF267" s="12"/>
      <c r="AG267" s="13"/>
      <c r="AH267" s="14"/>
      <c r="AI267" s="14"/>
      <c r="AJ267" s="15"/>
      <c r="AK267" s="16">
        <v>0</v>
      </c>
      <c r="AL267" s="17"/>
      <c r="AM267" s="17"/>
      <c r="AN267" s="18">
        <v>51.378109753193897</v>
      </c>
      <c r="AO267" s="19">
        <v>2.57</v>
      </c>
      <c r="AP267" s="20">
        <v>4</v>
      </c>
      <c r="AQ267" s="20">
        <v>4</v>
      </c>
      <c r="AR267" s="21"/>
      <c r="AS267" s="22">
        <v>0</v>
      </c>
      <c r="AT267" s="23"/>
      <c r="AU267" s="23"/>
      <c r="AV267" s="6"/>
      <c r="AW267" s="7"/>
      <c r="AX267" s="8"/>
      <c r="AY267" s="8"/>
      <c r="AZ267" s="9"/>
      <c r="BA267" s="10">
        <v>0</v>
      </c>
      <c r="BB267" s="11"/>
      <c r="BC267" s="11"/>
      <c r="BD267" s="12"/>
      <c r="BE267" s="13">
        <v>0</v>
      </c>
      <c r="BF267" s="14"/>
      <c r="BG267" s="14"/>
      <c r="BH267" s="15"/>
      <c r="BI267" s="16"/>
      <c r="BJ267" s="17"/>
      <c r="BK267" s="17"/>
      <c r="BL267" s="18"/>
      <c r="BM267" s="19">
        <v>0</v>
      </c>
      <c r="BN267" s="20"/>
      <c r="BO267" s="20"/>
      <c r="BP267" s="21"/>
      <c r="BQ267" s="22"/>
      <c r="BR267" s="23"/>
      <c r="BS267" s="23"/>
      <c r="BT267" s="6"/>
      <c r="BU267" s="7">
        <v>0</v>
      </c>
      <c r="BV267" s="8"/>
      <c r="BW267" s="8"/>
      <c r="BX267" s="9"/>
      <c r="BY267" s="10"/>
      <c r="BZ267" s="11"/>
      <c r="CA267" s="11"/>
      <c r="CB267" s="12"/>
      <c r="CC267" s="13"/>
      <c r="CD267" s="14"/>
      <c r="CE267" s="14"/>
      <c r="CF267" s="15"/>
      <c r="CG267" s="16"/>
      <c r="CH267" s="17"/>
      <c r="CI267" s="17"/>
      <c r="CJ267" s="4">
        <v>1632</v>
      </c>
      <c r="CK267" s="24">
        <v>184.70269478466099</v>
      </c>
      <c r="CL267" s="25">
        <v>7.85498046875</v>
      </c>
    </row>
    <row r="268" spans="1:90">
      <c r="A268" s="2" t="s">
        <v>397</v>
      </c>
      <c r="B268" s="2" t="s">
        <v>485</v>
      </c>
      <c r="C268" s="3">
        <v>2.33</v>
      </c>
      <c r="D268" s="4">
        <v>3</v>
      </c>
      <c r="E268" s="4">
        <v>5</v>
      </c>
      <c r="F268" s="4">
        <v>5</v>
      </c>
      <c r="G268" s="4">
        <v>9</v>
      </c>
      <c r="H268" s="27">
        <f>'raw data'!H268/'raw data'!H$274</f>
        <v>0</v>
      </c>
      <c r="I268" s="27">
        <f>'raw data'!I268/'raw data'!I$274</f>
        <v>0</v>
      </c>
      <c r="J268" s="27">
        <f>'raw data'!J268/'raw data'!J$274</f>
        <v>0</v>
      </c>
      <c r="K268" s="27">
        <f>'raw data'!K268/'raw data'!K$274</f>
        <v>0</v>
      </c>
      <c r="L268" s="27">
        <f>'raw data'!L268/'raw data'!L$274</f>
        <v>0</v>
      </c>
      <c r="M268" s="27">
        <f>'raw data'!M268/'raw data'!M$274</f>
        <v>0</v>
      </c>
      <c r="N268" s="27">
        <f>'raw data'!N268/'raw data'!N$274</f>
        <v>0</v>
      </c>
      <c r="O268" s="27">
        <f>'raw data'!O268/'raw data'!O$274</f>
        <v>0</v>
      </c>
      <c r="P268" s="28">
        <f>'raw data'!P268/'raw data'!P$274</f>
        <v>0</v>
      </c>
      <c r="Q268" s="28">
        <f>'raw data'!Q268/'raw data'!Q$274</f>
        <v>0</v>
      </c>
      <c r="R268" s="28">
        <f>'raw data'!R268/'raw data'!R$274</f>
        <v>0</v>
      </c>
      <c r="S268" s="28">
        <f>'raw data'!S268/'raw data'!S$274</f>
        <v>0</v>
      </c>
      <c r="T268" s="28">
        <f>'raw data'!T268/'raw data'!T$274</f>
        <v>4.5364132600128642E-4</v>
      </c>
      <c r="U268" s="28">
        <f>'raw data'!U268/'raw data'!U$274</f>
        <v>2.3582104454148291E-4</v>
      </c>
      <c r="V268" s="28">
        <f>'raw data'!V268/'raw data'!V$274</f>
        <v>0</v>
      </c>
      <c r="W268" s="28">
        <f>'raw data'!W268/'raw data'!W$274</f>
        <v>0</v>
      </c>
      <c r="X268" s="6"/>
      <c r="Y268" s="7"/>
      <c r="Z268" s="8"/>
      <c r="AA268" s="8"/>
      <c r="AB268" s="9"/>
      <c r="AC268" s="10"/>
      <c r="AD268" s="11"/>
      <c r="AE268" s="11"/>
      <c r="AF268" s="12"/>
      <c r="AG268" s="13"/>
      <c r="AH268" s="14"/>
      <c r="AI268" s="14"/>
      <c r="AJ268" s="15"/>
      <c r="AK268" s="16"/>
      <c r="AL268" s="17"/>
      <c r="AM268" s="17"/>
      <c r="AN268" s="18"/>
      <c r="AO268" s="19"/>
      <c r="AP268" s="20"/>
      <c r="AQ268" s="20"/>
      <c r="AR268" s="21"/>
      <c r="AS268" s="22"/>
      <c r="AT268" s="23"/>
      <c r="AU268" s="23"/>
      <c r="AV268" s="6"/>
      <c r="AW268" s="7"/>
      <c r="AX268" s="8"/>
      <c r="AY268" s="8"/>
      <c r="AZ268" s="9"/>
      <c r="BA268" s="10"/>
      <c r="BB268" s="11"/>
      <c r="BC268" s="11"/>
      <c r="BD268" s="12"/>
      <c r="BE268" s="13"/>
      <c r="BF268" s="14"/>
      <c r="BG268" s="14"/>
      <c r="BH268" s="15"/>
      <c r="BI268" s="16"/>
      <c r="BJ268" s="17"/>
      <c r="BK268" s="17"/>
      <c r="BL268" s="18"/>
      <c r="BM268" s="19"/>
      <c r="BN268" s="20"/>
      <c r="BO268" s="20"/>
      <c r="BP268" s="21"/>
      <c r="BQ268" s="22"/>
      <c r="BR268" s="23"/>
      <c r="BS268" s="23"/>
      <c r="BT268" s="6">
        <v>160.420642335406</v>
      </c>
      <c r="BU268" s="7">
        <v>2.1</v>
      </c>
      <c r="BV268" s="8">
        <v>4</v>
      </c>
      <c r="BW268" s="8">
        <v>5</v>
      </c>
      <c r="BX268" s="9">
        <v>107.981728736329</v>
      </c>
      <c r="BY268" s="10">
        <v>1.21</v>
      </c>
      <c r="BZ268" s="11">
        <v>4</v>
      </c>
      <c r="CA268" s="11">
        <v>4</v>
      </c>
      <c r="CB268" s="12"/>
      <c r="CC268" s="13"/>
      <c r="CD268" s="14"/>
      <c r="CE268" s="14"/>
      <c r="CF268" s="15"/>
      <c r="CG268" s="16"/>
      <c r="CH268" s="17"/>
      <c r="CI268" s="17"/>
      <c r="CJ268" s="4">
        <v>5706</v>
      </c>
      <c r="CK268" s="24">
        <v>590.40740054467199</v>
      </c>
      <c r="CL268" s="25">
        <v>6.66845703125</v>
      </c>
    </row>
    <row r="269" spans="1:90">
      <c r="A269" s="2" t="s">
        <v>351</v>
      </c>
      <c r="B269" s="2" t="s">
        <v>422</v>
      </c>
      <c r="C269" s="3">
        <v>2.25</v>
      </c>
      <c r="D269" s="4">
        <v>1</v>
      </c>
      <c r="E269" s="4">
        <v>5</v>
      </c>
      <c r="F269" s="4">
        <v>5</v>
      </c>
      <c r="G269" s="4">
        <v>10</v>
      </c>
      <c r="H269" s="27">
        <f>'raw data'!H269/'raw data'!H$274</f>
        <v>0</v>
      </c>
      <c r="I269" s="27">
        <f>'raw data'!I269/'raw data'!I$274</f>
        <v>0</v>
      </c>
      <c r="J269" s="27">
        <f>'raw data'!J269/'raw data'!J$274</f>
        <v>0</v>
      </c>
      <c r="K269" s="27">
        <f>'raw data'!K269/'raw data'!K$274</f>
        <v>0</v>
      </c>
      <c r="L269" s="27">
        <f>'raw data'!L269/'raw data'!L$274</f>
        <v>0</v>
      </c>
      <c r="M269" s="27">
        <f>'raw data'!M269/'raw data'!M$274</f>
        <v>0</v>
      </c>
      <c r="N269" s="27">
        <f>'raw data'!N269/'raw data'!N$274</f>
        <v>0</v>
      </c>
      <c r="O269" s="27">
        <f>'raw data'!O269/'raw data'!O$274</f>
        <v>0</v>
      </c>
      <c r="P269" s="28">
        <f>'raw data'!P269/'raw data'!P$274</f>
        <v>0</v>
      </c>
      <c r="Q269" s="28">
        <f>'raw data'!Q269/'raw data'!Q$274</f>
        <v>0</v>
      </c>
      <c r="R269" s="28">
        <f>'raw data'!R269/'raw data'!R$274</f>
        <v>0</v>
      </c>
      <c r="S269" s="28">
        <f>'raw data'!S269/'raw data'!S$274</f>
        <v>0</v>
      </c>
      <c r="T269" s="28">
        <f>'raw data'!T269/'raw data'!T$274</f>
        <v>0</v>
      </c>
      <c r="U269" s="28">
        <f>'raw data'!U269/'raw data'!U$274</f>
        <v>0</v>
      </c>
      <c r="V269" s="28">
        <f>'raw data'!V269/'raw data'!V$274</f>
        <v>0</v>
      </c>
      <c r="W269" s="28">
        <f>'raw data'!W269/'raw data'!W$274</f>
        <v>0</v>
      </c>
      <c r="X269" s="6"/>
      <c r="Y269" s="7"/>
      <c r="Z269" s="8"/>
      <c r="AA269" s="8"/>
      <c r="AB269" s="9"/>
      <c r="AC269" s="10"/>
      <c r="AD269" s="11"/>
      <c r="AE269" s="11"/>
      <c r="AF269" s="12"/>
      <c r="AG269" s="13"/>
      <c r="AH269" s="14"/>
      <c r="AI269" s="14"/>
      <c r="AJ269" s="15"/>
      <c r="AK269" s="16"/>
      <c r="AL269" s="17"/>
      <c r="AM269" s="17"/>
      <c r="AN269" s="18"/>
      <c r="AO269" s="19"/>
      <c r="AP269" s="20"/>
      <c r="AQ269" s="20"/>
      <c r="AR269" s="21"/>
      <c r="AS269" s="22"/>
      <c r="AT269" s="23"/>
      <c r="AU269" s="23"/>
      <c r="AV269" s="6"/>
      <c r="AW269" s="7"/>
      <c r="AX269" s="8"/>
      <c r="AY269" s="8"/>
      <c r="AZ269" s="9"/>
      <c r="BA269" s="10"/>
      <c r="BB269" s="11"/>
      <c r="BC269" s="11"/>
      <c r="BD269" s="12"/>
      <c r="BE269" s="13"/>
      <c r="BF269" s="14"/>
      <c r="BG269" s="14"/>
      <c r="BH269" s="15"/>
      <c r="BI269" s="16"/>
      <c r="BJ269" s="17"/>
      <c r="BK269" s="17"/>
      <c r="BL269" s="18"/>
      <c r="BM269" s="19"/>
      <c r="BN269" s="20"/>
      <c r="BO269" s="20"/>
      <c r="BP269" s="21"/>
      <c r="BQ269" s="22"/>
      <c r="BR269" s="23"/>
      <c r="BS269" s="23"/>
      <c r="BT269" s="6"/>
      <c r="BU269" s="7"/>
      <c r="BV269" s="8"/>
      <c r="BW269" s="8"/>
      <c r="BX269" s="9"/>
      <c r="BY269" s="10"/>
      <c r="BZ269" s="11"/>
      <c r="CA269" s="11"/>
      <c r="CB269" s="12"/>
      <c r="CC269" s="13"/>
      <c r="CD269" s="14"/>
      <c r="CE269" s="14"/>
      <c r="CF269" s="15"/>
      <c r="CG269" s="16"/>
      <c r="CH269" s="17"/>
      <c r="CI269" s="17"/>
      <c r="CJ269" s="4">
        <v>2752</v>
      </c>
      <c r="CK269" s="24">
        <v>299.43802421466398</v>
      </c>
      <c r="CL269" s="25">
        <v>12.05908203125</v>
      </c>
    </row>
    <row r="270" spans="1:90">
      <c r="A270" s="2" t="s">
        <v>386</v>
      </c>
      <c r="B270" s="2" t="s">
        <v>160</v>
      </c>
      <c r="C270" s="3">
        <v>2.0299999999999998</v>
      </c>
      <c r="D270" s="4">
        <v>4</v>
      </c>
      <c r="E270" s="4">
        <v>3</v>
      </c>
      <c r="F270" s="4">
        <v>3</v>
      </c>
      <c r="G270" s="4">
        <v>3</v>
      </c>
      <c r="H270" s="27">
        <f>'raw data'!H270/'raw data'!H$274</f>
        <v>0</v>
      </c>
      <c r="I270" s="27">
        <f>'raw data'!I270/'raw data'!I$274</f>
        <v>0</v>
      </c>
      <c r="J270" s="27">
        <f>'raw data'!J270/'raw data'!J$274</f>
        <v>0</v>
      </c>
      <c r="K270" s="27">
        <f>'raw data'!K270/'raw data'!K$274</f>
        <v>0</v>
      </c>
      <c r="L270" s="27">
        <f>'raw data'!L270/'raw data'!L$274</f>
        <v>0</v>
      </c>
      <c r="M270" s="27">
        <f>'raw data'!M270/'raw data'!M$274</f>
        <v>0</v>
      </c>
      <c r="N270" s="27">
        <f>'raw data'!N270/'raw data'!N$274</f>
        <v>0</v>
      </c>
      <c r="O270" s="27">
        <f>'raw data'!O270/'raw data'!O$274</f>
        <v>0</v>
      </c>
      <c r="P270" s="28">
        <f>'raw data'!P270/'raw data'!P$274</f>
        <v>0</v>
      </c>
      <c r="Q270" s="28">
        <f>'raw data'!Q270/'raw data'!Q$274</f>
        <v>0</v>
      </c>
      <c r="R270" s="28">
        <f>'raw data'!R270/'raw data'!R$274</f>
        <v>0</v>
      </c>
      <c r="S270" s="28">
        <f>'raw data'!S270/'raw data'!S$274</f>
        <v>0</v>
      </c>
      <c r="T270" s="28">
        <f>'raw data'!T270/'raw data'!T$274</f>
        <v>1.720530323802586E-4</v>
      </c>
      <c r="U270" s="28">
        <f>'raw data'!U270/'raw data'!U$274</f>
        <v>1.9723651021409991E-4</v>
      </c>
      <c r="V270" s="28">
        <f>'raw data'!V270/'raw data'!V$274</f>
        <v>0</v>
      </c>
      <c r="W270" s="28">
        <f>'raw data'!W270/'raw data'!W$274</f>
        <v>0</v>
      </c>
      <c r="X270" s="6"/>
      <c r="Y270" s="7"/>
      <c r="Z270" s="8"/>
      <c r="AA270" s="8"/>
      <c r="AB270" s="9"/>
      <c r="AC270" s="10"/>
      <c r="AD270" s="11"/>
      <c r="AE270" s="11"/>
      <c r="AF270" s="12"/>
      <c r="AG270" s="13"/>
      <c r="AH270" s="14"/>
      <c r="AI270" s="14"/>
      <c r="AJ270" s="15"/>
      <c r="AK270" s="16"/>
      <c r="AL270" s="17"/>
      <c r="AM270" s="17"/>
      <c r="AN270" s="18"/>
      <c r="AO270" s="19"/>
      <c r="AP270" s="20"/>
      <c r="AQ270" s="20"/>
      <c r="AR270" s="21"/>
      <c r="AS270" s="22"/>
      <c r="AT270" s="23"/>
      <c r="AU270" s="23"/>
      <c r="AV270" s="6"/>
      <c r="AW270" s="7"/>
      <c r="AX270" s="8"/>
      <c r="AY270" s="8"/>
      <c r="AZ270" s="9"/>
      <c r="BA270" s="10"/>
      <c r="BB270" s="11"/>
      <c r="BC270" s="11"/>
      <c r="BD270" s="12"/>
      <c r="BE270" s="13"/>
      <c r="BF270" s="14"/>
      <c r="BG270" s="14"/>
      <c r="BH270" s="15"/>
      <c r="BI270" s="16"/>
      <c r="BJ270" s="17"/>
      <c r="BK270" s="17"/>
      <c r="BL270" s="18"/>
      <c r="BM270" s="19"/>
      <c r="BN270" s="20"/>
      <c r="BO270" s="20"/>
      <c r="BP270" s="21"/>
      <c r="BQ270" s="22"/>
      <c r="BR270" s="23"/>
      <c r="BS270" s="23"/>
      <c r="BT270" s="6"/>
      <c r="BU270" s="7">
        <v>0</v>
      </c>
      <c r="BV270" s="8"/>
      <c r="BW270" s="8"/>
      <c r="BX270" s="9">
        <v>41.841868009151199</v>
      </c>
      <c r="BY270" s="10">
        <v>2.0299999999999998</v>
      </c>
      <c r="BZ270" s="11">
        <v>3</v>
      </c>
      <c r="CA270" s="11">
        <v>3</v>
      </c>
      <c r="CB270" s="12"/>
      <c r="CC270" s="13"/>
      <c r="CD270" s="14"/>
      <c r="CE270" s="14"/>
      <c r="CF270" s="15"/>
      <c r="CG270" s="16"/>
      <c r="CH270" s="17"/>
      <c r="CI270" s="17"/>
      <c r="CJ270" s="4">
        <v>2315</v>
      </c>
      <c r="CK270" s="24">
        <v>245.713335304661</v>
      </c>
      <c r="CL270" s="25">
        <v>5.97314453125</v>
      </c>
    </row>
    <row r="271" spans="1:90">
      <c r="A271" s="2" t="s">
        <v>278</v>
      </c>
      <c r="B271" s="2" t="s">
        <v>150</v>
      </c>
      <c r="C271" s="3">
        <v>1.86</v>
      </c>
      <c r="D271" s="4">
        <v>1</v>
      </c>
      <c r="E271" s="4">
        <v>3</v>
      </c>
      <c r="F271" s="4">
        <v>3</v>
      </c>
      <c r="G271" s="4">
        <v>3</v>
      </c>
      <c r="H271" s="27">
        <f>'raw data'!H271/'raw data'!H$274</f>
        <v>0</v>
      </c>
      <c r="I271" s="27">
        <f>'raw data'!I271/'raw data'!I$274</f>
        <v>0</v>
      </c>
      <c r="J271" s="27">
        <f>'raw data'!J271/'raw data'!J$274</f>
        <v>0</v>
      </c>
      <c r="K271" s="27">
        <f>'raw data'!K271/'raw data'!K$274</f>
        <v>0</v>
      </c>
      <c r="L271" s="27">
        <f>'raw data'!L271/'raw data'!L$274</f>
        <v>8.8003552332400158E-5</v>
      </c>
      <c r="M271" s="27">
        <f>'raw data'!M271/'raw data'!M$274</f>
        <v>9.136446531013576E-5</v>
      </c>
      <c r="N271" s="27">
        <f>'raw data'!N271/'raw data'!N$274</f>
        <v>0</v>
      </c>
      <c r="O271" s="27">
        <f>'raw data'!O271/'raw data'!O$274</f>
        <v>0</v>
      </c>
      <c r="P271" s="28">
        <f>'raw data'!P271/'raw data'!P$274</f>
        <v>0</v>
      </c>
      <c r="Q271" s="28">
        <f>'raw data'!Q271/'raw data'!Q$274</f>
        <v>0</v>
      </c>
      <c r="R271" s="28">
        <f>'raw data'!R271/'raw data'!R$274</f>
        <v>0</v>
      </c>
      <c r="S271" s="28">
        <f>'raw data'!S271/'raw data'!S$274</f>
        <v>0</v>
      </c>
      <c r="T271" s="28">
        <f>'raw data'!T271/'raw data'!T$274</f>
        <v>4.6667162785504097E-5</v>
      </c>
      <c r="U271" s="28">
        <f>'raw data'!U271/'raw data'!U$274</f>
        <v>0</v>
      </c>
      <c r="V271" s="28">
        <f>'raw data'!V271/'raw data'!V$274</f>
        <v>0</v>
      </c>
      <c r="W271" s="28">
        <f>'raw data'!W271/'raw data'!W$274</f>
        <v>0</v>
      </c>
      <c r="X271" s="6"/>
      <c r="Y271" s="7"/>
      <c r="Z271" s="8"/>
      <c r="AA271" s="8"/>
      <c r="AB271" s="9"/>
      <c r="AC271" s="10"/>
      <c r="AD271" s="11"/>
      <c r="AE271" s="11"/>
      <c r="AF271" s="12"/>
      <c r="AG271" s="13"/>
      <c r="AH271" s="14"/>
      <c r="AI271" s="14"/>
      <c r="AJ271" s="15"/>
      <c r="AK271" s="16"/>
      <c r="AL271" s="17"/>
      <c r="AM271" s="17"/>
      <c r="AN271" s="18"/>
      <c r="AO271" s="19">
        <v>0</v>
      </c>
      <c r="AP271" s="20"/>
      <c r="AQ271" s="20"/>
      <c r="AR271" s="21"/>
      <c r="AS271" s="22">
        <v>0</v>
      </c>
      <c r="AT271" s="23"/>
      <c r="AU271" s="23"/>
      <c r="AV271" s="6"/>
      <c r="AW271" s="7"/>
      <c r="AX271" s="8"/>
      <c r="AY271" s="8"/>
      <c r="AZ271" s="9"/>
      <c r="BA271" s="10"/>
      <c r="BB271" s="11"/>
      <c r="BC271" s="11"/>
      <c r="BD271" s="12"/>
      <c r="BE271" s="13"/>
      <c r="BF271" s="14"/>
      <c r="BG271" s="14"/>
      <c r="BH271" s="15"/>
      <c r="BI271" s="16"/>
      <c r="BJ271" s="17"/>
      <c r="BK271" s="17"/>
      <c r="BL271" s="18"/>
      <c r="BM271" s="19"/>
      <c r="BN271" s="20"/>
      <c r="BO271" s="20"/>
      <c r="BP271" s="21"/>
      <c r="BQ271" s="22"/>
      <c r="BR271" s="23"/>
      <c r="BS271" s="23"/>
      <c r="BT271" s="6">
        <v>48.738369165305699</v>
      </c>
      <c r="BU271" s="7">
        <v>1.86</v>
      </c>
      <c r="BV271" s="8">
        <v>3</v>
      </c>
      <c r="BW271" s="8">
        <v>3</v>
      </c>
      <c r="BX271" s="9"/>
      <c r="BY271" s="10"/>
      <c r="BZ271" s="11"/>
      <c r="CA271" s="11"/>
      <c r="CB271" s="12"/>
      <c r="CC271" s="13"/>
      <c r="CD271" s="14"/>
      <c r="CE271" s="14"/>
      <c r="CF271" s="15"/>
      <c r="CG271" s="16"/>
      <c r="CH271" s="17"/>
      <c r="CI271" s="17"/>
      <c r="CJ271" s="4">
        <v>3224</v>
      </c>
      <c r="CK271" s="24">
        <v>357.97406918466203</v>
      </c>
      <c r="CL271" s="25">
        <v>6.20166015625</v>
      </c>
    </row>
    <row r="272" spans="1:90">
      <c r="A272" s="2" t="s">
        <v>263</v>
      </c>
      <c r="B272" s="2" t="s">
        <v>455</v>
      </c>
      <c r="C272" s="3">
        <v>1.48</v>
      </c>
      <c r="D272" s="4">
        <v>2</v>
      </c>
      <c r="E272" s="4">
        <v>3</v>
      </c>
      <c r="F272" s="4">
        <v>3</v>
      </c>
      <c r="G272" s="4">
        <v>3</v>
      </c>
      <c r="H272" s="27">
        <f>'raw data'!H272/'raw data'!H$274</f>
        <v>0</v>
      </c>
      <c r="I272" s="27">
        <f>'raw data'!I272/'raw data'!I$274</f>
        <v>0</v>
      </c>
      <c r="J272" s="27">
        <f>'raw data'!J272/'raw data'!J$274</f>
        <v>0</v>
      </c>
      <c r="K272" s="27">
        <f>'raw data'!K272/'raw data'!K$274</f>
        <v>0</v>
      </c>
      <c r="L272" s="27">
        <f>'raw data'!L272/'raw data'!L$274</f>
        <v>0</v>
      </c>
      <c r="M272" s="27">
        <f>'raw data'!M272/'raw data'!M$274</f>
        <v>0</v>
      </c>
      <c r="N272" s="27">
        <f>'raw data'!N272/'raw data'!N$274</f>
        <v>0</v>
      </c>
      <c r="O272" s="27">
        <f>'raw data'!O272/'raw data'!O$274</f>
        <v>0</v>
      </c>
      <c r="P272" s="28">
        <f>'raw data'!P272/'raw data'!P$274</f>
        <v>0</v>
      </c>
      <c r="Q272" s="28">
        <f>'raw data'!Q272/'raw data'!Q$274</f>
        <v>0</v>
      </c>
      <c r="R272" s="28">
        <f>'raw data'!R272/'raw data'!R$274</f>
        <v>0</v>
      </c>
      <c r="S272" s="28">
        <f>'raw data'!S272/'raw data'!S$274</f>
        <v>0</v>
      </c>
      <c r="T272" s="28">
        <f>'raw data'!T272/'raw data'!T$274</f>
        <v>0</v>
      </c>
      <c r="U272" s="28">
        <f>'raw data'!U272/'raw data'!U$274</f>
        <v>0</v>
      </c>
      <c r="V272" s="28">
        <f>'raw data'!V272/'raw data'!V$274</f>
        <v>0</v>
      </c>
      <c r="W272" s="28">
        <f>'raw data'!W272/'raw data'!W$274</f>
        <v>0</v>
      </c>
      <c r="X272" s="6"/>
      <c r="Y272" s="7"/>
      <c r="Z272" s="8"/>
      <c r="AA272" s="8"/>
      <c r="AB272" s="9"/>
      <c r="AC272" s="10"/>
      <c r="AD272" s="11"/>
      <c r="AE272" s="11"/>
      <c r="AF272" s="12"/>
      <c r="AG272" s="13"/>
      <c r="AH272" s="14"/>
      <c r="AI272" s="14"/>
      <c r="AJ272" s="15"/>
      <c r="AK272" s="16"/>
      <c r="AL272" s="17"/>
      <c r="AM272" s="17"/>
      <c r="AN272" s="18"/>
      <c r="AO272" s="19"/>
      <c r="AP272" s="20"/>
      <c r="AQ272" s="20"/>
      <c r="AR272" s="21"/>
      <c r="AS272" s="22"/>
      <c r="AT272" s="23"/>
      <c r="AU272" s="23"/>
      <c r="AV272" s="6"/>
      <c r="AW272" s="7"/>
      <c r="AX272" s="8"/>
      <c r="AY272" s="8"/>
      <c r="AZ272" s="9"/>
      <c r="BA272" s="10"/>
      <c r="BB272" s="11"/>
      <c r="BC272" s="11"/>
      <c r="BD272" s="12"/>
      <c r="BE272" s="13"/>
      <c r="BF272" s="14"/>
      <c r="BG272" s="14"/>
      <c r="BH272" s="15"/>
      <c r="BI272" s="16"/>
      <c r="BJ272" s="17"/>
      <c r="BK272" s="17"/>
      <c r="BL272" s="18"/>
      <c r="BM272" s="19"/>
      <c r="BN272" s="20"/>
      <c r="BO272" s="20"/>
      <c r="BP272" s="21"/>
      <c r="BQ272" s="22"/>
      <c r="BR272" s="23"/>
      <c r="BS272" s="23"/>
      <c r="BT272" s="6"/>
      <c r="BU272" s="7"/>
      <c r="BV272" s="8"/>
      <c r="BW272" s="8"/>
      <c r="BX272" s="9"/>
      <c r="BY272" s="10"/>
      <c r="BZ272" s="11"/>
      <c r="CA272" s="11"/>
      <c r="CB272" s="12"/>
      <c r="CC272" s="13"/>
      <c r="CD272" s="14"/>
      <c r="CE272" s="14"/>
      <c r="CF272" s="15"/>
      <c r="CG272" s="16"/>
      <c r="CH272" s="17"/>
      <c r="CI272" s="17"/>
      <c r="CJ272" s="4">
        <v>1621</v>
      </c>
      <c r="CK272" s="24">
        <v>182.54817372465999</v>
      </c>
      <c r="CL272" s="25">
        <v>8.06005859375</v>
      </c>
    </row>
    <row r="273" spans="1:90">
      <c r="A273" s="2" t="s">
        <v>377</v>
      </c>
      <c r="B273" s="2" t="s">
        <v>427</v>
      </c>
      <c r="C273" s="3">
        <v>1.32</v>
      </c>
      <c r="D273" s="4">
        <v>9</v>
      </c>
      <c r="E273" s="4">
        <v>4</v>
      </c>
      <c r="F273" s="4">
        <v>4</v>
      </c>
      <c r="G273" s="4">
        <v>6</v>
      </c>
      <c r="H273" s="27">
        <f>'raw data'!H273/'raw data'!H$274</f>
        <v>0</v>
      </c>
      <c r="I273" s="27">
        <f>'raw data'!I273/'raw data'!I$274</f>
        <v>0</v>
      </c>
      <c r="J273" s="27">
        <f>'raw data'!J273/'raw data'!J$274</f>
        <v>0</v>
      </c>
      <c r="K273" s="27">
        <f>'raw data'!K273/'raw data'!K$274</f>
        <v>0</v>
      </c>
      <c r="L273" s="27">
        <f>'raw data'!L273/'raw data'!L$274</f>
        <v>2.2521519456739623E-4</v>
      </c>
      <c r="M273" s="27">
        <f>'raw data'!M273/'raw data'!M$274</f>
        <v>5.3596004007665698E-4</v>
      </c>
      <c r="N273" s="27">
        <f>'raw data'!N273/'raw data'!N$274</f>
        <v>0</v>
      </c>
      <c r="O273" s="27">
        <f>'raw data'!O273/'raw data'!O$274</f>
        <v>0</v>
      </c>
      <c r="P273" s="28">
        <f>'raw data'!P273/'raw data'!P$274</f>
        <v>1.9926847405947974E-4</v>
      </c>
      <c r="Q273" s="28">
        <f>'raw data'!Q273/'raw data'!Q$274</f>
        <v>3.1068801430721122E-4</v>
      </c>
      <c r="R273" s="28">
        <f>'raw data'!R273/'raw data'!R$274</f>
        <v>0</v>
      </c>
      <c r="S273" s="28">
        <f>'raw data'!S273/'raw data'!S$274</f>
        <v>0</v>
      </c>
      <c r="T273" s="28">
        <f>'raw data'!T273/'raw data'!T$274</f>
        <v>8.620421257603592E-5</v>
      </c>
      <c r="U273" s="28">
        <f>'raw data'!U273/'raw data'!U$274</f>
        <v>0</v>
      </c>
      <c r="V273" s="28">
        <f>'raw data'!V273/'raw data'!V$274</f>
        <v>0</v>
      </c>
      <c r="W273" s="28">
        <f>'raw data'!W273/'raw data'!W$274</f>
        <v>0</v>
      </c>
      <c r="X273" s="6"/>
      <c r="Y273" s="7"/>
      <c r="Z273" s="8"/>
      <c r="AA273" s="8"/>
      <c r="AB273" s="9"/>
      <c r="AC273" s="10"/>
      <c r="AD273" s="11"/>
      <c r="AE273" s="11"/>
      <c r="AF273" s="12"/>
      <c r="AG273" s="13"/>
      <c r="AH273" s="14"/>
      <c r="AI273" s="14"/>
      <c r="AJ273" s="15"/>
      <c r="AK273" s="16"/>
      <c r="AL273" s="17"/>
      <c r="AM273" s="17"/>
      <c r="AN273" s="18">
        <v>37.495267086091502</v>
      </c>
      <c r="AO273" s="19">
        <v>1.21</v>
      </c>
      <c r="AP273" s="20">
        <v>3</v>
      </c>
      <c r="AQ273" s="20">
        <v>3</v>
      </c>
      <c r="AR273" s="21"/>
      <c r="AS273" s="22">
        <v>0</v>
      </c>
      <c r="AT273" s="23"/>
      <c r="AU273" s="23"/>
      <c r="AV273" s="6"/>
      <c r="AW273" s="7"/>
      <c r="AX273" s="8"/>
      <c r="AY273" s="8"/>
      <c r="AZ273" s="9"/>
      <c r="BA273" s="10"/>
      <c r="BB273" s="11"/>
      <c r="BC273" s="11"/>
      <c r="BD273" s="12"/>
      <c r="BE273" s="13">
        <v>0</v>
      </c>
      <c r="BF273" s="14"/>
      <c r="BG273" s="14"/>
      <c r="BH273" s="15"/>
      <c r="BI273" s="16">
        <v>0</v>
      </c>
      <c r="BJ273" s="17"/>
      <c r="BK273" s="17"/>
      <c r="BL273" s="18"/>
      <c r="BM273" s="19"/>
      <c r="BN273" s="20"/>
      <c r="BO273" s="20"/>
      <c r="BP273" s="21"/>
      <c r="BQ273" s="22"/>
      <c r="BR273" s="23"/>
      <c r="BS273" s="23"/>
      <c r="BT273" s="6"/>
      <c r="BU273" s="7">
        <v>0</v>
      </c>
      <c r="BV273" s="8"/>
      <c r="BW273" s="8"/>
      <c r="BX273" s="9"/>
      <c r="BY273" s="10"/>
      <c r="BZ273" s="11"/>
      <c r="CA273" s="11"/>
      <c r="CB273" s="12"/>
      <c r="CC273" s="13"/>
      <c r="CD273" s="14"/>
      <c r="CE273" s="14"/>
      <c r="CF273" s="15"/>
      <c r="CG273" s="16"/>
      <c r="CH273" s="17"/>
      <c r="CI273" s="17"/>
      <c r="CJ273" s="4">
        <v>2654</v>
      </c>
      <c r="CK273" s="24">
        <v>291.04250666466299</v>
      </c>
      <c r="CL273" s="25">
        <v>9.17333984375</v>
      </c>
    </row>
  </sheetData>
  <mergeCells count="16">
    <mergeCell ref="BT1:BW1"/>
    <mergeCell ref="BX1:CA1"/>
    <mergeCell ref="CB1:CE1"/>
    <mergeCell ref="CF1:CI1"/>
    <mergeCell ref="AV1:AY1"/>
    <mergeCell ref="AZ1:BC1"/>
    <mergeCell ref="BD1:BG1"/>
    <mergeCell ref="BH1:BK1"/>
    <mergeCell ref="BL1:BO1"/>
    <mergeCell ref="BP1:BS1"/>
    <mergeCell ref="AR1:AU1"/>
    <mergeCell ref="X1:AA1"/>
    <mergeCell ref="AB1:AE1"/>
    <mergeCell ref="AF1:AI1"/>
    <mergeCell ref="AJ1:AM1"/>
    <mergeCell ref="AN1:AQ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opLeftCell="G1" workbookViewId="0">
      <selection activeCell="AC54" sqref="AC54"/>
    </sheetView>
  </sheetViews>
  <sheetFormatPr baseColWidth="10" defaultColWidth="8.83203125" defaultRowHeight="12" x14ac:dyDescent="0"/>
  <cols>
    <col min="2" max="2" width="52.5" customWidth="1"/>
    <col min="8" max="8" width="19.1640625" customWidth="1"/>
    <col min="9" max="9" width="16.6640625" customWidth="1"/>
    <col min="10" max="10" width="16" style="46" customWidth="1"/>
    <col min="11" max="11" width="15.6640625" style="46" customWidth="1"/>
    <col min="12" max="12" width="14.1640625" customWidth="1"/>
    <col min="13" max="13" width="12.1640625" customWidth="1"/>
  </cols>
  <sheetData>
    <row r="1" spans="1:13">
      <c r="A1" s="1" t="s">
        <v>103</v>
      </c>
      <c r="B1" s="1" t="s">
        <v>148</v>
      </c>
      <c r="C1" s="1" t="s">
        <v>626</v>
      </c>
      <c r="D1" s="1" t="s">
        <v>624</v>
      </c>
      <c r="E1" s="1" t="s">
        <v>625</v>
      </c>
      <c r="F1" s="1" t="s">
        <v>623</v>
      </c>
      <c r="G1" s="1" t="s">
        <v>622</v>
      </c>
      <c r="H1" s="1" t="s">
        <v>667</v>
      </c>
      <c r="I1" s="1" t="s">
        <v>668</v>
      </c>
      <c r="J1" s="1" t="s">
        <v>630</v>
      </c>
      <c r="K1" s="1" t="s">
        <v>669</v>
      </c>
      <c r="L1" s="1" t="s">
        <v>670</v>
      </c>
      <c r="M1" s="1" t="s">
        <v>672</v>
      </c>
    </row>
    <row r="2" spans="1:13" s="46" customFormat="1">
      <c r="A2" s="29" t="s">
        <v>372</v>
      </c>
      <c r="B2" s="29" t="s">
        <v>446</v>
      </c>
      <c r="C2" s="30">
        <v>11.25</v>
      </c>
      <c r="D2" s="31">
        <v>28</v>
      </c>
      <c r="E2" s="31">
        <v>6</v>
      </c>
      <c r="F2" s="31">
        <v>8</v>
      </c>
      <c r="G2" s="31">
        <v>14</v>
      </c>
      <c r="H2" s="48">
        <f>MEDIAN('normalized median lane'!H217:O217)</f>
        <v>1.0883689996240018E-3</v>
      </c>
      <c r="I2" s="48">
        <f>MEDIAN('normalized median lane'!P217:W217)</f>
        <v>3.6723233261082137E-4</v>
      </c>
      <c r="J2" s="48">
        <f>TTEST('normalized median lane'!H217:O217,'normalized median lane'!P217:W217,2,2)</f>
        <v>5.8438261537824111E-5</v>
      </c>
      <c r="K2" s="48">
        <f t="shared" ref="K2:K33" si="0">H2/I2</f>
        <v>2.9637069042540247</v>
      </c>
      <c r="L2" s="48">
        <f t="shared" ref="L2:L33" si="1">LOG(K2,2)</f>
        <v>1.5674027793956709</v>
      </c>
      <c r="M2" s="48">
        <f>ABS(LOG(J2))</f>
        <v>4.233302712240822</v>
      </c>
    </row>
    <row r="3" spans="1:13" s="46" customFormat="1">
      <c r="A3" s="29" t="s">
        <v>255</v>
      </c>
      <c r="B3" s="29" t="s">
        <v>453</v>
      </c>
      <c r="C3" s="30">
        <v>43.95</v>
      </c>
      <c r="D3" s="31">
        <v>22</v>
      </c>
      <c r="E3" s="31">
        <v>11</v>
      </c>
      <c r="F3" s="31">
        <v>12</v>
      </c>
      <c r="G3" s="31">
        <v>59</v>
      </c>
      <c r="H3" s="48">
        <f>MEDIAN('normalized median lane'!H77:O77)</f>
        <v>8.1279335164815815E-5</v>
      </c>
      <c r="I3" s="48">
        <f>MEDIAN('normalized median lane'!P77:W77)</f>
        <v>5.8731929944298125E-4</v>
      </c>
      <c r="J3" s="48">
        <f>TTEST('normalized median lane'!H77:O77,'normalized median lane'!P77:W77,2,2)</f>
        <v>9.6833297705150407E-4</v>
      </c>
      <c r="K3" s="48">
        <f t="shared" si="0"/>
        <v>0.13839037001151136</v>
      </c>
      <c r="L3" s="48">
        <f t="shared" si="1"/>
        <v>-2.85318453934052</v>
      </c>
      <c r="M3" s="48">
        <f t="shared" ref="M3:M66" si="2">ABS(LOG(J3))</f>
        <v>3.0139752777846325</v>
      </c>
    </row>
    <row r="4" spans="1:13" s="46" customFormat="1">
      <c r="A4" s="29" t="s">
        <v>251</v>
      </c>
      <c r="B4" s="29" t="s">
        <v>458</v>
      </c>
      <c r="C4" s="30">
        <v>85.05</v>
      </c>
      <c r="D4" s="31">
        <v>6</v>
      </c>
      <c r="E4" s="31">
        <v>5</v>
      </c>
      <c r="F4" s="31">
        <v>20</v>
      </c>
      <c r="G4" s="31">
        <v>286</v>
      </c>
      <c r="H4" s="48">
        <f>MEDIAN('normalized median lane'!H10:O10)</f>
        <v>5.2463921013169677E-3</v>
      </c>
      <c r="I4" s="48">
        <f>MEDIAN('normalized median lane'!P10:W10)</f>
        <v>7.378721724198426E-4</v>
      </c>
      <c r="J4" s="48">
        <f>TTEST('normalized median lane'!H10:O10,'normalized median lane'!P10:W10,2,2)</f>
        <v>2.7166772404508812E-3</v>
      </c>
      <c r="K4" s="48">
        <f t="shared" si="0"/>
        <v>7.1101639246151409</v>
      </c>
      <c r="L4" s="48">
        <f t="shared" si="1"/>
        <v>2.829882821518833</v>
      </c>
      <c r="M4" s="48">
        <f t="shared" si="2"/>
        <v>2.5659619556261153</v>
      </c>
    </row>
    <row r="5" spans="1:13" s="46" customFormat="1">
      <c r="A5" s="29" t="s">
        <v>333</v>
      </c>
      <c r="B5" s="29" t="s">
        <v>488</v>
      </c>
      <c r="C5" s="30">
        <v>39</v>
      </c>
      <c r="D5" s="31">
        <v>13</v>
      </c>
      <c r="E5" s="31">
        <v>8</v>
      </c>
      <c r="F5" s="31">
        <v>8</v>
      </c>
      <c r="G5" s="31">
        <v>81</v>
      </c>
      <c r="H5" s="48">
        <f>MEDIAN('normalized median lane'!H90:O90)</f>
        <v>6.8262700339373015E-3</v>
      </c>
      <c r="I5" s="48">
        <f>MEDIAN('normalized median lane'!P90:W90)</f>
        <v>1.0405525716814473E-3</v>
      </c>
      <c r="J5" s="48">
        <f>TTEST('normalized median lane'!H90:O90,'normalized median lane'!P90:W90,2,2)</f>
        <v>4.5690897228547805E-3</v>
      </c>
      <c r="K5" s="48">
        <f t="shared" si="0"/>
        <v>6.5602356091500607</v>
      </c>
      <c r="L5" s="48">
        <f t="shared" si="1"/>
        <v>2.7137476297897583</v>
      </c>
      <c r="M5" s="48">
        <f t="shared" si="2"/>
        <v>2.3401703136540473</v>
      </c>
    </row>
    <row r="6" spans="1:13" s="46" customFormat="1">
      <c r="A6" s="29" t="s">
        <v>270</v>
      </c>
      <c r="B6" s="29" t="s">
        <v>484</v>
      </c>
      <c r="C6" s="30">
        <v>39.86</v>
      </c>
      <c r="D6" s="31">
        <v>14</v>
      </c>
      <c r="E6" s="31">
        <v>20</v>
      </c>
      <c r="F6" s="31">
        <v>28</v>
      </c>
      <c r="G6" s="31">
        <v>162</v>
      </c>
      <c r="H6" s="48">
        <f>MEDIAN('normalized median lane'!H87:O87)</f>
        <v>1.4870204603522775E-3</v>
      </c>
      <c r="I6" s="48">
        <f>MEDIAN('normalized median lane'!P87:W87)</f>
        <v>7.9459322273216411E-4</v>
      </c>
      <c r="J6" s="48">
        <f>TTEST('normalized median lane'!H87:O87,'normalized median lane'!P87:W87,2,2)</f>
        <v>7.870916081081071E-3</v>
      </c>
      <c r="K6" s="48">
        <f t="shared" si="0"/>
        <v>1.8714235382467035</v>
      </c>
      <c r="L6" s="48">
        <f t="shared" si="1"/>
        <v>0.90413610447843817</v>
      </c>
      <c r="M6" s="48">
        <f t="shared" si="2"/>
        <v>2.1039747179833572</v>
      </c>
    </row>
    <row r="7" spans="1:13" s="46" customFormat="1">
      <c r="A7" s="29" t="s">
        <v>274</v>
      </c>
      <c r="B7" s="29" t="s">
        <v>101</v>
      </c>
      <c r="C7" s="30">
        <v>9.6999999999999993</v>
      </c>
      <c r="D7" s="31">
        <v>1</v>
      </c>
      <c r="E7" s="31">
        <v>6</v>
      </c>
      <c r="F7" s="31">
        <v>6</v>
      </c>
      <c r="G7" s="31">
        <v>10</v>
      </c>
      <c r="H7" s="48">
        <f>MEDIAN('normalized median lane'!H231:O231)</f>
        <v>0</v>
      </c>
      <c r="I7" s="48">
        <f>MEDIAN('normalized median lane'!P231:W231)</f>
        <v>3.2580121813427759E-4</v>
      </c>
      <c r="J7" s="48">
        <f>TTEST('normalized median lane'!H231:O231,'normalized median lane'!P231:W231,2,2)</f>
        <v>1.1829259687116235E-2</v>
      </c>
      <c r="K7" s="48">
        <f t="shared" si="0"/>
        <v>0</v>
      </c>
      <c r="L7" s="48" t="e">
        <f t="shared" si="1"/>
        <v>#NUM!</v>
      </c>
      <c r="M7" s="48">
        <f t="shared" si="2"/>
        <v>1.9270424340585255</v>
      </c>
    </row>
    <row r="8" spans="1:13" s="46" customFormat="1">
      <c r="A8" s="29" t="s">
        <v>229</v>
      </c>
      <c r="B8" s="29" t="s">
        <v>409</v>
      </c>
      <c r="C8" s="30">
        <v>50</v>
      </c>
      <c r="D8" s="31">
        <v>3</v>
      </c>
      <c r="E8" s="31">
        <v>8</v>
      </c>
      <c r="F8" s="31">
        <v>8</v>
      </c>
      <c r="G8" s="31">
        <v>53</v>
      </c>
      <c r="H8" s="48">
        <f>MEDIAN('normalized median lane'!H63:O63)</f>
        <v>1.1716109243295912E-3</v>
      </c>
      <c r="I8" s="48">
        <f>MEDIAN('normalized median lane'!P63:W63)</f>
        <v>2.4742748137123274E-4</v>
      </c>
      <c r="J8" s="48">
        <f>TTEST('normalized median lane'!H63:O63,'normalized median lane'!P63:W63,2,2)</f>
        <v>1.602972176990183E-2</v>
      </c>
      <c r="K8" s="48">
        <f t="shared" si="0"/>
        <v>4.7351689385373543</v>
      </c>
      <c r="L8" s="48">
        <f t="shared" si="1"/>
        <v>2.2434158982263392</v>
      </c>
      <c r="M8" s="48">
        <f t="shared" si="2"/>
        <v>1.7950740156898348</v>
      </c>
    </row>
    <row r="9" spans="1:13" s="46" customFormat="1">
      <c r="A9" s="29" t="s">
        <v>319</v>
      </c>
      <c r="B9" s="29" t="s">
        <v>511</v>
      </c>
      <c r="C9" s="30">
        <v>10.95</v>
      </c>
      <c r="D9" s="31">
        <v>12</v>
      </c>
      <c r="E9" s="31">
        <v>8</v>
      </c>
      <c r="F9" s="31">
        <v>8</v>
      </c>
      <c r="G9" s="31">
        <v>27</v>
      </c>
      <c r="H9" s="48">
        <f>MEDIAN('normalized median lane'!H219:O219)</f>
        <v>3.6982793145704423E-4</v>
      </c>
      <c r="I9" s="48">
        <f>MEDIAN('normalized median lane'!P219:W219)</f>
        <v>1.2779920195625998E-4</v>
      </c>
      <c r="J9" s="48">
        <f>TTEST('normalized median lane'!H219:O219,'normalized median lane'!P219:W219,2,2)</f>
        <v>2.1588853238058779E-2</v>
      </c>
      <c r="K9" s="48">
        <f t="shared" si="0"/>
        <v>2.8938203509566516</v>
      </c>
      <c r="L9" s="48">
        <f t="shared" si="1"/>
        <v>1.5329753618044293</v>
      </c>
      <c r="M9" s="48">
        <f t="shared" si="2"/>
        <v>1.6657704260126982</v>
      </c>
    </row>
    <row r="10" spans="1:13" s="46" customFormat="1">
      <c r="A10" s="29" t="s">
        <v>219</v>
      </c>
      <c r="B10" s="29" t="s">
        <v>512</v>
      </c>
      <c r="C10" s="30">
        <v>19.66</v>
      </c>
      <c r="D10" s="31">
        <v>1</v>
      </c>
      <c r="E10" s="31">
        <v>4</v>
      </c>
      <c r="F10" s="31">
        <v>4</v>
      </c>
      <c r="G10" s="31">
        <v>4</v>
      </c>
      <c r="H10" s="48">
        <f>MEDIAN('normalized median lane'!H167:O167)</f>
        <v>0</v>
      </c>
      <c r="I10" s="48">
        <f>MEDIAN('normalized median lane'!P167:W167)</f>
        <v>3.1239823260924354E-5</v>
      </c>
      <c r="J10" s="48">
        <f>TTEST('normalized median lane'!H167:O167,'normalized median lane'!P167:W167,2,2)</f>
        <v>2.1859045970513021E-2</v>
      </c>
      <c r="K10" s="48">
        <f t="shared" si="0"/>
        <v>0</v>
      </c>
      <c r="L10" s="48" t="e">
        <f t="shared" si="1"/>
        <v>#NUM!</v>
      </c>
      <c r="M10" s="48">
        <f t="shared" si="2"/>
        <v>1.6603687965850016</v>
      </c>
    </row>
    <row r="11" spans="1:13" s="46" customFormat="1">
      <c r="A11" s="29" t="s">
        <v>201</v>
      </c>
      <c r="B11" s="29" t="s">
        <v>481</v>
      </c>
      <c r="C11" s="30">
        <v>50.25</v>
      </c>
      <c r="D11" s="31">
        <v>3</v>
      </c>
      <c r="E11" s="31">
        <v>26</v>
      </c>
      <c r="F11" s="31">
        <v>26</v>
      </c>
      <c r="G11" s="31">
        <v>96</v>
      </c>
      <c r="H11" s="48">
        <f>MEDIAN('normalized median lane'!H62:O62)</f>
        <v>1.7519436820201056E-4</v>
      </c>
      <c r="I11" s="48">
        <f>MEDIAN('normalized median lane'!P62:W62)</f>
        <v>6.3202410962465822E-4</v>
      </c>
      <c r="J11" s="48">
        <f>TTEST('normalized median lane'!H62:O62,'normalized median lane'!P62:W62,2,2)</f>
        <v>2.3161493572335375E-2</v>
      </c>
      <c r="K11" s="48">
        <f t="shared" si="0"/>
        <v>0.27719570430003643</v>
      </c>
      <c r="L11" s="48">
        <f t="shared" si="1"/>
        <v>-1.8510231946743383</v>
      </c>
      <c r="M11" s="48">
        <f t="shared" si="2"/>
        <v>1.6352334384977545</v>
      </c>
    </row>
    <row r="12" spans="1:13" s="46" customFormat="1">
      <c r="A12" s="29" t="s">
        <v>398</v>
      </c>
      <c r="B12" s="29" t="s">
        <v>154</v>
      </c>
      <c r="C12" s="30">
        <v>17.16</v>
      </c>
      <c r="D12" s="31">
        <v>35</v>
      </c>
      <c r="E12" s="31">
        <v>6</v>
      </c>
      <c r="F12" s="31">
        <v>6</v>
      </c>
      <c r="G12" s="31">
        <v>7</v>
      </c>
      <c r="H12" s="48">
        <f>MEDIAN('normalized median lane'!H184:O184)</f>
        <v>0</v>
      </c>
      <c r="I12" s="48">
        <f>MEDIAN('normalized median lane'!P184:W184)</f>
        <v>5.3883982078172608E-5</v>
      </c>
      <c r="J12" s="48">
        <f>TTEST('normalized median lane'!H184:O184,'normalized median lane'!P184:W184,2,2)</f>
        <v>2.3370476936910096E-2</v>
      </c>
      <c r="K12" s="48">
        <f t="shared" si="0"/>
        <v>0</v>
      </c>
      <c r="L12" s="48" t="e">
        <f t="shared" si="1"/>
        <v>#NUM!</v>
      </c>
      <c r="M12" s="48">
        <f t="shared" si="2"/>
        <v>1.6313324245801855</v>
      </c>
    </row>
    <row r="13" spans="1:13" s="46" customFormat="1">
      <c r="A13" s="29" t="s">
        <v>208</v>
      </c>
      <c r="B13" s="29" t="s">
        <v>555</v>
      </c>
      <c r="C13" s="30">
        <v>58.37</v>
      </c>
      <c r="D13" s="31">
        <v>1</v>
      </c>
      <c r="E13" s="31">
        <v>14</v>
      </c>
      <c r="F13" s="31">
        <v>15</v>
      </c>
      <c r="G13" s="31">
        <v>72</v>
      </c>
      <c r="H13" s="48">
        <f>MEDIAN('normalized median lane'!H48:O48)</f>
        <v>0</v>
      </c>
      <c r="I13" s="48">
        <f>MEDIAN('normalized median lane'!P48:W48)</f>
        <v>5.3405053866888163E-4</v>
      </c>
      <c r="J13" s="48">
        <f>TTEST('normalized median lane'!H48:O48,'normalized median lane'!P48:W48,2,2)</f>
        <v>2.3894734658117773E-2</v>
      </c>
      <c r="K13" s="48">
        <f t="shared" si="0"/>
        <v>0</v>
      </c>
      <c r="L13" s="48" t="e">
        <f t="shared" si="1"/>
        <v>#NUM!</v>
      </c>
      <c r="M13" s="48">
        <f t="shared" si="2"/>
        <v>1.6216977877903977</v>
      </c>
    </row>
    <row r="14" spans="1:13" s="46" customFormat="1">
      <c r="A14" s="29" t="s">
        <v>318</v>
      </c>
      <c r="B14" s="29" t="s">
        <v>144</v>
      </c>
      <c r="C14" s="30">
        <v>58.55</v>
      </c>
      <c r="D14" s="31">
        <v>1</v>
      </c>
      <c r="E14" s="31">
        <v>9</v>
      </c>
      <c r="F14" s="31">
        <v>9</v>
      </c>
      <c r="G14" s="31">
        <v>25</v>
      </c>
      <c r="H14" s="48">
        <f>MEDIAN('normalized median lane'!H47:O47)</f>
        <v>1.8565387963334432E-3</v>
      </c>
      <c r="I14" s="48">
        <f>MEDIAN('normalized median lane'!P47:W47)</f>
        <v>3.84641270870656E-4</v>
      </c>
      <c r="J14" s="48">
        <f>TTEST('normalized median lane'!H47:O47,'normalized median lane'!P47:W47,2,2)</f>
        <v>2.6492394499581028E-2</v>
      </c>
      <c r="K14" s="48">
        <f t="shared" si="0"/>
        <v>4.8266760145916452</v>
      </c>
      <c r="L14" s="48">
        <f t="shared" si="1"/>
        <v>2.2710299906878668</v>
      </c>
      <c r="M14" s="48">
        <f t="shared" si="2"/>
        <v>1.5768787864759908</v>
      </c>
    </row>
    <row r="15" spans="1:13" s="46" customFormat="1">
      <c r="A15" s="29" t="s">
        <v>243</v>
      </c>
      <c r="B15" s="29" t="s">
        <v>404</v>
      </c>
      <c r="C15" s="30">
        <v>19.68</v>
      </c>
      <c r="D15" s="31">
        <v>24</v>
      </c>
      <c r="E15" s="31">
        <v>17</v>
      </c>
      <c r="F15" s="31">
        <v>17</v>
      </c>
      <c r="G15" s="31">
        <v>58</v>
      </c>
      <c r="H15" s="48">
        <f>MEDIAN('normalized median lane'!H165:O165)</f>
        <v>0</v>
      </c>
      <c r="I15" s="48">
        <f>MEDIAN('normalized median lane'!P165:W165)</f>
        <v>2.3835829500302817E-4</v>
      </c>
      <c r="J15" s="48">
        <f>TTEST('normalized median lane'!H165:O165,'normalized median lane'!P165:W165,2,2)</f>
        <v>2.8449683722423517E-2</v>
      </c>
      <c r="K15" s="48">
        <f t="shared" si="0"/>
        <v>0</v>
      </c>
      <c r="L15" s="48" t="e">
        <f t="shared" si="1"/>
        <v>#NUM!</v>
      </c>
      <c r="M15" s="48">
        <f t="shared" si="2"/>
        <v>1.5459225573311146</v>
      </c>
    </row>
    <row r="16" spans="1:13" s="46" customFormat="1">
      <c r="A16" s="29" t="s">
        <v>315</v>
      </c>
      <c r="B16" s="29" t="s">
        <v>508</v>
      </c>
      <c r="C16" s="30">
        <v>87.27</v>
      </c>
      <c r="D16" s="31">
        <v>45</v>
      </c>
      <c r="E16" s="31">
        <v>16</v>
      </c>
      <c r="F16" s="31">
        <v>16</v>
      </c>
      <c r="G16" s="31">
        <v>99</v>
      </c>
      <c r="H16" s="48">
        <f>MEDIAN('normalized median lane'!H8:O8)</f>
        <v>4.598149297436795E-3</v>
      </c>
      <c r="I16" s="48">
        <f>MEDIAN('normalized median lane'!P8:W8)</f>
        <v>8.4293021485563262E-4</v>
      </c>
      <c r="J16" s="48">
        <f>TTEST('normalized median lane'!H8:O8,'normalized median lane'!P8:W8,2,2)</f>
        <v>3.6551145087819877E-2</v>
      </c>
      <c r="K16" s="48">
        <f t="shared" si="0"/>
        <v>5.4549584489913121</v>
      </c>
      <c r="L16" s="48">
        <f t="shared" si="1"/>
        <v>2.4475682074265208</v>
      </c>
      <c r="M16" s="48">
        <f t="shared" si="2"/>
        <v>1.4370990127545065</v>
      </c>
    </row>
    <row r="17" spans="1:13" s="46" customFormat="1">
      <c r="A17" s="29" t="s">
        <v>223</v>
      </c>
      <c r="B17" s="29" t="s">
        <v>170</v>
      </c>
      <c r="C17" s="30">
        <v>40.42</v>
      </c>
      <c r="D17" s="31">
        <v>22</v>
      </c>
      <c r="E17" s="31">
        <v>11</v>
      </c>
      <c r="F17" s="31">
        <v>13</v>
      </c>
      <c r="G17" s="31">
        <v>84</v>
      </c>
      <c r="H17" s="48">
        <f>MEDIAN('normalized median lane'!H85:O85)</f>
        <v>1.1115927254065757E-3</v>
      </c>
      <c r="I17" s="48">
        <f>MEDIAN('normalized median lane'!P85:W85)</f>
        <v>3.7726136784014663E-4</v>
      </c>
      <c r="J17" s="48">
        <f>TTEST('normalized median lane'!H85:O85,'normalized median lane'!P85:W85,2,2)</f>
        <v>4.0154888428592807E-2</v>
      </c>
      <c r="K17" s="48">
        <f t="shared" si="0"/>
        <v>2.9464790730377151</v>
      </c>
      <c r="L17" s="48">
        <f t="shared" si="1"/>
        <v>1.5589920196828431</v>
      </c>
      <c r="M17" s="48">
        <f t="shared" si="2"/>
        <v>1.3962615764542807</v>
      </c>
    </row>
    <row r="18" spans="1:13" s="46" customFormat="1">
      <c r="A18" s="29" t="s">
        <v>226</v>
      </c>
      <c r="B18" s="29" t="s">
        <v>476</v>
      </c>
      <c r="C18" s="30">
        <v>46.98</v>
      </c>
      <c r="D18" s="31">
        <v>4</v>
      </c>
      <c r="E18" s="31">
        <v>10</v>
      </c>
      <c r="F18" s="31">
        <v>31</v>
      </c>
      <c r="G18" s="31">
        <v>269</v>
      </c>
      <c r="H18" s="48">
        <f>MEDIAN('normalized median lane'!H71:O71)</f>
        <v>3.2167268159489018E-3</v>
      </c>
      <c r="I18" s="48">
        <f>MEDIAN('normalized median lane'!P71:W71)</f>
        <v>4.4257692271001932E-3</v>
      </c>
      <c r="J18" s="48">
        <f>TTEST('normalized median lane'!H71:O71,'normalized median lane'!P71:W71,2,2)</f>
        <v>4.1951487002235166E-2</v>
      </c>
      <c r="K18" s="48">
        <f t="shared" si="0"/>
        <v>0.72681756569050304</v>
      </c>
      <c r="L18" s="48">
        <f t="shared" si="1"/>
        <v>-0.46033480791254772</v>
      </c>
      <c r="M18" s="48">
        <f t="shared" si="2"/>
        <v>1.3772526406655599</v>
      </c>
    </row>
    <row r="19" spans="1:13" s="46" customFormat="1">
      <c r="A19" s="29" t="s">
        <v>198</v>
      </c>
      <c r="B19" s="29" t="s">
        <v>171</v>
      </c>
      <c r="C19" s="30">
        <v>19.7</v>
      </c>
      <c r="D19" s="31">
        <v>1</v>
      </c>
      <c r="E19" s="31">
        <v>3</v>
      </c>
      <c r="F19" s="31">
        <v>3</v>
      </c>
      <c r="G19" s="31">
        <v>6</v>
      </c>
      <c r="H19" s="48">
        <f>MEDIAN('normalized median lane'!H164:O164)</f>
        <v>5.0175016619056589E-4</v>
      </c>
      <c r="I19" s="48">
        <f>MEDIAN('normalized median lane'!P164:W164)</f>
        <v>7.0946687024760508E-5</v>
      </c>
      <c r="J19" s="48">
        <f>TTEST('normalized median lane'!H164:O164,'normalized median lane'!P164:W164,2,2)</f>
        <v>5.6760988893196675E-2</v>
      </c>
      <c r="K19" s="48">
        <f t="shared" si="0"/>
        <v>7.0722141826785272</v>
      </c>
      <c r="L19" s="48">
        <f t="shared" si="1"/>
        <v>2.8221619675473675</v>
      </c>
      <c r="M19" s="48">
        <f t="shared" si="2"/>
        <v>1.2459500468453362</v>
      </c>
    </row>
    <row r="20" spans="1:13" s="46" customFormat="1">
      <c r="A20" s="2" t="s">
        <v>246</v>
      </c>
      <c r="B20" s="2" t="s">
        <v>510</v>
      </c>
      <c r="C20" s="3">
        <v>52.52</v>
      </c>
      <c r="D20" s="4">
        <v>11</v>
      </c>
      <c r="E20" s="4">
        <v>19</v>
      </c>
      <c r="F20" s="4">
        <v>19</v>
      </c>
      <c r="G20" s="4">
        <v>78</v>
      </c>
      <c r="H20" s="47">
        <f>MEDIAN('normalized median lane'!H60:O60)</f>
        <v>8.1566879115693291E-4</v>
      </c>
      <c r="I20" s="47">
        <f>MEDIAN('normalized median lane'!P60:W60)</f>
        <v>2.0241849490531318E-4</v>
      </c>
      <c r="J20" s="47">
        <f>TTEST('normalized median lane'!H60:O60,'normalized median lane'!P60:W60,2,2)</f>
        <v>6.0621413696624285E-2</v>
      </c>
      <c r="K20" s="47">
        <f t="shared" si="0"/>
        <v>4.0296159278255894</v>
      </c>
      <c r="L20" s="47">
        <f t="shared" si="1"/>
        <v>2.0106423386473451</v>
      </c>
      <c r="M20" s="47">
        <f t="shared" si="2"/>
        <v>1.2173739400653258</v>
      </c>
    </row>
    <row r="21" spans="1:13" s="46" customFormat="1">
      <c r="A21" s="2" t="s">
        <v>357</v>
      </c>
      <c r="B21" s="2" t="s">
        <v>82</v>
      </c>
      <c r="C21" s="3">
        <v>10.73</v>
      </c>
      <c r="D21" s="4">
        <v>5</v>
      </c>
      <c r="E21" s="4">
        <v>3</v>
      </c>
      <c r="F21" s="4">
        <v>3</v>
      </c>
      <c r="G21" s="4">
        <v>3</v>
      </c>
      <c r="H21" s="47">
        <f>MEDIAN('normalized median lane'!H222:O222)</f>
        <v>0</v>
      </c>
      <c r="I21" s="47">
        <f>MEDIAN('normalized median lane'!P222:W222)</f>
        <v>6.3621063088676962E-5</v>
      </c>
      <c r="J21" s="47">
        <f>TTEST('normalized median lane'!H222:O222,'normalized median lane'!P222:W222,2,2)</f>
        <v>6.7710803651169854E-2</v>
      </c>
      <c r="K21" s="47">
        <f t="shared" si="0"/>
        <v>0</v>
      </c>
      <c r="L21" s="47" t="e">
        <f t="shared" si="1"/>
        <v>#NUM!</v>
      </c>
      <c r="M21" s="47">
        <f t="shared" si="2"/>
        <v>1.1693420315843923</v>
      </c>
    </row>
    <row r="22" spans="1:13" s="46" customFormat="1">
      <c r="A22" s="2" t="s">
        <v>340</v>
      </c>
      <c r="B22" s="2" t="s">
        <v>163</v>
      </c>
      <c r="C22" s="3">
        <v>17.13</v>
      </c>
      <c r="D22" s="4">
        <v>2</v>
      </c>
      <c r="E22" s="4">
        <v>4</v>
      </c>
      <c r="F22" s="4">
        <v>4</v>
      </c>
      <c r="G22" s="4">
        <v>6</v>
      </c>
      <c r="H22" s="47">
        <f>MEDIAN('normalized median lane'!H185:O185)</f>
        <v>4.7534066704967124E-4</v>
      </c>
      <c r="I22" s="47">
        <f>MEDIAN('normalized median lane'!P185:W185)</f>
        <v>5.6210985500711282E-5</v>
      </c>
      <c r="J22" s="47">
        <f>TTEST('normalized median lane'!H185:O185,'normalized median lane'!P185:W185,2,2)</f>
        <v>7.986642895685872E-2</v>
      </c>
      <c r="K22" s="47">
        <f t="shared" si="0"/>
        <v>8.4563660077380494</v>
      </c>
      <c r="L22" s="47">
        <f t="shared" si="1"/>
        <v>3.0800378206800576</v>
      </c>
      <c r="M22" s="47">
        <f t="shared" si="2"/>
        <v>1.0976357336093776</v>
      </c>
    </row>
    <row r="23" spans="1:13" s="46" customFormat="1">
      <c r="A23" s="2" t="s">
        <v>393</v>
      </c>
      <c r="B23" s="2" t="s">
        <v>582</v>
      </c>
      <c r="C23" s="3">
        <v>33.58</v>
      </c>
      <c r="D23" s="4">
        <v>2</v>
      </c>
      <c r="E23" s="4">
        <v>3</v>
      </c>
      <c r="F23" s="4">
        <v>3</v>
      </c>
      <c r="G23" s="4">
        <v>3</v>
      </c>
      <c r="H23" s="47">
        <f>MEDIAN('normalized median lane'!H107:O107)</f>
        <v>9.1630825972844753E-4</v>
      </c>
      <c r="I23" s="47">
        <f>MEDIAN('normalized median lane'!P107:W107)</f>
        <v>5.0853354638749767E-4</v>
      </c>
      <c r="J23" s="47">
        <f>TTEST('normalized median lane'!H107:O107,'normalized median lane'!P107:W107,2,2)</f>
        <v>8.4000296680767444E-2</v>
      </c>
      <c r="K23" s="47">
        <f t="shared" si="0"/>
        <v>1.8018639404178647</v>
      </c>
      <c r="L23" s="47">
        <f t="shared" si="1"/>
        <v>0.84949007669235399</v>
      </c>
      <c r="M23" s="47">
        <f t="shared" si="2"/>
        <v>1.0757191800501107</v>
      </c>
    </row>
    <row r="24" spans="1:13" s="46" customFormat="1">
      <c r="A24" s="2" t="s">
        <v>97</v>
      </c>
      <c r="B24" s="2" t="s">
        <v>608</v>
      </c>
      <c r="C24" s="3">
        <v>26.79</v>
      </c>
      <c r="D24" s="4">
        <v>19</v>
      </c>
      <c r="E24" s="4">
        <v>13</v>
      </c>
      <c r="F24" s="4">
        <v>13</v>
      </c>
      <c r="G24" s="4">
        <v>71</v>
      </c>
      <c r="H24" s="47">
        <f>MEDIAN('normalized median lane'!H139:O139)</f>
        <v>0</v>
      </c>
      <c r="I24" s="47">
        <f>MEDIAN('normalized median lane'!P139:W139)</f>
        <v>3.4225781000627023E-4</v>
      </c>
      <c r="J24" s="47">
        <f>TTEST('normalized median lane'!H139:O139,'normalized median lane'!P139:W139,2,2)</f>
        <v>8.6324806251011049E-2</v>
      </c>
      <c r="K24" s="47">
        <f t="shared" si="0"/>
        <v>0</v>
      </c>
      <c r="L24" s="47" t="e">
        <f t="shared" si="1"/>
        <v>#NUM!</v>
      </c>
      <c r="M24" s="47">
        <f t="shared" si="2"/>
        <v>1.0638643877159677</v>
      </c>
    </row>
    <row r="25" spans="1:13" s="46" customFormat="1">
      <c r="A25" s="2" t="s">
        <v>334</v>
      </c>
      <c r="B25" s="2" t="s">
        <v>448</v>
      </c>
      <c r="C25" s="3">
        <v>16.29</v>
      </c>
      <c r="D25" s="4">
        <v>58</v>
      </c>
      <c r="E25" s="4">
        <v>7</v>
      </c>
      <c r="F25" s="4">
        <v>9</v>
      </c>
      <c r="G25" s="4">
        <v>25</v>
      </c>
      <c r="H25" s="47">
        <f>MEDIAN('normalized median lane'!H190:O190)</f>
        <v>0</v>
      </c>
      <c r="I25" s="47">
        <f>MEDIAN('normalized median lane'!P190:W190)</f>
        <v>1.4901668005829247E-4</v>
      </c>
      <c r="J25" s="47">
        <f>TTEST('normalized median lane'!H190:O190,'normalized median lane'!P190:W190,2,2)</f>
        <v>9.2595682036601637E-2</v>
      </c>
      <c r="K25" s="47">
        <f t="shared" si="0"/>
        <v>0</v>
      </c>
      <c r="L25" s="47" t="e">
        <f t="shared" si="1"/>
        <v>#NUM!</v>
      </c>
      <c r="M25" s="47">
        <f t="shared" si="2"/>
        <v>1.0334092650610511</v>
      </c>
    </row>
    <row r="26" spans="1:13" s="46" customFormat="1">
      <c r="A26" s="2" t="s">
        <v>186</v>
      </c>
      <c r="B26" s="2" t="s">
        <v>413</v>
      </c>
      <c r="C26" s="3">
        <v>26.82</v>
      </c>
      <c r="D26" s="4">
        <v>22</v>
      </c>
      <c r="E26" s="4">
        <v>6</v>
      </c>
      <c r="F26" s="4">
        <v>6</v>
      </c>
      <c r="G26" s="4">
        <v>29</v>
      </c>
      <c r="H26" s="47">
        <f>MEDIAN('normalized median lane'!H138:O138)</f>
        <v>3.5314671933485398E-4</v>
      </c>
      <c r="I26" s="47">
        <f>MEDIAN('normalized median lane'!P138:W138)</f>
        <v>1.6764450942692723E-4</v>
      </c>
      <c r="J26" s="47">
        <f>TTEST('normalized median lane'!H138:O138,'normalized median lane'!P138:W138,2,2)</f>
        <v>9.5502364402760609E-2</v>
      </c>
      <c r="K26" s="47">
        <f t="shared" si="0"/>
        <v>2.1065212367648898</v>
      </c>
      <c r="L26" s="47">
        <f t="shared" si="1"/>
        <v>1.074862460415217</v>
      </c>
      <c r="M26" s="47">
        <f t="shared" si="2"/>
        <v>1.0199858762239948</v>
      </c>
    </row>
    <row r="27" spans="1:13" s="46" customFormat="1">
      <c r="A27" s="2" t="s">
        <v>250</v>
      </c>
      <c r="B27" s="2" t="s">
        <v>459</v>
      </c>
      <c r="C27" s="3">
        <v>79.17</v>
      </c>
      <c r="D27" s="4">
        <v>1</v>
      </c>
      <c r="E27" s="4">
        <v>3</v>
      </c>
      <c r="F27" s="4">
        <v>18</v>
      </c>
      <c r="G27" s="4">
        <v>207</v>
      </c>
      <c r="H27" s="47">
        <f>MEDIAN('normalized median lane'!H20:O20)</f>
        <v>2.0144537589819986E-3</v>
      </c>
      <c r="I27" s="47">
        <f>MEDIAN('normalized median lane'!P20:W20)</f>
        <v>6.2439779969802704E-4</v>
      </c>
      <c r="J27" s="47">
        <f>TTEST('normalized median lane'!H20:O20,'normalized median lane'!P20:W20,2,2)</f>
        <v>9.9951964151358277E-2</v>
      </c>
      <c r="K27" s="47">
        <f t="shared" si="0"/>
        <v>3.2262345574507698</v>
      </c>
      <c r="L27" s="47">
        <f t="shared" si="1"/>
        <v>1.6898513307965757</v>
      </c>
      <c r="M27" s="47">
        <f t="shared" si="2"/>
        <v>1.0002086671615207</v>
      </c>
    </row>
    <row r="28" spans="1:13" s="46" customFormat="1">
      <c r="A28" s="2" t="s">
        <v>305</v>
      </c>
      <c r="B28" s="2" t="s">
        <v>414</v>
      </c>
      <c r="C28" s="3">
        <v>20.309999999999999</v>
      </c>
      <c r="D28" s="4">
        <v>22</v>
      </c>
      <c r="E28" s="4">
        <v>19</v>
      </c>
      <c r="F28" s="4">
        <v>19</v>
      </c>
      <c r="G28" s="4">
        <v>145</v>
      </c>
      <c r="H28" s="47">
        <f>MEDIAN('normalized median lane'!H161:O161)</f>
        <v>8.8038110751452318E-4</v>
      </c>
      <c r="I28" s="47">
        <f>MEDIAN('normalized median lane'!P161:W161)</f>
        <v>5.8180129395684873E-4</v>
      </c>
      <c r="J28" s="47">
        <f>TTEST('normalized median lane'!H161:O161,'normalized median lane'!P161:W161,2,2)</f>
        <v>0.10519532609873228</v>
      </c>
      <c r="K28" s="47">
        <f t="shared" si="0"/>
        <v>1.5131989506709822</v>
      </c>
      <c r="L28" s="47">
        <f t="shared" si="1"/>
        <v>0.59760168106224809</v>
      </c>
      <c r="M28" s="47">
        <f t="shared" si="2"/>
        <v>0.97800355575854092</v>
      </c>
    </row>
    <row r="29" spans="1:13" s="46" customFormat="1">
      <c r="A29" s="2" t="s">
        <v>262</v>
      </c>
      <c r="B29" s="2" t="s">
        <v>180</v>
      </c>
      <c r="C29" s="3">
        <v>72</v>
      </c>
      <c r="D29" s="4">
        <v>4</v>
      </c>
      <c r="E29" s="4">
        <v>16</v>
      </c>
      <c r="F29" s="4">
        <v>16</v>
      </c>
      <c r="G29" s="4">
        <v>55</v>
      </c>
      <c r="H29" s="47">
        <f>MEDIAN('normalized median lane'!H29:O29)</f>
        <v>1.0227667493040615E-3</v>
      </c>
      <c r="I29" s="47">
        <f>MEDIAN('normalized median lane'!P29:W29)</f>
        <v>4.1036251909174479E-4</v>
      </c>
      <c r="J29" s="47">
        <f>TTEST('normalized median lane'!H29:O29,'normalized median lane'!P29:W29,2,2)</f>
        <v>0.11454745080164681</v>
      </c>
      <c r="K29" s="47">
        <f t="shared" si="0"/>
        <v>2.4923493294849415</v>
      </c>
      <c r="L29" s="47">
        <f t="shared" si="1"/>
        <v>1.3175062917146825</v>
      </c>
      <c r="M29" s="47">
        <f t="shared" si="2"/>
        <v>0.94101457138158495</v>
      </c>
    </row>
    <row r="30" spans="1:13" s="46" customFormat="1">
      <c r="A30" s="2" t="s">
        <v>282</v>
      </c>
      <c r="B30" s="2" t="s">
        <v>552</v>
      </c>
      <c r="C30" s="3">
        <v>63.24</v>
      </c>
      <c r="D30" s="4">
        <v>1</v>
      </c>
      <c r="E30" s="4">
        <v>11</v>
      </c>
      <c r="F30" s="4">
        <v>11</v>
      </c>
      <c r="G30" s="4">
        <v>61</v>
      </c>
      <c r="H30" s="47">
        <f>MEDIAN('normalized median lane'!H41:O41)</f>
        <v>1.6264786210700318E-3</v>
      </c>
      <c r="I30" s="47">
        <f>MEDIAN('normalized median lane'!P41:W41)</f>
        <v>1.158825356174733E-3</v>
      </c>
      <c r="J30" s="47">
        <f>TTEST('normalized median lane'!H41:O41,'normalized median lane'!P41:W41,2,2)</f>
        <v>0.11725870941917216</v>
      </c>
      <c r="K30" s="47">
        <f t="shared" si="0"/>
        <v>1.4035580188191739</v>
      </c>
      <c r="L30" s="47">
        <f t="shared" si="1"/>
        <v>0.48908870170768942</v>
      </c>
      <c r="M30" s="47">
        <f t="shared" si="2"/>
        <v>0.93085489008654843</v>
      </c>
    </row>
    <row r="31" spans="1:13" s="46" customFormat="1">
      <c r="A31" s="2" t="s">
        <v>241</v>
      </c>
      <c r="B31" s="2" t="s">
        <v>123</v>
      </c>
      <c r="C31" s="3">
        <v>25.11</v>
      </c>
      <c r="D31" s="4">
        <v>3</v>
      </c>
      <c r="E31" s="4">
        <v>7</v>
      </c>
      <c r="F31" s="4">
        <v>7</v>
      </c>
      <c r="G31" s="4">
        <v>31</v>
      </c>
      <c r="H31" s="47">
        <f>MEDIAN('normalized median lane'!H147:O147)</f>
        <v>5.823081616441446E-4</v>
      </c>
      <c r="I31" s="47">
        <f>MEDIAN('normalized median lane'!P147:W147)</f>
        <v>2.3802684166083761E-4</v>
      </c>
      <c r="J31" s="47">
        <f>TTEST('normalized median lane'!H147:O147,'normalized median lane'!P147:W147,2,2)</f>
        <v>0.12068882587332803</v>
      </c>
      <c r="K31" s="47">
        <f t="shared" si="0"/>
        <v>2.4463970432119182</v>
      </c>
      <c r="L31" s="47">
        <f t="shared" si="1"/>
        <v>1.2906585681283598</v>
      </c>
      <c r="M31" s="47">
        <f t="shared" si="2"/>
        <v>0.91833293774192948</v>
      </c>
    </row>
    <row r="32" spans="1:13" s="46" customFormat="1">
      <c r="A32" s="2" t="s">
        <v>287</v>
      </c>
      <c r="B32" s="2" t="s">
        <v>487</v>
      </c>
      <c r="C32" s="3">
        <v>38.22</v>
      </c>
      <c r="D32" s="4">
        <v>20</v>
      </c>
      <c r="E32" s="4">
        <v>16</v>
      </c>
      <c r="F32" s="4">
        <v>16</v>
      </c>
      <c r="G32" s="4">
        <v>155</v>
      </c>
      <c r="H32" s="47">
        <f>MEDIAN('normalized median lane'!H95:O95)</f>
        <v>1.1083452952049117E-3</v>
      </c>
      <c r="I32" s="47">
        <f>MEDIAN('normalized median lane'!P95:W95)</f>
        <v>8.7423466548830855E-4</v>
      </c>
      <c r="J32" s="47">
        <f>TTEST('normalized median lane'!H95:O95,'normalized median lane'!P95:W95,2,2)</f>
        <v>0.12108018984891526</v>
      </c>
      <c r="K32" s="47">
        <f t="shared" si="0"/>
        <v>1.2677892320660145</v>
      </c>
      <c r="L32" s="47">
        <f t="shared" si="1"/>
        <v>0.3423149196668826</v>
      </c>
      <c r="M32" s="47">
        <f t="shared" si="2"/>
        <v>0.91692690675848043</v>
      </c>
    </row>
    <row r="33" spans="1:13" s="46" customFormat="1">
      <c r="A33" s="2" t="s">
        <v>378</v>
      </c>
      <c r="B33" s="2" t="s">
        <v>529</v>
      </c>
      <c r="C33" s="3">
        <v>28.99</v>
      </c>
      <c r="D33" s="4">
        <v>21</v>
      </c>
      <c r="E33" s="4">
        <v>9</v>
      </c>
      <c r="F33" s="4">
        <v>21</v>
      </c>
      <c r="G33" s="4">
        <v>154</v>
      </c>
      <c r="H33" s="47">
        <f>MEDIAN('normalized median lane'!H126:O126)</f>
        <v>1.8871152591466123E-3</v>
      </c>
      <c r="I33" s="47">
        <f>MEDIAN('normalized median lane'!P126:W126)</f>
        <v>7.8511123920130678E-4</v>
      </c>
      <c r="J33" s="47">
        <f>TTEST('normalized median lane'!H126:O126,'normalized median lane'!P126:W126,2,2)</f>
        <v>0.12146107981959338</v>
      </c>
      <c r="K33" s="47">
        <f t="shared" si="0"/>
        <v>2.403627874524346</v>
      </c>
      <c r="L33" s="47">
        <f t="shared" si="1"/>
        <v>1.2652135578068724</v>
      </c>
      <c r="M33" s="47">
        <f t="shared" si="2"/>
        <v>0.91556286220895788</v>
      </c>
    </row>
    <row r="34" spans="1:13" s="46" customFormat="1">
      <c r="A34" s="2" t="s">
        <v>324</v>
      </c>
      <c r="B34" s="2" t="s">
        <v>161</v>
      </c>
      <c r="C34" s="3">
        <v>42.58</v>
      </c>
      <c r="D34" s="4">
        <v>33</v>
      </c>
      <c r="E34" s="4">
        <v>15</v>
      </c>
      <c r="F34" s="4">
        <v>15</v>
      </c>
      <c r="G34" s="4">
        <v>105</v>
      </c>
      <c r="H34" s="47">
        <f>MEDIAN('normalized median lane'!H82:O82)</f>
        <v>8.0266262820914832E-4</v>
      </c>
      <c r="I34" s="47">
        <f>MEDIAN('normalized median lane'!P82:W82)</f>
        <v>4.7308509594579448E-4</v>
      </c>
      <c r="J34" s="47">
        <f>TTEST('normalized median lane'!H82:O82,'normalized median lane'!P82:W82,2,2)</f>
        <v>0.12434252604658</v>
      </c>
      <c r="K34" s="47">
        <f t="shared" ref="K34:K65" si="3">H34/I34</f>
        <v>1.6966559189620221</v>
      </c>
      <c r="L34" s="47">
        <f t="shared" ref="L34:L65" si="4">LOG(K34,2)</f>
        <v>0.76269401665488146</v>
      </c>
      <c r="M34" s="47">
        <f t="shared" si="2"/>
        <v>0.90538031408747643</v>
      </c>
    </row>
    <row r="35" spans="1:13" s="46" customFormat="1">
      <c r="A35" s="2" t="s">
        <v>296</v>
      </c>
      <c r="B35" s="2" t="s">
        <v>410</v>
      </c>
      <c r="C35" s="3">
        <v>75.62</v>
      </c>
      <c r="D35" s="4">
        <v>2</v>
      </c>
      <c r="E35" s="4">
        <v>6</v>
      </c>
      <c r="F35" s="4">
        <v>68</v>
      </c>
      <c r="G35" s="4">
        <v>986</v>
      </c>
      <c r="H35" s="47">
        <f>MEDIAN('normalized median lane'!H26:O26)</f>
        <v>3.6370359255434206E-2</v>
      </c>
      <c r="I35" s="47">
        <f>MEDIAN('normalized median lane'!P26:W26)</f>
        <v>4.4552401113793355E-2</v>
      </c>
      <c r="J35" s="47">
        <f>TTEST('normalized median lane'!H26:O26,'normalized median lane'!P26:W26,2,2)</f>
        <v>0.12686540319789999</v>
      </c>
      <c r="K35" s="47">
        <f t="shared" si="3"/>
        <v>0.81635014827907892</v>
      </c>
      <c r="L35" s="47">
        <f t="shared" si="4"/>
        <v>-0.29274001029537783</v>
      </c>
      <c r="M35" s="47">
        <f t="shared" si="2"/>
        <v>0.89665679594138115</v>
      </c>
    </row>
    <row r="36" spans="1:13" s="46" customFormat="1">
      <c r="A36" s="2" t="s">
        <v>321</v>
      </c>
      <c r="B36" s="2" t="s">
        <v>517</v>
      </c>
      <c r="C36" s="3">
        <v>24.71</v>
      </c>
      <c r="D36" s="4">
        <v>2</v>
      </c>
      <c r="E36" s="4">
        <v>11</v>
      </c>
      <c r="F36" s="4">
        <v>11</v>
      </c>
      <c r="G36" s="4">
        <v>104</v>
      </c>
      <c r="H36" s="47">
        <f>MEDIAN('normalized median lane'!H148:O148)</f>
        <v>2.234104919379626E-3</v>
      </c>
      <c r="I36" s="47">
        <f>MEDIAN('normalized median lane'!P148:W148)</f>
        <v>5.4350125730887088E-4</v>
      </c>
      <c r="J36" s="47">
        <f>TTEST('normalized median lane'!H148:O148,'normalized median lane'!P148:W148,2,2)</f>
        <v>0.13123980759831572</v>
      </c>
      <c r="K36" s="47">
        <f t="shared" si="3"/>
        <v>4.1105791188813896</v>
      </c>
      <c r="L36" s="47">
        <f t="shared" si="4"/>
        <v>2.039341662296585</v>
      </c>
      <c r="M36" s="47">
        <f t="shared" si="2"/>
        <v>0.88193441497488845</v>
      </c>
    </row>
    <row r="37" spans="1:13" s="46" customFormat="1">
      <c r="A37" s="2" t="s">
        <v>285</v>
      </c>
      <c r="B37" s="2" t="s">
        <v>406</v>
      </c>
      <c r="C37" s="3">
        <v>29.52</v>
      </c>
      <c r="D37" s="4">
        <v>1</v>
      </c>
      <c r="E37" s="4">
        <v>3</v>
      </c>
      <c r="F37" s="4">
        <v>3</v>
      </c>
      <c r="G37" s="4">
        <v>3</v>
      </c>
      <c r="H37" s="47">
        <f>MEDIAN('normalized median lane'!H124:O124)</f>
        <v>1.169740872186593E-3</v>
      </c>
      <c r="I37" s="47">
        <f>MEDIAN('normalized median lane'!P124:W124)</f>
        <v>6.7089094535253231E-4</v>
      </c>
      <c r="J37" s="47">
        <f>TTEST('normalized median lane'!H124:O124,'normalized median lane'!P124:W124,2,2)</f>
        <v>0.13207761208134983</v>
      </c>
      <c r="K37" s="47">
        <f t="shared" si="3"/>
        <v>1.7435633619588211</v>
      </c>
      <c r="L37" s="47">
        <f t="shared" si="4"/>
        <v>0.80203879332182926</v>
      </c>
      <c r="M37" s="47">
        <f t="shared" si="2"/>
        <v>0.879170791571942</v>
      </c>
    </row>
    <row r="38" spans="1:13" s="46" customFormat="1">
      <c r="A38" s="2" t="s">
        <v>364</v>
      </c>
      <c r="B38" s="2" t="s">
        <v>587</v>
      </c>
      <c r="C38" s="3">
        <v>15.46</v>
      </c>
      <c r="D38" s="4">
        <v>16</v>
      </c>
      <c r="E38" s="4">
        <v>6</v>
      </c>
      <c r="F38" s="4">
        <v>6</v>
      </c>
      <c r="G38" s="4">
        <v>66</v>
      </c>
      <c r="H38" s="47">
        <f>MEDIAN('normalized median lane'!H194:O194)</f>
        <v>1.1574569930709057E-3</v>
      </c>
      <c r="I38" s="47">
        <f>MEDIAN('normalized median lane'!P194:W194)</f>
        <v>7.3079677017891232E-4</v>
      </c>
      <c r="J38" s="47">
        <f>TTEST('normalized median lane'!H194:O194,'normalized median lane'!P194:W194,2,2)</f>
        <v>0.13298945871649268</v>
      </c>
      <c r="K38" s="47">
        <f t="shared" si="3"/>
        <v>1.5838288294398719</v>
      </c>
      <c r="L38" s="47">
        <f t="shared" si="4"/>
        <v>0.66341642616119645</v>
      </c>
      <c r="M38" s="47">
        <f t="shared" si="2"/>
        <v>0.87618278160953733</v>
      </c>
    </row>
    <row r="39" spans="1:13" s="46" customFormat="1">
      <c r="A39" s="2" t="s">
        <v>256</v>
      </c>
      <c r="B39" s="2" t="s">
        <v>146</v>
      </c>
      <c r="C39" s="3">
        <v>42.77</v>
      </c>
      <c r="D39" s="4">
        <v>10</v>
      </c>
      <c r="E39" s="4">
        <v>21</v>
      </c>
      <c r="F39" s="4">
        <v>21</v>
      </c>
      <c r="G39" s="4">
        <v>300</v>
      </c>
      <c r="H39" s="47">
        <f>MEDIAN('normalized median lane'!H80:O80)</f>
        <v>1.1200912089036948E-2</v>
      </c>
      <c r="I39" s="47">
        <f>MEDIAN('normalized median lane'!P80:W80)</f>
        <v>3.9470287298417782E-3</v>
      </c>
      <c r="J39" s="47">
        <f>TTEST('normalized median lane'!H80:O80,'normalized median lane'!P80:W80,2,2)</f>
        <v>0.13406309780236128</v>
      </c>
      <c r="K39" s="47">
        <f t="shared" si="3"/>
        <v>2.8378086038116961</v>
      </c>
      <c r="L39" s="47">
        <f t="shared" si="4"/>
        <v>1.5047772900174985</v>
      </c>
      <c r="M39" s="47">
        <f t="shared" si="2"/>
        <v>0.87269074956315051</v>
      </c>
    </row>
    <row r="40" spans="1:13" s="46" customFormat="1">
      <c r="A40" s="2" t="s">
        <v>190</v>
      </c>
      <c r="B40" s="2" t="s">
        <v>527</v>
      </c>
      <c r="C40" s="3">
        <v>9.58</v>
      </c>
      <c r="D40" s="4">
        <v>2</v>
      </c>
      <c r="E40" s="4">
        <v>3</v>
      </c>
      <c r="F40" s="4">
        <v>4</v>
      </c>
      <c r="G40" s="4">
        <v>4</v>
      </c>
      <c r="H40" s="47">
        <f>MEDIAN('normalized median lane'!H233:O233)</f>
        <v>0</v>
      </c>
      <c r="I40" s="47">
        <f>MEDIAN('normalized median lane'!P233:W233)</f>
        <v>4.7298876690004285E-4</v>
      </c>
      <c r="J40" s="47">
        <f>TTEST('normalized median lane'!H233:O233,'normalized median lane'!P233:W233,2,2)</f>
        <v>0.13919856851421797</v>
      </c>
      <c r="K40" s="47">
        <f t="shared" si="3"/>
        <v>0</v>
      </c>
      <c r="L40" s="47" t="e">
        <f t="shared" si="4"/>
        <v>#NUM!</v>
      </c>
      <c r="M40" s="47">
        <f t="shared" si="2"/>
        <v>0.85636523088618</v>
      </c>
    </row>
    <row r="41" spans="1:13" s="46" customFormat="1">
      <c r="A41" s="2" t="s">
        <v>194</v>
      </c>
      <c r="B41" s="2" t="s">
        <v>423</v>
      </c>
      <c r="C41" s="3">
        <v>4.05</v>
      </c>
      <c r="D41" s="4">
        <v>1</v>
      </c>
      <c r="E41" s="4">
        <v>3</v>
      </c>
      <c r="F41" s="4">
        <v>3</v>
      </c>
      <c r="G41" s="4">
        <v>3</v>
      </c>
      <c r="H41" s="47">
        <f>MEDIAN('normalized median lane'!H262:O262)</f>
        <v>0</v>
      </c>
      <c r="I41" s="47">
        <f>MEDIAN('normalized median lane'!P262:W262)</f>
        <v>9.4586029112054285E-5</v>
      </c>
      <c r="J41" s="47">
        <f>TTEST('normalized median lane'!H262:O262,'normalized median lane'!P262:W262,2,2)</f>
        <v>0.14021467368739435</v>
      </c>
      <c r="K41" s="47">
        <f t="shared" si="3"/>
        <v>0</v>
      </c>
      <c r="L41" s="47" t="e">
        <f t="shared" si="4"/>
        <v>#NUM!</v>
      </c>
      <c r="M41" s="47">
        <f t="shared" si="2"/>
        <v>0.85320653438650518</v>
      </c>
    </row>
    <row r="42" spans="1:13" s="46" customFormat="1">
      <c r="A42" s="2" t="s">
        <v>265</v>
      </c>
      <c r="B42" s="2" t="s">
        <v>472</v>
      </c>
      <c r="C42" s="3">
        <v>42.07</v>
      </c>
      <c r="D42" s="4">
        <v>1</v>
      </c>
      <c r="E42" s="4">
        <v>9</v>
      </c>
      <c r="F42" s="4">
        <v>18</v>
      </c>
      <c r="G42" s="4">
        <v>61</v>
      </c>
      <c r="H42" s="47">
        <f>MEDIAN('normalized median lane'!H83:O83)</f>
        <v>8.6157289420144305E-4</v>
      </c>
      <c r="I42" s="47">
        <f>MEDIAN('normalized median lane'!P83:W83)</f>
        <v>1.5592105477359392E-3</v>
      </c>
      <c r="J42" s="47">
        <f>TTEST('normalized median lane'!H83:O83,'normalized median lane'!P83:W83,2,2)</f>
        <v>0.14698048379981982</v>
      </c>
      <c r="K42" s="47">
        <f t="shared" si="3"/>
        <v>0.55256994987142372</v>
      </c>
      <c r="L42" s="47">
        <f t="shared" si="4"/>
        <v>-0.85577098794919138</v>
      </c>
      <c r="M42" s="47">
        <f t="shared" si="2"/>
        <v>0.83274032743367266</v>
      </c>
    </row>
    <row r="43" spans="1:13" s="46" customFormat="1">
      <c r="A43" s="2" t="s">
        <v>264</v>
      </c>
      <c r="B43" s="2" t="s">
        <v>489</v>
      </c>
      <c r="C43" s="3">
        <v>60</v>
      </c>
      <c r="D43" s="4">
        <v>1</v>
      </c>
      <c r="E43" s="4">
        <v>3</v>
      </c>
      <c r="F43" s="4">
        <v>4</v>
      </c>
      <c r="G43" s="4">
        <v>6</v>
      </c>
      <c r="H43" s="47">
        <f>MEDIAN('normalized median lane'!H45:O45)</f>
        <v>1.1097143924637416E-2</v>
      </c>
      <c r="I43" s="47">
        <f>MEDIAN('normalized median lane'!P45:W45)</f>
        <v>1.8171574168709542E-3</v>
      </c>
      <c r="J43" s="47">
        <f>TTEST('normalized median lane'!H45:O45,'normalized median lane'!P45:W45,2,2)</f>
        <v>0.15529014332532434</v>
      </c>
      <c r="K43" s="47">
        <f t="shared" si="3"/>
        <v>6.1068698955900533</v>
      </c>
      <c r="L43" s="47">
        <f t="shared" si="4"/>
        <v>2.6104331094702653</v>
      </c>
      <c r="M43" s="47">
        <f t="shared" si="2"/>
        <v>0.808856109212023</v>
      </c>
    </row>
    <row r="44" spans="1:13" s="46" customFormat="1">
      <c r="A44" s="2" t="s">
        <v>345</v>
      </c>
      <c r="B44" s="2" t="s">
        <v>509</v>
      </c>
      <c r="C44" s="3">
        <v>60.19</v>
      </c>
      <c r="D44" s="4">
        <v>2</v>
      </c>
      <c r="E44" s="4">
        <v>13</v>
      </c>
      <c r="F44" s="4">
        <v>13</v>
      </c>
      <c r="G44" s="4">
        <v>67</v>
      </c>
      <c r="H44" s="47">
        <f>MEDIAN('normalized median lane'!H44:O44)</f>
        <v>7.7397147351399747E-4</v>
      </c>
      <c r="I44" s="47">
        <f>MEDIAN('normalized median lane'!P44:W44)</f>
        <v>6.0154591273964904E-4</v>
      </c>
      <c r="J44" s="47">
        <f>TTEST('normalized median lane'!H44:O44,'normalized median lane'!P44:W44,2,2)</f>
        <v>0.16750478904957847</v>
      </c>
      <c r="K44" s="47">
        <f t="shared" si="3"/>
        <v>1.2866374072580138</v>
      </c>
      <c r="L44" s="47">
        <f t="shared" si="4"/>
        <v>0.36360553883147279</v>
      </c>
      <c r="M44" s="47">
        <f t="shared" si="2"/>
        <v>0.77597277174311752</v>
      </c>
    </row>
    <row r="45" spans="1:13" s="46" customFormat="1">
      <c r="A45" s="2" t="s">
        <v>395</v>
      </c>
      <c r="B45" s="2" t="s">
        <v>81</v>
      </c>
      <c r="C45" s="3">
        <v>78.3</v>
      </c>
      <c r="D45" s="4">
        <v>21</v>
      </c>
      <c r="E45" s="4">
        <v>37</v>
      </c>
      <c r="F45" s="4">
        <v>51</v>
      </c>
      <c r="G45" s="4">
        <v>571</v>
      </c>
      <c r="H45" s="47">
        <f>MEDIAN('normalized median lane'!H22:O22)</f>
        <v>8.9259940577093699E-3</v>
      </c>
      <c r="I45" s="47">
        <f>MEDIAN('normalized median lane'!P22:W22)</f>
        <v>1.3929900083716444E-2</v>
      </c>
      <c r="J45" s="47">
        <f>TTEST('normalized median lane'!H22:O22,'normalized median lane'!P22:W22,2,2)</f>
        <v>0.16763005107387866</v>
      </c>
      <c r="K45" s="47">
        <f t="shared" si="3"/>
        <v>0.64077947465994667</v>
      </c>
      <c r="L45" s="47">
        <f t="shared" si="4"/>
        <v>-0.64210015856483826</v>
      </c>
      <c r="M45" s="47">
        <f t="shared" si="2"/>
        <v>0.77564812266480121</v>
      </c>
    </row>
    <row r="46" spans="1:13" s="46" customFormat="1">
      <c r="A46" s="2" t="s">
        <v>320</v>
      </c>
      <c r="B46" s="2" t="s">
        <v>473</v>
      </c>
      <c r="C46" s="3">
        <v>19.91</v>
      </c>
      <c r="D46" s="4">
        <v>1</v>
      </c>
      <c r="E46" s="4">
        <v>5</v>
      </c>
      <c r="F46" s="4">
        <v>10</v>
      </c>
      <c r="G46" s="4">
        <v>18</v>
      </c>
      <c r="H46" s="47">
        <f>MEDIAN('normalized median lane'!H163:O163)</f>
        <v>5.9237735743486886E-4</v>
      </c>
      <c r="I46" s="47">
        <f>MEDIAN('normalized median lane'!P163:W163)</f>
        <v>1.5259889261729793E-3</v>
      </c>
      <c r="J46" s="47">
        <f>TTEST('normalized median lane'!H163:O163,'normalized median lane'!P163:W163,2,2)</f>
        <v>0.17095239677920399</v>
      </c>
      <c r="K46" s="47">
        <f t="shared" si="3"/>
        <v>0.38819243526261316</v>
      </c>
      <c r="L46" s="47">
        <f t="shared" si="4"/>
        <v>-1.3651560904768216</v>
      </c>
      <c r="M46" s="47">
        <f t="shared" si="2"/>
        <v>0.76712480594848775</v>
      </c>
    </row>
    <row r="47" spans="1:13" s="46" customFormat="1">
      <c r="A47" s="2" t="s">
        <v>234</v>
      </c>
      <c r="B47" s="2" t="s">
        <v>176</v>
      </c>
      <c r="C47" s="3">
        <v>44.65</v>
      </c>
      <c r="D47" s="4">
        <v>16</v>
      </c>
      <c r="E47" s="4">
        <v>16</v>
      </c>
      <c r="F47" s="4">
        <v>22</v>
      </c>
      <c r="G47" s="4">
        <v>133</v>
      </c>
      <c r="H47" s="47">
        <f>MEDIAN('normalized median lane'!H76:O76)</f>
        <v>1.7162231973968051E-3</v>
      </c>
      <c r="I47" s="47">
        <f>MEDIAN('normalized median lane'!P76:W76)</f>
        <v>2.7421753659381968E-3</v>
      </c>
      <c r="J47" s="47">
        <f>TTEST('normalized median lane'!H76:O76,'normalized median lane'!P76:W76,2,2)</f>
        <v>0.17165943298027223</v>
      </c>
      <c r="K47" s="47">
        <f t="shared" si="3"/>
        <v>0.62586194111244353</v>
      </c>
      <c r="L47" s="47">
        <f t="shared" si="4"/>
        <v>-0.67608364673749854</v>
      </c>
      <c r="M47" s="47">
        <f t="shared" si="2"/>
        <v>0.76533232635580772</v>
      </c>
    </row>
    <row r="48" spans="1:13" s="46" customFormat="1">
      <c r="A48" s="2" t="s">
        <v>310</v>
      </c>
      <c r="B48" s="2" t="s">
        <v>463</v>
      </c>
      <c r="C48" s="3">
        <v>7.87</v>
      </c>
      <c r="D48" s="4">
        <v>2</v>
      </c>
      <c r="E48" s="4">
        <v>15</v>
      </c>
      <c r="F48" s="4">
        <v>15</v>
      </c>
      <c r="G48" s="4">
        <v>34</v>
      </c>
      <c r="H48" s="47">
        <f>MEDIAN('normalized median lane'!H244:O244)</f>
        <v>1.719924698409112E-4</v>
      </c>
      <c r="I48" s="47">
        <f>MEDIAN('normalized median lane'!P244:W244)</f>
        <v>5.4402005771740641E-5</v>
      </c>
      <c r="J48" s="47">
        <f>TTEST('normalized median lane'!H244:O244,'normalized median lane'!P244:W244,2,2)</f>
        <v>0.17310747473680776</v>
      </c>
      <c r="K48" s="47">
        <f t="shared" si="3"/>
        <v>3.1615097164350039</v>
      </c>
      <c r="L48" s="47">
        <f t="shared" si="4"/>
        <v>1.6606136534296867</v>
      </c>
      <c r="M48" s="47">
        <f t="shared" si="2"/>
        <v>0.76168417899426277</v>
      </c>
    </row>
    <row r="49" spans="1:13" s="46" customFormat="1">
      <c r="A49" s="2" t="s">
        <v>281</v>
      </c>
      <c r="B49" s="2" t="s">
        <v>457</v>
      </c>
      <c r="C49" s="3">
        <v>12.01</v>
      </c>
      <c r="D49" s="4">
        <v>7</v>
      </c>
      <c r="E49" s="4">
        <v>7</v>
      </c>
      <c r="F49" s="4">
        <v>7</v>
      </c>
      <c r="G49" s="4">
        <v>42</v>
      </c>
      <c r="H49" s="47">
        <f>MEDIAN('normalized median lane'!H213:O213)</f>
        <v>6.9594113844627218E-4</v>
      </c>
      <c r="I49" s="47">
        <f>MEDIAN('normalized median lane'!P213:W213)</f>
        <v>3.7822466766647791E-4</v>
      </c>
      <c r="J49" s="47">
        <f>TTEST('normalized median lane'!H213:O213,'normalized median lane'!P213:W213,2,2)</f>
        <v>0.1782147058228411</v>
      </c>
      <c r="K49" s="47">
        <f t="shared" si="3"/>
        <v>1.8400204903080506</v>
      </c>
      <c r="L49" s="47">
        <f t="shared" si="4"/>
        <v>0.87972183209816568</v>
      </c>
      <c r="M49" s="47">
        <f t="shared" si="2"/>
        <v>0.74905646194785813</v>
      </c>
    </row>
    <row r="50" spans="1:13" s="46" customFormat="1">
      <c r="A50" s="2" t="s">
        <v>297</v>
      </c>
      <c r="B50" s="2" t="s">
        <v>411</v>
      </c>
      <c r="C50" s="3">
        <v>46.5</v>
      </c>
      <c r="D50" s="4">
        <v>8</v>
      </c>
      <c r="E50" s="4">
        <v>16</v>
      </c>
      <c r="F50" s="4">
        <v>22</v>
      </c>
      <c r="G50" s="4">
        <v>168</v>
      </c>
      <c r="H50" s="47">
        <f>MEDIAN('normalized median lane'!H74:O74)</f>
        <v>2.8023842218446076E-3</v>
      </c>
      <c r="I50" s="47">
        <f>MEDIAN('normalized median lane'!P74:W74)</f>
        <v>4.3067407564127257E-3</v>
      </c>
      <c r="J50" s="47">
        <f>TTEST('normalized median lane'!H74:O74,'normalized median lane'!P74:W74,2,2)</f>
        <v>0.17965124538863989</v>
      </c>
      <c r="K50" s="47">
        <f t="shared" si="3"/>
        <v>0.65069721637455535</v>
      </c>
      <c r="L50" s="47">
        <f t="shared" si="4"/>
        <v>-0.61994171286527777</v>
      </c>
      <c r="M50" s="47">
        <f t="shared" si="2"/>
        <v>0.74556976780784601</v>
      </c>
    </row>
    <row r="51" spans="1:13" s="46" customFormat="1">
      <c r="A51" s="2" t="s">
        <v>314</v>
      </c>
      <c r="B51" s="2" t="s">
        <v>178</v>
      </c>
      <c r="C51" s="3">
        <v>67.91</v>
      </c>
      <c r="D51" s="4">
        <v>3</v>
      </c>
      <c r="E51" s="4">
        <v>20</v>
      </c>
      <c r="F51" s="4">
        <v>28</v>
      </c>
      <c r="G51" s="4">
        <v>295</v>
      </c>
      <c r="H51" s="47">
        <f>MEDIAN('normalized median lane'!H35:O35)</f>
        <v>4.063484625640143E-3</v>
      </c>
      <c r="I51" s="47">
        <f>MEDIAN('normalized median lane'!P35:W35)</f>
        <v>2.238541869170203E-3</v>
      </c>
      <c r="J51" s="47">
        <f>TTEST('normalized median lane'!H35:O35,'normalized median lane'!P35:W35,2,2)</f>
        <v>0.18279330765150539</v>
      </c>
      <c r="K51" s="47">
        <f t="shared" si="3"/>
        <v>1.815237267438925</v>
      </c>
      <c r="L51" s="47">
        <f t="shared" si="4"/>
        <v>0.86015813344715397</v>
      </c>
      <c r="M51" s="47">
        <f t="shared" si="2"/>
        <v>0.73803970851042788</v>
      </c>
    </row>
    <row r="52" spans="1:13" s="46" customFormat="1">
      <c r="A52" s="2" t="s">
        <v>402</v>
      </c>
      <c r="B52" s="2" t="s">
        <v>563</v>
      </c>
      <c r="C52" s="3">
        <v>18.940000000000001</v>
      </c>
      <c r="D52" s="4">
        <v>15</v>
      </c>
      <c r="E52" s="4">
        <v>10</v>
      </c>
      <c r="F52" s="4">
        <v>10</v>
      </c>
      <c r="G52" s="4">
        <v>21</v>
      </c>
      <c r="H52" s="47">
        <f>MEDIAN('normalized median lane'!H170:O170)</f>
        <v>1.1714395127685855E-4</v>
      </c>
      <c r="I52" s="47">
        <f>MEDIAN('normalized median lane'!P170:W170)</f>
        <v>7.7313149723906894E-5</v>
      </c>
      <c r="J52" s="47">
        <f>TTEST('normalized median lane'!H170:O170,'normalized median lane'!P170:W170,2,2)</f>
        <v>0.19160187643550466</v>
      </c>
      <c r="K52" s="47">
        <f t="shared" si="3"/>
        <v>1.5151879298048456</v>
      </c>
      <c r="L52" s="47">
        <f t="shared" si="4"/>
        <v>0.59949674325786695</v>
      </c>
      <c r="M52" s="47">
        <f t="shared" si="2"/>
        <v>0.71760024201324235</v>
      </c>
    </row>
    <row r="53" spans="1:13" s="46" customFormat="1">
      <c r="A53" s="2" t="s">
        <v>341</v>
      </c>
      <c r="B53" s="2" t="s">
        <v>507</v>
      </c>
      <c r="C53" s="3">
        <v>52.89</v>
      </c>
      <c r="D53" s="4">
        <v>42</v>
      </c>
      <c r="E53" s="4">
        <v>14</v>
      </c>
      <c r="F53" s="4">
        <v>22</v>
      </c>
      <c r="G53" s="4">
        <v>199</v>
      </c>
      <c r="H53" s="47">
        <f>MEDIAN('normalized median lane'!H59:O59)</f>
        <v>2.9836250307390105E-3</v>
      </c>
      <c r="I53" s="47">
        <f>MEDIAN('normalized median lane'!P59:W59)</f>
        <v>1.145106761568559E-3</v>
      </c>
      <c r="J53" s="47">
        <f>TTEST('normalized median lane'!H59:O59,'normalized median lane'!P59:W59,2,2)</f>
        <v>0.19207266005053727</v>
      </c>
      <c r="K53" s="47">
        <f t="shared" si="3"/>
        <v>2.6055431081832601</v>
      </c>
      <c r="L53" s="47">
        <f t="shared" si="4"/>
        <v>1.3815841240643119</v>
      </c>
      <c r="M53" s="47">
        <f t="shared" si="2"/>
        <v>0.71653444895507123</v>
      </c>
    </row>
    <row r="54" spans="1:13" s="46" customFormat="1">
      <c r="A54" s="2" t="s">
        <v>195</v>
      </c>
      <c r="B54" s="2" t="s">
        <v>124</v>
      </c>
      <c r="C54" s="3">
        <v>46.88</v>
      </c>
      <c r="D54" s="4">
        <v>1</v>
      </c>
      <c r="E54" s="4">
        <v>5</v>
      </c>
      <c r="F54" s="4">
        <v>5</v>
      </c>
      <c r="G54" s="4">
        <v>28</v>
      </c>
      <c r="H54" s="47">
        <f>MEDIAN('normalized median lane'!H72:O72)</f>
        <v>8.8459094508853454E-4</v>
      </c>
      <c r="I54" s="47">
        <f>MEDIAN('normalized median lane'!P72:W72)</f>
        <v>1.403839337870958E-4</v>
      </c>
      <c r="J54" s="47">
        <f>TTEST('normalized median lane'!H72:O72,'normalized median lane'!P72:W72,2,2)</f>
        <v>0.19688598987341124</v>
      </c>
      <c r="K54" s="47">
        <f t="shared" si="3"/>
        <v>6.3012263670434834</v>
      </c>
      <c r="L54" s="47">
        <f t="shared" si="4"/>
        <v>2.6556326383696356</v>
      </c>
      <c r="M54" s="47">
        <f t="shared" si="2"/>
        <v>0.70578518653910904</v>
      </c>
    </row>
    <row r="55" spans="1:13" s="46" customFormat="1">
      <c r="A55" s="2" t="s">
        <v>362</v>
      </c>
      <c r="B55" s="2" t="s">
        <v>157</v>
      </c>
      <c r="C55" s="3">
        <v>27.99</v>
      </c>
      <c r="D55" s="4">
        <v>2</v>
      </c>
      <c r="E55" s="4">
        <v>14</v>
      </c>
      <c r="F55" s="4">
        <v>19</v>
      </c>
      <c r="G55" s="4">
        <v>87</v>
      </c>
      <c r="H55" s="47">
        <f>MEDIAN('normalized median lane'!H131:O131)</f>
        <v>6.8044691447881854E-4</v>
      </c>
      <c r="I55" s="47">
        <f>MEDIAN('normalized median lane'!P131:W131)</f>
        <v>6.080920082468423E-4</v>
      </c>
      <c r="J55" s="47">
        <f>TTEST('normalized median lane'!H131:O131,'normalized median lane'!P131:W131,2,2)</f>
        <v>0.19889228105835244</v>
      </c>
      <c r="K55" s="47">
        <f t="shared" si="3"/>
        <v>1.1189867737952663</v>
      </c>
      <c r="L55" s="47">
        <f t="shared" si="4"/>
        <v>0.16219298404196764</v>
      </c>
      <c r="M55" s="47">
        <f t="shared" si="2"/>
        <v>0.70138207136934783</v>
      </c>
    </row>
    <row r="56" spans="1:13" s="46" customFormat="1">
      <c r="A56" s="2" t="s">
        <v>316</v>
      </c>
      <c r="B56" s="2" t="s">
        <v>93</v>
      </c>
      <c r="C56" s="3">
        <v>13.84</v>
      </c>
      <c r="D56" s="4">
        <v>2</v>
      </c>
      <c r="E56" s="4">
        <v>3</v>
      </c>
      <c r="F56" s="4">
        <v>3</v>
      </c>
      <c r="G56" s="4">
        <v>6</v>
      </c>
      <c r="H56" s="47">
        <f>MEDIAN('normalized median lane'!H203:O203)</f>
        <v>2.631289424126482E-3</v>
      </c>
      <c r="I56" s="47">
        <f>MEDIAN('normalized median lane'!P203:W203)</f>
        <v>1.3891165290709272E-3</v>
      </c>
      <c r="J56" s="47">
        <f>TTEST('normalized median lane'!H203:O203,'normalized median lane'!P203:W203,2,2)</f>
        <v>0.21057117791481011</v>
      </c>
      <c r="K56" s="47">
        <f t="shared" si="3"/>
        <v>1.8942179212901227</v>
      </c>
      <c r="L56" s="47">
        <f t="shared" si="4"/>
        <v>0.92160231595891762</v>
      </c>
      <c r="M56" s="47">
        <f t="shared" si="2"/>
        <v>0.67660107345998755</v>
      </c>
    </row>
    <row r="57" spans="1:13" s="46" customFormat="1">
      <c r="A57" s="2" t="s">
        <v>231</v>
      </c>
      <c r="B57" s="2" t="s">
        <v>518</v>
      </c>
      <c r="C57" s="3">
        <v>70.7</v>
      </c>
      <c r="D57" s="4">
        <v>3</v>
      </c>
      <c r="E57" s="4">
        <v>9</v>
      </c>
      <c r="F57" s="4">
        <v>9</v>
      </c>
      <c r="G57" s="4">
        <v>206</v>
      </c>
      <c r="H57" s="47">
        <f>MEDIAN('normalized median lane'!H30:O30)</f>
        <v>5.1486173349439912E-3</v>
      </c>
      <c r="I57" s="47">
        <f>MEDIAN('normalized median lane'!P30:W30)</f>
        <v>1.4279493106249626E-2</v>
      </c>
      <c r="J57" s="47">
        <f>TTEST('normalized median lane'!H30:O30,'normalized median lane'!P30:W30,2,2)</f>
        <v>0.2108840789051474</v>
      </c>
      <c r="K57" s="47">
        <f t="shared" si="3"/>
        <v>0.36056023113948105</v>
      </c>
      <c r="L57" s="47">
        <f t="shared" si="4"/>
        <v>-1.4716878148721182</v>
      </c>
      <c r="M57" s="47">
        <f t="shared" si="2"/>
        <v>0.67595620691126423</v>
      </c>
    </row>
    <row r="58" spans="1:13" s="46" customFormat="1">
      <c r="A58" s="2" t="s">
        <v>382</v>
      </c>
      <c r="B58" s="2" t="s">
        <v>590</v>
      </c>
      <c r="C58" s="3">
        <v>30.34</v>
      </c>
      <c r="D58" s="4">
        <v>12</v>
      </c>
      <c r="E58" s="4">
        <v>4</v>
      </c>
      <c r="F58" s="4">
        <v>14</v>
      </c>
      <c r="G58" s="4">
        <v>42</v>
      </c>
      <c r="H58" s="47">
        <f>MEDIAN('normalized median lane'!H120:O120)</f>
        <v>6.139327165439714E-3</v>
      </c>
      <c r="I58" s="47">
        <f>MEDIAN('normalized median lane'!P120:W120)</f>
        <v>1.3645418209638133E-2</v>
      </c>
      <c r="J58" s="47">
        <f>TTEST('normalized median lane'!H120:O120,'normalized median lane'!P120:W120,2,2)</f>
        <v>0.21471649458811443</v>
      </c>
      <c r="K58" s="47">
        <f t="shared" si="3"/>
        <v>0.44991857861148871</v>
      </c>
      <c r="L58" s="47">
        <f t="shared" si="4"/>
        <v>-1.1522641531376487</v>
      </c>
      <c r="M58" s="47">
        <f t="shared" si="2"/>
        <v>0.66813459164460443</v>
      </c>
    </row>
    <row r="59" spans="1:13" s="46" customFormat="1">
      <c r="A59" s="2" t="s">
        <v>267</v>
      </c>
      <c r="B59" s="2" t="s">
        <v>179</v>
      </c>
      <c r="C59" s="3">
        <v>54.07</v>
      </c>
      <c r="D59" s="4">
        <v>1</v>
      </c>
      <c r="E59" s="4">
        <v>16</v>
      </c>
      <c r="F59" s="4">
        <v>24</v>
      </c>
      <c r="G59" s="4">
        <v>254</v>
      </c>
      <c r="H59" s="47">
        <f>MEDIAN('normalized median lane'!H55:O55)</f>
        <v>3.6871320203869414E-3</v>
      </c>
      <c r="I59" s="47">
        <f>MEDIAN('normalized median lane'!P55:W55)</f>
        <v>2.622886421960847E-3</v>
      </c>
      <c r="J59" s="47">
        <f>TTEST('normalized median lane'!H55:O55,'normalized median lane'!P55:W55,2,2)</f>
        <v>0.23299422741582484</v>
      </c>
      <c r="K59" s="47">
        <f t="shared" si="3"/>
        <v>1.4057535963110723</v>
      </c>
      <c r="L59" s="47">
        <f t="shared" si="4"/>
        <v>0.49134373770106299</v>
      </c>
      <c r="M59" s="47">
        <f t="shared" si="2"/>
        <v>0.63265483877015971</v>
      </c>
    </row>
    <row r="60" spans="1:13" s="46" customFormat="1">
      <c r="A60" s="2" t="s">
        <v>76</v>
      </c>
      <c r="B60" s="2" t="s">
        <v>596</v>
      </c>
      <c r="C60" s="3">
        <v>9.5299999999999994</v>
      </c>
      <c r="D60" s="4">
        <v>3</v>
      </c>
      <c r="E60" s="4">
        <v>8</v>
      </c>
      <c r="F60" s="4">
        <v>8</v>
      </c>
      <c r="G60" s="4">
        <v>23</v>
      </c>
      <c r="H60" s="47">
        <f>MEDIAN('normalized median lane'!H234:O234)</f>
        <v>4.4385828253180467E-5</v>
      </c>
      <c r="I60" s="47">
        <f>MEDIAN('normalized median lane'!P234:W234)</f>
        <v>9.6591383089874612E-5</v>
      </c>
      <c r="J60" s="47">
        <f>TTEST('normalized median lane'!H234:O234,'normalized median lane'!P234:W234,2,2)</f>
        <v>0.2352440935906267</v>
      </c>
      <c r="K60" s="47">
        <f t="shared" si="3"/>
        <v>0.45952161397131192</v>
      </c>
      <c r="L60" s="47">
        <f t="shared" si="4"/>
        <v>-1.1217953734473287</v>
      </c>
      <c r="M60" s="47">
        <f t="shared" si="2"/>
        <v>0.62848127184629698</v>
      </c>
    </row>
    <row r="61" spans="1:13" s="46" customFormat="1">
      <c r="A61" s="2" t="s">
        <v>225</v>
      </c>
      <c r="B61" s="2" t="s">
        <v>92</v>
      </c>
      <c r="C61" s="3">
        <v>17.309999999999999</v>
      </c>
      <c r="D61" s="4">
        <v>2</v>
      </c>
      <c r="E61" s="4">
        <v>4</v>
      </c>
      <c r="F61" s="4">
        <v>4</v>
      </c>
      <c r="G61" s="4">
        <v>6</v>
      </c>
      <c r="H61" s="47">
        <f>MEDIAN('normalized median lane'!H181:O181)</f>
        <v>1.7252847442825205E-4</v>
      </c>
      <c r="I61" s="47">
        <f>MEDIAN('normalized median lane'!P181:W181)</f>
        <v>1.7484058031075141E-5</v>
      </c>
      <c r="J61" s="47">
        <f>TTEST('normalized median lane'!H181:O181,'normalized median lane'!P181:W181,2,2)</f>
        <v>0.2375041355056571</v>
      </c>
      <c r="K61" s="47">
        <f t="shared" si="3"/>
        <v>9.8677591964983211</v>
      </c>
      <c r="L61" s="47">
        <f t="shared" si="4"/>
        <v>3.3027225098965944</v>
      </c>
      <c r="M61" s="47">
        <f t="shared" si="2"/>
        <v>0.62432882388479827</v>
      </c>
    </row>
    <row r="62" spans="1:13" s="46" customFormat="1">
      <c r="A62" s="2" t="s">
        <v>331</v>
      </c>
      <c r="B62" s="2" t="s">
        <v>415</v>
      </c>
      <c r="C62" s="3">
        <v>38.78</v>
      </c>
      <c r="D62" s="4">
        <v>3</v>
      </c>
      <c r="E62" s="4">
        <v>15</v>
      </c>
      <c r="F62" s="4">
        <v>15</v>
      </c>
      <c r="G62" s="4">
        <v>142</v>
      </c>
      <c r="H62" s="47">
        <f>MEDIAN('normalized median lane'!H91:O91)</f>
        <v>5.55365544264048E-3</v>
      </c>
      <c r="I62" s="47">
        <f>MEDIAN('normalized median lane'!P91:W91)</f>
        <v>1.3021067862936866E-3</v>
      </c>
      <c r="J62" s="47">
        <f>TTEST('normalized median lane'!H91:O91,'normalized median lane'!P91:W91,2,2)</f>
        <v>0.23767243550675901</v>
      </c>
      <c r="K62" s="47">
        <f t="shared" si="3"/>
        <v>4.2651305569556168</v>
      </c>
      <c r="L62" s="47">
        <f t="shared" si="4"/>
        <v>2.0925899035575415</v>
      </c>
      <c r="M62" s="47">
        <f t="shared" si="2"/>
        <v>0.62402118344417845</v>
      </c>
    </row>
    <row r="63" spans="1:13" s="46" customFormat="1">
      <c r="A63" s="2" t="s">
        <v>363</v>
      </c>
      <c r="B63" s="2" t="s">
        <v>554</v>
      </c>
      <c r="C63" s="3">
        <v>63.71</v>
      </c>
      <c r="D63" s="4">
        <v>14</v>
      </c>
      <c r="E63" s="4">
        <v>9</v>
      </c>
      <c r="F63" s="4">
        <v>9</v>
      </c>
      <c r="G63" s="4">
        <v>62</v>
      </c>
      <c r="H63" s="47">
        <f>MEDIAN('normalized median lane'!H39:O39)</f>
        <v>2.9194082962510338E-3</v>
      </c>
      <c r="I63" s="47">
        <f>MEDIAN('normalized median lane'!P39:W39)</f>
        <v>1.6372597172449824E-3</v>
      </c>
      <c r="J63" s="47">
        <f>TTEST('normalized median lane'!H39:O39,'normalized median lane'!P39:W39,2,2)</f>
        <v>0.24565457232240792</v>
      </c>
      <c r="K63" s="47">
        <f t="shared" si="3"/>
        <v>1.7831064097536848</v>
      </c>
      <c r="L63" s="47">
        <f t="shared" si="4"/>
        <v>0.83439280068762467</v>
      </c>
      <c r="M63" s="47">
        <f t="shared" si="2"/>
        <v>0.60967514801232214</v>
      </c>
    </row>
    <row r="64" spans="1:13" s="46" customFormat="1">
      <c r="A64" s="2" t="s">
        <v>249</v>
      </c>
      <c r="B64" s="2" t="s">
        <v>440</v>
      </c>
      <c r="C64" s="3">
        <v>11.15</v>
      </c>
      <c r="D64" s="4">
        <v>2</v>
      </c>
      <c r="E64" s="4">
        <v>3</v>
      </c>
      <c r="F64" s="4">
        <v>3</v>
      </c>
      <c r="G64" s="4">
        <v>9</v>
      </c>
      <c r="H64" s="47">
        <f>MEDIAN('normalized median lane'!H218:O218)</f>
        <v>9.1677432650761985E-4</v>
      </c>
      <c r="I64" s="47">
        <f>MEDIAN('normalized median lane'!P218:W218)</f>
        <v>3.0379442116011083E-4</v>
      </c>
      <c r="J64" s="47">
        <f>TTEST('normalized median lane'!H218:O218,'normalized median lane'!P218:W218,2,2)</f>
        <v>0.25160689094338029</v>
      </c>
      <c r="K64" s="47">
        <f t="shared" si="3"/>
        <v>3.0177457604609734</v>
      </c>
      <c r="L64" s="47">
        <f t="shared" si="4"/>
        <v>1.5934712665761885</v>
      </c>
      <c r="M64" s="47">
        <f t="shared" si="2"/>
        <v>0.59927746872079424</v>
      </c>
    </row>
    <row r="65" spans="1:13" s="46" customFormat="1">
      <c r="A65" s="2" t="s">
        <v>215</v>
      </c>
      <c r="B65" s="2" t="s">
        <v>456</v>
      </c>
      <c r="C65" s="3">
        <v>6.13</v>
      </c>
      <c r="D65" s="4">
        <v>1</v>
      </c>
      <c r="E65" s="4">
        <v>17</v>
      </c>
      <c r="F65" s="4">
        <v>17</v>
      </c>
      <c r="G65" s="4">
        <v>26</v>
      </c>
      <c r="H65" s="47">
        <f>MEDIAN('normalized median lane'!H254:O254)</f>
        <v>0</v>
      </c>
      <c r="I65" s="47">
        <f>MEDIAN('normalized median lane'!P254:W254)</f>
        <v>2.4399743199261594E-5</v>
      </c>
      <c r="J65" s="47">
        <f>TTEST('normalized median lane'!H254:O254,'normalized median lane'!P254:W254,2,2)</f>
        <v>0.25526965572801519</v>
      </c>
      <c r="K65" s="47">
        <f t="shared" si="3"/>
        <v>0</v>
      </c>
      <c r="L65" s="47" t="e">
        <f t="shared" si="4"/>
        <v>#NUM!</v>
      </c>
      <c r="M65" s="47">
        <f t="shared" si="2"/>
        <v>0.59300080733877381</v>
      </c>
    </row>
    <row r="66" spans="1:13" s="46" customFormat="1">
      <c r="A66" s="2" t="s">
        <v>352</v>
      </c>
      <c r="B66" s="2" t="s">
        <v>613</v>
      </c>
      <c r="C66" s="3">
        <v>3.03</v>
      </c>
      <c r="D66" s="4">
        <v>3</v>
      </c>
      <c r="E66" s="4">
        <v>11</v>
      </c>
      <c r="F66" s="4">
        <v>11</v>
      </c>
      <c r="G66" s="4">
        <v>41</v>
      </c>
      <c r="H66" s="47">
        <f>MEDIAN('normalized median lane'!H265:O265)</f>
        <v>9.2224197256058469E-5</v>
      </c>
      <c r="I66" s="47">
        <f>MEDIAN('normalized median lane'!P265:W265)</f>
        <v>7.280126764805267E-5</v>
      </c>
      <c r="J66" s="47">
        <f>TTEST('normalized median lane'!H265:O265,'normalized median lane'!P265:W265,2,2)</f>
        <v>0.26271948987815946</v>
      </c>
      <c r="K66" s="47">
        <f t="shared" ref="K66:K97" si="5">H66/I66</f>
        <v>1.2667938380125903</v>
      </c>
      <c r="L66" s="47">
        <f t="shared" ref="L66:L97" si="6">LOG(K66,2)</f>
        <v>0.34118175488298813</v>
      </c>
      <c r="M66" s="47">
        <f t="shared" si="2"/>
        <v>0.58050770782844985</v>
      </c>
    </row>
    <row r="67" spans="1:13" s="46" customFormat="1">
      <c r="A67" s="2" t="s">
        <v>301</v>
      </c>
      <c r="B67" s="2" t="s">
        <v>471</v>
      </c>
      <c r="C67" s="3">
        <v>27.33</v>
      </c>
      <c r="D67" s="4">
        <v>1</v>
      </c>
      <c r="E67" s="4">
        <v>2</v>
      </c>
      <c r="F67" s="4">
        <v>13</v>
      </c>
      <c r="G67" s="4">
        <v>63</v>
      </c>
      <c r="H67" s="47">
        <f>MEDIAN('normalized median lane'!H133:O133)</f>
        <v>9.5299237444460743E-4</v>
      </c>
      <c r="I67" s="47">
        <f>MEDIAN('normalized median lane'!P133:W133)</f>
        <v>1.3852840172596732E-3</v>
      </c>
      <c r="J67" s="47">
        <f>TTEST('normalized median lane'!H133:O133,'normalized median lane'!P133:W133,2,2)</f>
        <v>0.27051871845755898</v>
      </c>
      <c r="K67" s="47">
        <f t="shared" si="5"/>
        <v>0.68794006324406176</v>
      </c>
      <c r="L67" s="47">
        <f t="shared" si="6"/>
        <v>-0.5396452192438812</v>
      </c>
      <c r="M67" s="47">
        <f t="shared" ref="M67:M130" si="7">ABS(LOG(J67))</f>
        <v>0.56780267864773282</v>
      </c>
    </row>
    <row r="68" spans="1:13" s="46" customFormat="1">
      <c r="A68" s="2" t="s">
        <v>371</v>
      </c>
      <c r="B68" s="2" t="s">
        <v>461</v>
      </c>
      <c r="C68" s="3">
        <v>34.06</v>
      </c>
      <c r="D68" s="4">
        <v>5</v>
      </c>
      <c r="E68" s="4">
        <v>32</v>
      </c>
      <c r="F68" s="4">
        <v>32</v>
      </c>
      <c r="G68" s="4">
        <v>117</v>
      </c>
      <c r="H68" s="47">
        <f>MEDIAN('normalized median lane'!H106:O106)</f>
        <v>1.2602181026537962E-4</v>
      </c>
      <c r="I68" s="47">
        <f>MEDIAN('normalized median lane'!P106:W106)</f>
        <v>2.6812655817790227E-4</v>
      </c>
      <c r="J68" s="47">
        <f>TTEST('normalized median lane'!H106:O106,'normalized median lane'!P106:W106,2,2)</f>
        <v>0.27191251446653569</v>
      </c>
      <c r="K68" s="47">
        <f t="shared" si="5"/>
        <v>0.47000868217524355</v>
      </c>
      <c r="L68" s="47">
        <f t="shared" si="6"/>
        <v>-1.0892406878513909</v>
      </c>
      <c r="M68" s="47">
        <f t="shared" si="7"/>
        <v>0.56557080403923965</v>
      </c>
    </row>
    <row r="69" spans="1:13" s="46" customFormat="1">
      <c r="A69" s="2" t="s">
        <v>302</v>
      </c>
      <c r="B69" s="2" t="s">
        <v>449</v>
      </c>
      <c r="C69" s="3">
        <v>47.46</v>
      </c>
      <c r="D69" s="4">
        <v>37</v>
      </c>
      <c r="E69" s="4">
        <v>18</v>
      </c>
      <c r="F69" s="4">
        <v>38</v>
      </c>
      <c r="G69" s="4">
        <v>625</v>
      </c>
      <c r="H69" s="47">
        <f>MEDIAN('normalized median lane'!H69:O69)</f>
        <v>2.9798900810203199E-2</v>
      </c>
      <c r="I69" s="47">
        <f>MEDIAN('normalized median lane'!P69:W69)</f>
        <v>2.7088145358843248E-2</v>
      </c>
      <c r="J69" s="47">
        <f>TTEST('normalized median lane'!H69:O69,'normalized median lane'!P69:W69,2,2)</f>
        <v>0.27353573502224293</v>
      </c>
      <c r="K69" s="47">
        <f t="shared" si="5"/>
        <v>1.1000716518406821</v>
      </c>
      <c r="L69" s="47">
        <f t="shared" si="6"/>
        <v>0.13759749501234605</v>
      </c>
      <c r="M69" s="47">
        <f t="shared" si="7"/>
        <v>0.56298592889478261</v>
      </c>
    </row>
    <row r="70" spans="1:13" s="46" customFormat="1">
      <c r="A70" s="2" t="s">
        <v>347</v>
      </c>
      <c r="B70" s="2" t="s">
        <v>86</v>
      </c>
      <c r="C70" s="3">
        <v>56.52</v>
      </c>
      <c r="D70" s="4">
        <v>1</v>
      </c>
      <c r="E70" s="4">
        <v>5</v>
      </c>
      <c r="F70" s="4">
        <v>5</v>
      </c>
      <c r="G70" s="4">
        <v>9</v>
      </c>
      <c r="H70" s="47">
        <f>MEDIAN('normalized median lane'!H52:O52)</f>
        <v>7.4242017220824849E-5</v>
      </c>
      <c r="I70" s="47">
        <f>MEDIAN('normalized median lane'!P52:W52)</f>
        <v>2.6308866228264314E-4</v>
      </c>
      <c r="J70" s="47">
        <f>TTEST('normalized median lane'!H52:O52,'normalized median lane'!P52:W52,2,2)</f>
        <v>0.27931233161218799</v>
      </c>
      <c r="K70" s="47">
        <f t="shared" si="5"/>
        <v>0.28219390595047639</v>
      </c>
      <c r="L70" s="47">
        <f t="shared" si="6"/>
        <v>-1.8252412619839256</v>
      </c>
      <c r="M70" s="47">
        <f t="shared" si="7"/>
        <v>0.55390988981671441</v>
      </c>
    </row>
    <row r="71" spans="1:13" s="46" customFormat="1">
      <c r="A71" s="2" t="s">
        <v>266</v>
      </c>
      <c r="B71" s="2" t="s">
        <v>164</v>
      </c>
      <c r="C71" s="3">
        <v>48.96</v>
      </c>
      <c r="D71" s="4">
        <v>3</v>
      </c>
      <c r="E71" s="4">
        <v>14</v>
      </c>
      <c r="F71" s="4">
        <v>15</v>
      </c>
      <c r="G71" s="4">
        <v>120</v>
      </c>
      <c r="H71" s="47">
        <f>MEDIAN('normalized median lane'!H65:O65)</f>
        <v>1.9149536285541842E-3</v>
      </c>
      <c r="I71" s="47">
        <f>MEDIAN('normalized median lane'!P65:W65)</f>
        <v>1.0543281907264984E-3</v>
      </c>
      <c r="J71" s="47">
        <f>TTEST('normalized median lane'!H65:O65,'normalized median lane'!P65:W65,2,2)</f>
        <v>0.2793948253983638</v>
      </c>
      <c r="K71" s="47">
        <f t="shared" si="5"/>
        <v>1.8162785035982589</v>
      </c>
      <c r="L71" s="47">
        <f t="shared" si="6"/>
        <v>0.86098543883660617</v>
      </c>
      <c r="M71" s="47">
        <f t="shared" si="7"/>
        <v>0.55378164160675947</v>
      </c>
    </row>
    <row r="72" spans="1:13" s="46" customFormat="1">
      <c r="A72" s="2" t="s">
        <v>244</v>
      </c>
      <c r="B72" s="2" t="s">
        <v>562</v>
      </c>
      <c r="C72" s="3">
        <v>9.32</v>
      </c>
      <c r="D72" s="4">
        <v>1</v>
      </c>
      <c r="E72" s="4">
        <v>10</v>
      </c>
      <c r="F72" s="4">
        <v>10</v>
      </c>
      <c r="G72" s="4">
        <v>53</v>
      </c>
      <c r="H72" s="47">
        <f>MEDIAN('normalized median lane'!H237:O237)</f>
        <v>2.3995422295261052E-4</v>
      </c>
      <c r="I72" s="47">
        <f>MEDIAN('normalized median lane'!P237:W237)</f>
        <v>2.7093293005571198E-5</v>
      </c>
      <c r="J72" s="47">
        <f>TTEST('normalized median lane'!H237:O237,'normalized median lane'!P237:W237,2,2)</f>
        <v>0.28599765915378217</v>
      </c>
      <c r="K72" s="47">
        <f t="shared" si="5"/>
        <v>8.8565912937666411</v>
      </c>
      <c r="L72" s="47">
        <f t="shared" si="6"/>
        <v>3.1467515441731964</v>
      </c>
      <c r="M72" s="47">
        <f t="shared" si="7"/>
        <v>0.54363752148898425</v>
      </c>
    </row>
    <row r="73" spans="1:13" s="46" customFormat="1">
      <c r="A73" s="2" t="s">
        <v>202</v>
      </c>
      <c r="B73" s="2" t="s">
        <v>470</v>
      </c>
      <c r="C73" s="3">
        <v>47.6</v>
      </c>
      <c r="D73" s="4">
        <v>3</v>
      </c>
      <c r="E73" s="4">
        <v>9</v>
      </c>
      <c r="F73" s="4">
        <v>29</v>
      </c>
      <c r="G73" s="4">
        <v>257</v>
      </c>
      <c r="H73" s="47">
        <f>MEDIAN('normalized median lane'!H68:O68)</f>
        <v>2.1424173895253206E-3</v>
      </c>
      <c r="I73" s="47">
        <f>MEDIAN('normalized median lane'!P68:W68)</f>
        <v>3.6592292869290521E-3</v>
      </c>
      <c r="J73" s="47">
        <f>TTEST('normalized median lane'!H68:O68,'normalized median lane'!P68:W68,2,2)</f>
        <v>0.28855984816449787</v>
      </c>
      <c r="K73" s="47">
        <f t="shared" si="5"/>
        <v>0.58548323199591279</v>
      </c>
      <c r="L73" s="47">
        <f t="shared" si="6"/>
        <v>-0.77230024177445156</v>
      </c>
      <c r="M73" s="47">
        <f t="shared" si="7"/>
        <v>0.53976409920833091</v>
      </c>
    </row>
    <row r="74" spans="1:13" s="46" customFormat="1">
      <c r="A74" s="2" t="s">
        <v>187</v>
      </c>
      <c r="B74" s="2" t="s">
        <v>143</v>
      </c>
      <c r="C74" s="3">
        <v>17.34</v>
      </c>
      <c r="D74" s="4">
        <v>1</v>
      </c>
      <c r="E74" s="4">
        <v>3</v>
      </c>
      <c r="F74" s="4">
        <v>4</v>
      </c>
      <c r="G74" s="4">
        <v>7</v>
      </c>
      <c r="H74" s="47">
        <f>MEDIAN('normalized median lane'!H178:O178)</f>
        <v>1.3330766310427086E-4</v>
      </c>
      <c r="I74" s="47">
        <f>MEDIAN('normalized median lane'!P178:W178)</f>
        <v>3.6076203001073889E-5</v>
      </c>
      <c r="J74" s="47">
        <f>TTEST('normalized median lane'!H178:O178,'normalized median lane'!P178:W178,2,2)</f>
        <v>0.29912775688064497</v>
      </c>
      <c r="K74" s="47">
        <f t="shared" si="5"/>
        <v>3.6951688929209836</v>
      </c>
      <c r="L74" s="47">
        <f t="shared" si="6"/>
        <v>1.8856403062959255</v>
      </c>
      <c r="M74" s="47">
        <f t="shared" si="7"/>
        <v>0.5241432857289986</v>
      </c>
    </row>
    <row r="75" spans="1:13" s="46" customFormat="1">
      <c r="A75" s="2" t="s">
        <v>207</v>
      </c>
      <c r="B75" s="2" t="s">
        <v>122</v>
      </c>
      <c r="C75" s="3">
        <v>27.11</v>
      </c>
      <c r="D75" s="4">
        <v>15</v>
      </c>
      <c r="E75" s="4">
        <v>5</v>
      </c>
      <c r="F75" s="4">
        <v>5</v>
      </c>
      <c r="G75" s="4">
        <v>36</v>
      </c>
      <c r="H75" s="47">
        <f>MEDIAN('normalized median lane'!H134:O134)</f>
        <v>5.0599892331479963E-4</v>
      </c>
      <c r="I75" s="47">
        <f>MEDIAN('normalized median lane'!P134:W134)</f>
        <v>2.9460612057172003E-4</v>
      </c>
      <c r="J75" s="47">
        <f>TTEST('normalized median lane'!H134:O134,'normalized median lane'!P134:W134,2,2)</f>
        <v>0.30438106464889958</v>
      </c>
      <c r="K75" s="47">
        <f t="shared" si="5"/>
        <v>1.7175438254060895</v>
      </c>
      <c r="L75" s="47">
        <f t="shared" si="6"/>
        <v>0.78034691178827609</v>
      </c>
      <c r="M75" s="47">
        <f t="shared" si="7"/>
        <v>0.51658236824272763</v>
      </c>
    </row>
    <row r="76" spans="1:13" s="46" customFormat="1">
      <c r="A76" s="2" t="s">
        <v>295</v>
      </c>
      <c r="B76" s="2" t="s">
        <v>441</v>
      </c>
      <c r="C76" s="3">
        <v>68.069999999999993</v>
      </c>
      <c r="D76" s="4">
        <v>17</v>
      </c>
      <c r="E76" s="4">
        <v>46</v>
      </c>
      <c r="F76" s="4">
        <v>48</v>
      </c>
      <c r="G76" s="4">
        <v>752</v>
      </c>
      <c r="H76" s="47">
        <f>MEDIAN('normalized median lane'!H33:O33)</f>
        <v>1.6231078367291912E-2</v>
      </c>
      <c r="I76" s="47">
        <f>MEDIAN('normalized median lane'!P33:W33)</f>
        <v>2.1493974444395408E-2</v>
      </c>
      <c r="J76" s="47">
        <f>TTEST('normalized median lane'!H33:O33,'normalized median lane'!P33:W33,2,2)</f>
        <v>0.30821464209607158</v>
      </c>
      <c r="K76" s="47">
        <f t="shared" si="5"/>
        <v>0.75514551342198111</v>
      </c>
      <c r="L76" s="47">
        <f t="shared" si="6"/>
        <v>-0.40517342228473213</v>
      </c>
      <c r="M76" s="47">
        <f t="shared" si="7"/>
        <v>0.51114673346159822</v>
      </c>
    </row>
    <row r="77" spans="1:13" s="46" customFormat="1">
      <c r="A77" s="2" t="s">
        <v>218</v>
      </c>
      <c r="B77" s="2" t="s">
        <v>534</v>
      </c>
      <c r="C77" s="3">
        <v>55.71</v>
      </c>
      <c r="D77" s="4">
        <v>18</v>
      </c>
      <c r="E77" s="4">
        <v>15</v>
      </c>
      <c r="F77" s="4">
        <v>15</v>
      </c>
      <c r="G77" s="4">
        <v>99</v>
      </c>
      <c r="H77" s="47">
        <f>MEDIAN('normalized median lane'!H54:O54)</f>
        <v>6.881748714446371E-4</v>
      </c>
      <c r="I77" s="47">
        <f>MEDIAN('normalized median lane'!P54:W54)</f>
        <v>3.8419304222670912E-4</v>
      </c>
      <c r="J77" s="47">
        <f>TTEST('normalized median lane'!H54:O54,'normalized median lane'!P54:W54,2,2)</f>
        <v>0.31456709828455326</v>
      </c>
      <c r="K77" s="47">
        <f t="shared" si="5"/>
        <v>1.7912215886474874</v>
      </c>
      <c r="L77" s="47">
        <f t="shared" si="6"/>
        <v>0.84094382144907076</v>
      </c>
      <c r="M77" s="47">
        <f t="shared" si="7"/>
        <v>0.50228670377474272</v>
      </c>
    </row>
    <row r="78" spans="1:13" s="46" customFormat="1">
      <c r="A78" s="2" t="s">
        <v>240</v>
      </c>
      <c r="B78" s="2" t="s">
        <v>442</v>
      </c>
      <c r="C78" s="3">
        <v>82.38</v>
      </c>
      <c r="D78" s="4">
        <v>6</v>
      </c>
      <c r="E78" s="4">
        <v>34</v>
      </c>
      <c r="F78" s="4">
        <v>51</v>
      </c>
      <c r="G78" s="4">
        <v>884</v>
      </c>
      <c r="H78" s="47">
        <f>MEDIAN('normalized median lane'!H15:O15)</f>
        <v>2.9584254435218657E-2</v>
      </c>
      <c r="I78" s="47">
        <f>MEDIAN('normalized median lane'!P15:W15)</f>
        <v>4.5280138023268829E-2</v>
      </c>
      <c r="J78" s="47">
        <f>TTEST('normalized median lane'!H15:O15,'normalized median lane'!P15:W15,2,2)</f>
        <v>0.31566142315455548</v>
      </c>
      <c r="K78" s="47">
        <f t="shared" si="5"/>
        <v>0.65336051802703698</v>
      </c>
      <c r="L78" s="47">
        <f t="shared" si="6"/>
        <v>-0.61404881820688251</v>
      </c>
      <c r="M78" s="47">
        <f t="shared" si="7"/>
        <v>0.50077848980495077</v>
      </c>
    </row>
    <row r="79" spans="1:13" s="46" customFormat="1">
      <c r="A79" s="2" t="s">
        <v>339</v>
      </c>
      <c r="B79" s="2" t="s">
        <v>553</v>
      </c>
      <c r="C79" s="3">
        <v>48.84</v>
      </c>
      <c r="D79" s="4">
        <v>3</v>
      </c>
      <c r="E79" s="4">
        <v>5</v>
      </c>
      <c r="F79" s="4">
        <v>5</v>
      </c>
      <c r="G79" s="4">
        <v>11</v>
      </c>
      <c r="H79" s="47">
        <f>MEDIAN('normalized median lane'!H66:O66)</f>
        <v>1.2377732159822563E-3</v>
      </c>
      <c r="I79" s="47">
        <f>MEDIAN('normalized median lane'!P66:W66)</f>
        <v>7.0551801658148795E-4</v>
      </c>
      <c r="J79" s="47">
        <f>TTEST('normalized median lane'!H66:O66,'normalized median lane'!P66:W66,2,2)</f>
        <v>0.31940332092895352</v>
      </c>
      <c r="K79" s="47">
        <f t="shared" si="5"/>
        <v>1.7544175866404574</v>
      </c>
      <c r="L79" s="47">
        <f t="shared" si="6"/>
        <v>0.81099217906657772</v>
      </c>
      <c r="M79" s="47">
        <f t="shared" si="7"/>
        <v>0.49566057268838909</v>
      </c>
    </row>
    <row r="80" spans="1:13" s="46" customFormat="1">
      <c r="A80" s="2" t="s">
        <v>335</v>
      </c>
      <c r="B80" s="2" t="s">
        <v>492</v>
      </c>
      <c r="C80" s="3">
        <v>45.92</v>
      </c>
      <c r="D80" s="4">
        <v>9</v>
      </c>
      <c r="E80" s="4">
        <v>46</v>
      </c>
      <c r="F80" s="4">
        <v>46</v>
      </c>
      <c r="G80" s="4">
        <v>285</v>
      </c>
      <c r="H80" s="47">
        <f>MEDIAN('normalized median lane'!H75:O75)</f>
        <v>2.0867004527063892E-3</v>
      </c>
      <c r="I80" s="47">
        <f>MEDIAN('normalized median lane'!P75:W75)</f>
        <v>3.6700427876375855E-3</v>
      </c>
      <c r="J80" s="47">
        <f>TTEST('normalized median lane'!H75:O75,'normalized median lane'!P75:W75,2,2)</f>
        <v>0.33487015807607157</v>
      </c>
      <c r="K80" s="47">
        <f t="shared" si="5"/>
        <v>0.56857660072393945</v>
      </c>
      <c r="L80" s="47">
        <f t="shared" si="6"/>
        <v>-0.8145733675113247</v>
      </c>
      <c r="M80" s="47">
        <f t="shared" si="7"/>
        <v>0.47512355284934515</v>
      </c>
    </row>
    <row r="81" spans="1:13" s="46" customFormat="1">
      <c r="A81" s="2" t="s">
        <v>383</v>
      </c>
      <c r="B81" s="2" t="s">
        <v>580</v>
      </c>
      <c r="C81" s="3">
        <v>31.25</v>
      </c>
      <c r="D81" s="4">
        <v>9</v>
      </c>
      <c r="E81" s="4">
        <v>11</v>
      </c>
      <c r="F81" s="4">
        <v>11</v>
      </c>
      <c r="G81" s="4">
        <v>57</v>
      </c>
      <c r="H81" s="47">
        <f>MEDIAN('normalized median lane'!H117:O117)</f>
        <v>5.289623373469462E-5</v>
      </c>
      <c r="I81" s="47">
        <f>MEDIAN('normalized median lane'!P117:W117)</f>
        <v>1.3304972789722578E-4</v>
      </c>
      <c r="J81" s="47">
        <f>TTEST('normalized median lane'!H117:O117,'normalized median lane'!P117:W117,2,2)</f>
        <v>0.33727701613659467</v>
      </c>
      <c r="K81" s="47">
        <f t="shared" si="5"/>
        <v>0.39756739506866412</v>
      </c>
      <c r="L81" s="47">
        <f t="shared" si="6"/>
        <v>-1.3307286501138045</v>
      </c>
      <c r="M81" s="47">
        <f t="shared" si="7"/>
        <v>0.47201325295591418</v>
      </c>
    </row>
    <row r="82" spans="1:13" s="46" customFormat="1">
      <c r="A82" s="2" t="s">
        <v>379</v>
      </c>
      <c r="B82" s="2" t="s">
        <v>577</v>
      </c>
      <c r="C82" s="3">
        <v>4.21</v>
      </c>
      <c r="D82" s="4">
        <v>3</v>
      </c>
      <c r="E82" s="4">
        <v>3</v>
      </c>
      <c r="F82" s="4">
        <v>3</v>
      </c>
      <c r="G82" s="4">
        <v>3</v>
      </c>
      <c r="H82" s="47">
        <f>MEDIAN('normalized median lane'!H261:O261)</f>
        <v>3.7789806269536007E-4</v>
      </c>
      <c r="I82" s="47">
        <f>MEDIAN('normalized median lane'!P261:W261)</f>
        <v>1.4295255941554775E-4</v>
      </c>
      <c r="J82" s="47">
        <f>TTEST('normalized median lane'!H261:O261,'normalized median lane'!P261:W261,2,2)</f>
        <v>0.33893275288293123</v>
      </c>
      <c r="K82" s="47">
        <f t="shared" si="5"/>
        <v>2.6435207892770283</v>
      </c>
      <c r="L82" s="47">
        <f t="shared" si="6"/>
        <v>1.4024606724608399</v>
      </c>
      <c r="M82" s="47">
        <f t="shared" si="7"/>
        <v>0.46988646093833258</v>
      </c>
    </row>
    <row r="83" spans="1:13" s="46" customFormat="1">
      <c r="A83" s="2" t="s">
        <v>280</v>
      </c>
      <c r="B83" s="2" t="s">
        <v>416</v>
      </c>
      <c r="C83" s="3">
        <v>76.97</v>
      </c>
      <c r="D83" s="4">
        <v>28</v>
      </c>
      <c r="E83" s="4">
        <v>15</v>
      </c>
      <c r="F83" s="4">
        <v>15</v>
      </c>
      <c r="G83" s="4">
        <v>78</v>
      </c>
      <c r="H83" s="47">
        <f>MEDIAN('normalized median lane'!H24:O24)</f>
        <v>4.4267534316325146E-4</v>
      </c>
      <c r="I83" s="47">
        <f>MEDIAN('normalized median lane'!P24:W24)</f>
        <v>1.8595027518438664E-4</v>
      </c>
      <c r="J83" s="47">
        <f>TTEST('normalized median lane'!H24:O24,'normalized median lane'!P24:W24,2,2)</f>
        <v>0.3433236585286622</v>
      </c>
      <c r="K83" s="47">
        <f t="shared" si="5"/>
        <v>2.3806113904606945</v>
      </c>
      <c r="L83" s="47">
        <f t="shared" si="6"/>
        <v>1.2513321351767537</v>
      </c>
      <c r="M83" s="47">
        <f t="shared" si="7"/>
        <v>0.46429626818968467</v>
      </c>
    </row>
    <row r="84" spans="1:13" s="46" customFormat="1">
      <c r="A84" s="2" t="s">
        <v>204</v>
      </c>
      <c r="B84" s="2" t="s">
        <v>462</v>
      </c>
      <c r="C84" s="3">
        <v>29.28</v>
      </c>
      <c r="D84" s="4">
        <v>1</v>
      </c>
      <c r="E84" s="4">
        <v>24</v>
      </c>
      <c r="F84" s="4">
        <v>24</v>
      </c>
      <c r="G84" s="4">
        <v>114</v>
      </c>
      <c r="H84" s="47">
        <f>MEDIAN('normalized median lane'!H125:O125)</f>
        <v>2.0084929096240993E-3</v>
      </c>
      <c r="I84" s="47">
        <f>MEDIAN('normalized median lane'!P125:W125)</f>
        <v>5.3021332710728795E-4</v>
      </c>
      <c r="J84" s="47">
        <f>TTEST('normalized median lane'!H125:O125,'normalized median lane'!P125:W125,2,2)</f>
        <v>0.34986382328316501</v>
      </c>
      <c r="K84" s="47">
        <f t="shared" si="5"/>
        <v>3.7880845443511144</v>
      </c>
      <c r="L84" s="47">
        <f t="shared" si="6"/>
        <v>1.9214685299496361</v>
      </c>
      <c r="M84" s="47">
        <f t="shared" si="7"/>
        <v>0.45610096223490276</v>
      </c>
    </row>
    <row r="85" spans="1:13" s="46" customFormat="1">
      <c r="A85" s="2" t="s">
        <v>328</v>
      </c>
      <c r="B85" s="2" t="s">
        <v>533</v>
      </c>
      <c r="C85" s="3">
        <v>19.37</v>
      </c>
      <c r="D85" s="4">
        <v>3</v>
      </c>
      <c r="E85" s="4">
        <v>5</v>
      </c>
      <c r="F85" s="4">
        <v>5</v>
      </c>
      <c r="G85" s="4">
        <v>26</v>
      </c>
      <c r="H85" s="47">
        <f>MEDIAN('normalized median lane'!H168:O168)</f>
        <v>3.208505429502926E-4</v>
      </c>
      <c r="I85" s="47">
        <f>MEDIAN('normalized median lane'!P168:W168)</f>
        <v>1.0127052896538416E-4</v>
      </c>
      <c r="J85" s="47">
        <f>TTEST('normalized median lane'!H168:O168,'normalized median lane'!P168:W168,2,2)</f>
        <v>0.3520690132251082</v>
      </c>
      <c r="K85" s="47">
        <f t="shared" si="5"/>
        <v>3.16825187177569</v>
      </c>
      <c r="L85" s="47">
        <f t="shared" si="6"/>
        <v>1.6636870322980359</v>
      </c>
      <c r="M85" s="47">
        <f t="shared" si="7"/>
        <v>0.45337219696203651</v>
      </c>
    </row>
    <row r="86" spans="1:13" s="46" customFormat="1">
      <c r="A86" s="2" t="s">
        <v>366</v>
      </c>
      <c r="B86" s="2" t="s">
        <v>431</v>
      </c>
      <c r="C86" s="3">
        <v>68.040000000000006</v>
      </c>
      <c r="D86" s="4">
        <v>1</v>
      </c>
      <c r="E86" s="4">
        <v>1</v>
      </c>
      <c r="F86" s="4">
        <v>55</v>
      </c>
      <c r="G86" s="4">
        <v>711</v>
      </c>
      <c r="H86" s="47">
        <f>MEDIAN('normalized median lane'!H34:O34)</f>
        <v>2.2446146328983986E-2</v>
      </c>
      <c r="I86" s="47">
        <f>MEDIAN('normalized median lane'!P34:W34)</f>
        <v>3.463612573969499E-2</v>
      </c>
      <c r="J86" s="47">
        <f>TTEST('normalized median lane'!H34:O34,'normalized median lane'!P34:W34,2,2)</f>
        <v>0.35398740247197169</v>
      </c>
      <c r="K86" s="47">
        <f t="shared" si="5"/>
        <v>0.64805591992811751</v>
      </c>
      <c r="L86" s="47">
        <f t="shared" si="6"/>
        <v>-0.62580978807037524</v>
      </c>
      <c r="M86" s="47">
        <f t="shared" si="7"/>
        <v>0.45101219315573038</v>
      </c>
    </row>
    <row r="87" spans="1:13" s="46" customFormat="1">
      <c r="A87" s="2" t="s">
        <v>325</v>
      </c>
      <c r="B87" s="2" t="s">
        <v>435</v>
      </c>
      <c r="C87" s="3">
        <v>34.08</v>
      </c>
      <c r="D87" s="4">
        <v>33</v>
      </c>
      <c r="E87" s="4">
        <v>14</v>
      </c>
      <c r="F87" s="4">
        <v>14</v>
      </c>
      <c r="G87" s="4">
        <v>107</v>
      </c>
      <c r="H87" s="47">
        <f>MEDIAN('normalized median lane'!H105:O105)</f>
        <v>1.5318089548444196E-3</v>
      </c>
      <c r="I87" s="47">
        <f>MEDIAN('normalized median lane'!P105:W105)</f>
        <v>9.9088558006221543E-4</v>
      </c>
      <c r="J87" s="47">
        <f>TTEST('normalized median lane'!H105:O105,'normalized median lane'!P105:W105,2,2)</f>
        <v>0.36010865914566659</v>
      </c>
      <c r="K87" s="47">
        <f t="shared" si="5"/>
        <v>1.545898926845056</v>
      </c>
      <c r="L87" s="47">
        <f t="shared" si="6"/>
        <v>0.62844599681373681</v>
      </c>
      <c r="M87" s="47">
        <f t="shared" si="7"/>
        <v>0.4435664354907895</v>
      </c>
    </row>
    <row r="88" spans="1:13" s="46" customFormat="1">
      <c r="A88" s="2" t="s">
        <v>220</v>
      </c>
      <c r="B88" s="2" t="s">
        <v>85</v>
      </c>
      <c r="C88" s="3">
        <v>79.52</v>
      </c>
      <c r="D88" s="4">
        <v>25</v>
      </c>
      <c r="E88" s="4">
        <v>8</v>
      </c>
      <c r="F88" s="4">
        <v>8</v>
      </c>
      <c r="G88" s="4">
        <v>53</v>
      </c>
      <c r="H88" s="47">
        <f>MEDIAN('normalized median lane'!H17:O17)</f>
        <v>2.2469058356159986E-4</v>
      </c>
      <c r="I88" s="47">
        <f>MEDIAN('normalized median lane'!P17:W17)</f>
        <v>2.0656318723477239E-4</v>
      </c>
      <c r="J88" s="47">
        <f>TTEST('normalized median lane'!H17:O17,'normalized median lane'!P17:W17,2,2)</f>
        <v>0.3609491096309646</v>
      </c>
      <c r="K88" s="47">
        <f t="shared" si="5"/>
        <v>1.0877571486453901</v>
      </c>
      <c r="L88" s="47">
        <f t="shared" si="6"/>
        <v>0.12135649817595025</v>
      </c>
      <c r="M88" s="47">
        <f t="shared" si="7"/>
        <v>0.44255402514260866</v>
      </c>
    </row>
    <row r="89" spans="1:13" s="46" customFormat="1">
      <c r="A89" s="2" t="s">
        <v>298</v>
      </c>
      <c r="B89" s="2" t="s">
        <v>152</v>
      </c>
      <c r="C89" s="3">
        <v>10.130000000000001</v>
      </c>
      <c r="D89" s="4">
        <v>7</v>
      </c>
      <c r="E89" s="4">
        <v>3</v>
      </c>
      <c r="F89" s="4">
        <v>3</v>
      </c>
      <c r="G89" s="4">
        <v>3</v>
      </c>
      <c r="H89" s="47">
        <f>MEDIAN('normalized median lane'!H226:O226)</f>
        <v>0</v>
      </c>
      <c r="I89" s="47">
        <f>MEDIAN('normalized median lane'!P226:W226)</f>
        <v>1.2156856992007874E-4</v>
      </c>
      <c r="J89" s="47">
        <f>TTEST('normalized median lane'!H226:O226,'normalized median lane'!P226:W226,2,2)</f>
        <v>0.36858957348496257</v>
      </c>
      <c r="K89" s="47">
        <f t="shared" si="5"/>
        <v>0</v>
      </c>
      <c r="L89" s="47" t="e">
        <f t="shared" si="6"/>
        <v>#NUM!</v>
      </c>
      <c r="M89" s="47">
        <f t="shared" si="7"/>
        <v>0.43345695409250462</v>
      </c>
    </row>
    <row r="90" spans="1:13" s="46" customFormat="1">
      <c r="A90" s="2" t="s">
        <v>338</v>
      </c>
      <c r="B90" s="2" t="s">
        <v>526</v>
      </c>
      <c r="C90" s="3">
        <v>29.83</v>
      </c>
      <c r="D90" s="4">
        <v>5</v>
      </c>
      <c r="E90" s="4">
        <v>5</v>
      </c>
      <c r="F90" s="4">
        <v>5</v>
      </c>
      <c r="G90" s="4">
        <v>32</v>
      </c>
      <c r="H90" s="47">
        <f>MEDIAN('normalized median lane'!H123:O123)</f>
        <v>0</v>
      </c>
      <c r="I90" s="47">
        <f>MEDIAN('normalized median lane'!P123:W123)</f>
        <v>2.516384213374519E-4</v>
      </c>
      <c r="J90" s="47">
        <f>TTEST('normalized median lane'!H123:O123,'normalized median lane'!P123:W123,2,2)</f>
        <v>0.37648382484298992</v>
      </c>
      <c r="K90" s="47">
        <f t="shared" si="5"/>
        <v>0</v>
      </c>
      <c r="L90" s="47" t="e">
        <f t="shared" si="6"/>
        <v>#NUM!</v>
      </c>
      <c r="M90" s="47">
        <f t="shared" si="7"/>
        <v>0.42425367798210323</v>
      </c>
    </row>
    <row r="91" spans="1:13" s="46" customFormat="1">
      <c r="A91" s="2" t="s">
        <v>96</v>
      </c>
      <c r="B91" s="2" t="s">
        <v>617</v>
      </c>
      <c r="C91" s="3">
        <v>31.68</v>
      </c>
      <c r="D91" s="4">
        <v>10</v>
      </c>
      <c r="E91" s="4">
        <v>17</v>
      </c>
      <c r="F91" s="4">
        <v>17</v>
      </c>
      <c r="G91" s="4">
        <v>103</v>
      </c>
      <c r="H91" s="47">
        <f>MEDIAN('normalized median lane'!H114:O114)</f>
        <v>2.7918769991541379E-4</v>
      </c>
      <c r="I91" s="47">
        <f>MEDIAN('normalized median lane'!P114:W114)</f>
        <v>2.1612123575725719E-4</v>
      </c>
      <c r="J91" s="47">
        <f>TTEST('normalized median lane'!H114:O114,'normalized median lane'!P114:W114,2,2)</f>
        <v>0.37769810105527601</v>
      </c>
      <c r="K91" s="47">
        <f t="shared" si="5"/>
        <v>1.2918105846340409</v>
      </c>
      <c r="L91" s="47">
        <f t="shared" si="6"/>
        <v>0.36939454631469543</v>
      </c>
      <c r="M91" s="47">
        <f t="shared" si="7"/>
        <v>0.42285519866013244</v>
      </c>
    </row>
    <row r="92" spans="1:13" s="46" customFormat="1">
      <c r="A92" s="2" t="s">
        <v>343</v>
      </c>
      <c r="B92" s="2" t="s">
        <v>90</v>
      </c>
      <c r="C92" s="3">
        <v>13.9</v>
      </c>
      <c r="D92" s="4">
        <v>2</v>
      </c>
      <c r="E92" s="4">
        <v>4</v>
      </c>
      <c r="F92" s="4">
        <v>4</v>
      </c>
      <c r="G92" s="4">
        <v>7</v>
      </c>
      <c r="H92" s="47">
        <f>MEDIAN('normalized median lane'!H202:O202)</f>
        <v>4.1734144034535699E-5</v>
      </c>
      <c r="I92" s="47">
        <f>MEDIAN('normalized median lane'!P202:W202)</f>
        <v>1.0542715260357678E-4</v>
      </c>
      <c r="J92" s="47">
        <f>TTEST('normalized median lane'!H202:O202,'normalized median lane'!P202:W202,2,2)</f>
        <v>0.3850325834078081</v>
      </c>
      <c r="K92" s="47">
        <f t="shared" si="5"/>
        <v>0.39585764202001034</v>
      </c>
      <c r="L92" s="47">
        <f t="shared" si="6"/>
        <v>-1.3369463920483153</v>
      </c>
      <c r="M92" s="47">
        <f t="shared" si="7"/>
        <v>0.41450251673711019</v>
      </c>
    </row>
    <row r="93" spans="1:13" s="46" customFormat="1">
      <c r="A93" s="2" t="s">
        <v>388</v>
      </c>
      <c r="B93" s="2" t="s">
        <v>588</v>
      </c>
      <c r="C93" s="3">
        <v>25.41</v>
      </c>
      <c r="D93" s="4">
        <v>37</v>
      </c>
      <c r="E93" s="4">
        <v>8</v>
      </c>
      <c r="F93" s="4">
        <v>11</v>
      </c>
      <c r="G93" s="4">
        <v>112</v>
      </c>
      <c r="H93" s="47">
        <f>MEDIAN('normalized median lane'!H145:O145)</f>
        <v>9.3581726910395031E-4</v>
      </c>
      <c r="I93" s="47">
        <f>MEDIAN('normalized median lane'!P145:W145)</f>
        <v>6.2403245005603698E-4</v>
      </c>
      <c r="J93" s="47">
        <f>TTEST('normalized median lane'!H145:O145,'normalized median lane'!P145:W145,2,2)</f>
        <v>0.39008792032319373</v>
      </c>
      <c r="K93" s="47">
        <f t="shared" si="5"/>
        <v>1.4996291763672156</v>
      </c>
      <c r="L93" s="47">
        <f t="shared" si="6"/>
        <v>0.58460579968423954</v>
      </c>
      <c r="M93" s="47">
        <f t="shared" si="7"/>
        <v>0.40883749808145825</v>
      </c>
    </row>
    <row r="94" spans="1:13" s="46" customFormat="1">
      <c r="A94" s="2" t="s">
        <v>307</v>
      </c>
      <c r="B94" s="2" t="s">
        <v>439</v>
      </c>
      <c r="C94" s="3">
        <v>13.61</v>
      </c>
      <c r="D94" s="4">
        <v>3</v>
      </c>
      <c r="E94" s="4">
        <v>7</v>
      </c>
      <c r="F94" s="4">
        <v>8</v>
      </c>
      <c r="G94" s="4">
        <v>12</v>
      </c>
      <c r="H94" s="47">
        <f>MEDIAN('normalized median lane'!H205:O205)</f>
        <v>4.3787750451441422E-4</v>
      </c>
      <c r="I94" s="47">
        <f>MEDIAN('normalized median lane'!P205:W205)</f>
        <v>7.5756099441188411E-4</v>
      </c>
      <c r="J94" s="47">
        <f>TTEST('normalized median lane'!H205:O205,'normalized median lane'!P205:W205,2,2)</f>
        <v>0.39287092102276444</v>
      </c>
      <c r="K94" s="47">
        <f t="shared" si="5"/>
        <v>0.57800956984902696</v>
      </c>
      <c r="L94" s="47">
        <f t="shared" si="6"/>
        <v>-0.79083471589940202</v>
      </c>
      <c r="M94" s="47">
        <f t="shared" si="7"/>
        <v>0.40575011500777458</v>
      </c>
    </row>
    <row r="95" spans="1:13" s="46" customFormat="1">
      <c r="A95" s="2" t="s">
        <v>192</v>
      </c>
      <c r="B95" s="2" t="s">
        <v>515</v>
      </c>
      <c r="C95" s="3">
        <v>12.79</v>
      </c>
      <c r="D95" s="4">
        <v>1</v>
      </c>
      <c r="E95" s="4">
        <v>4</v>
      </c>
      <c r="F95" s="4">
        <v>4</v>
      </c>
      <c r="G95" s="4">
        <v>9</v>
      </c>
      <c r="H95" s="47">
        <f>MEDIAN('normalized median lane'!H207:O207)</f>
        <v>0</v>
      </c>
      <c r="I95" s="47">
        <f>MEDIAN('normalized median lane'!P207:W207)</f>
        <v>3.6047007014235732E-5</v>
      </c>
      <c r="J95" s="47">
        <f>TTEST('normalized median lane'!H207:O207,'normalized median lane'!P207:W207,2,2)</f>
        <v>0.39321082245735239</v>
      </c>
      <c r="K95" s="47">
        <f t="shared" si="5"/>
        <v>0</v>
      </c>
      <c r="L95" s="47" t="e">
        <f t="shared" si="6"/>
        <v>#NUM!</v>
      </c>
      <c r="M95" s="47">
        <f>ABS(LOG(J95))</f>
        <v>0.40537453746038365</v>
      </c>
    </row>
    <row r="96" spans="1:13" s="46" customFormat="1">
      <c r="A96" s="2" t="s">
        <v>233</v>
      </c>
      <c r="B96" s="2" t="s">
        <v>513</v>
      </c>
      <c r="C96" s="3">
        <v>34.75</v>
      </c>
      <c r="D96" s="4">
        <v>1</v>
      </c>
      <c r="E96" s="4">
        <v>5</v>
      </c>
      <c r="F96" s="4">
        <v>5</v>
      </c>
      <c r="G96" s="4">
        <v>32</v>
      </c>
      <c r="H96" s="47">
        <f>MEDIAN('normalized median lane'!H102:O102)</f>
        <v>3.1821663225583662E-4</v>
      </c>
      <c r="I96" s="47">
        <f>MEDIAN('normalized median lane'!P102:W102)</f>
        <v>2.6548347986913581E-4</v>
      </c>
      <c r="J96" s="47">
        <f>TTEST('normalized median lane'!H102:O102,'normalized median lane'!P102:W102,2,2)</f>
        <v>0.40048124169909538</v>
      </c>
      <c r="K96" s="47">
        <f t="shared" si="5"/>
        <v>1.1986306357468812</v>
      </c>
      <c r="L96" s="47">
        <f t="shared" si="6"/>
        <v>0.2613871532703273</v>
      </c>
      <c r="M96" s="47">
        <f t="shared" si="7"/>
        <v>0.3974178211961264</v>
      </c>
    </row>
    <row r="97" spans="1:13" s="46" customFormat="1">
      <c r="A97" s="2" t="s">
        <v>283</v>
      </c>
      <c r="B97" s="2" t="s">
        <v>102</v>
      </c>
      <c r="C97" s="3">
        <v>9.4600000000000009</v>
      </c>
      <c r="D97" s="4">
        <v>27</v>
      </c>
      <c r="E97" s="4">
        <v>6</v>
      </c>
      <c r="F97" s="4">
        <v>6</v>
      </c>
      <c r="G97" s="4">
        <v>14</v>
      </c>
      <c r="H97" s="47">
        <f>MEDIAN('normalized median lane'!H235:O235)</f>
        <v>2.8108458663700108E-5</v>
      </c>
      <c r="I97" s="47">
        <f>MEDIAN('normalized median lane'!P235:W235)</f>
        <v>9.0737297795606719E-5</v>
      </c>
      <c r="J97" s="47">
        <f>TTEST('normalized median lane'!H235:O235,'normalized median lane'!P235:W235,2,2)</f>
        <v>0.4051020371968076</v>
      </c>
      <c r="K97" s="47">
        <f t="shared" si="5"/>
        <v>0.30977844113251796</v>
      </c>
      <c r="L97" s="47">
        <f t="shared" si="6"/>
        <v>-1.6906913508679262</v>
      </c>
      <c r="M97" s="47">
        <f t="shared" si="7"/>
        <v>0.39243557280972829</v>
      </c>
    </row>
    <row r="98" spans="1:13" s="46" customFormat="1">
      <c r="A98" s="2" t="s">
        <v>358</v>
      </c>
      <c r="B98" s="2" t="s">
        <v>87</v>
      </c>
      <c r="C98" s="3">
        <v>12.63</v>
      </c>
      <c r="D98" s="4">
        <v>2</v>
      </c>
      <c r="E98" s="4">
        <v>5</v>
      </c>
      <c r="F98" s="4">
        <v>5</v>
      </c>
      <c r="G98" s="4">
        <v>20</v>
      </c>
      <c r="H98" s="47">
        <f>MEDIAN('normalized median lane'!H208:O208)</f>
        <v>1.5790864104372321E-4</v>
      </c>
      <c r="I98" s="47">
        <f>MEDIAN('normalized median lane'!P208:W208)</f>
        <v>1.5551753031755136E-4</v>
      </c>
      <c r="J98" s="47">
        <f>TTEST('normalized median lane'!H208:O208,'normalized median lane'!P208:W208,2,2)</f>
        <v>0.4079737895929274</v>
      </c>
      <c r="K98" s="47">
        <f t="shared" ref="K98:K129" si="8">H98/I98</f>
        <v>1.0153751845292904</v>
      </c>
      <c r="L98" s="47">
        <f t="shared" ref="L98:L129" si="9">LOG(K98,2)</f>
        <v>2.2012906568777219E-2</v>
      </c>
      <c r="M98" s="47">
        <f t="shared" si="7"/>
        <v>0.38936773740229064</v>
      </c>
    </row>
    <row r="99" spans="1:13" s="46" customFormat="1">
      <c r="A99" s="2" t="s">
        <v>221</v>
      </c>
      <c r="B99" s="2" t="s">
        <v>474</v>
      </c>
      <c r="C99" s="3">
        <v>56.5</v>
      </c>
      <c r="D99" s="4">
        <v>1</v>
      </c>
      <c r="E99" s="4">
        <v>18</v>
      </c>
      <c r="F99" s="4">
        <v>30</v>
      </c>
      <c r="G99" s="4">
        <v>263</v>
      </c>
      <c r="H99" s="47">
        <f>MEDIAN('normalized median lane'!H53:O53)</f>
        <v>5.7418386669965812E-3</v>
      </c>
      <c r="I99" s="47">
        <f>MEDIAN('normalized median lane'!P53:W53)</f>
        <v>3.8091685289619809E-3</v>
      </c>
      <c r="J99" s="47">
        <f>TTEST('normalized median lane'!H53:O53,'normalized median lane'!P53:W53,2,2)</f>
        <v>0.40981570714022253</v>
      </c>
      <c r="K99" s="47">
        <f t="shared" si="8"/>
        <v>1.507373229443661</v>
      </c>
      <c r="L99" s="47">
        <f t="shared" si="9"/>
        <v>0.59203667612645405</v>
      </c>
      <c r="M99" s="47">
        <f t="shared" si="7"/>
        <v>0.38741140026962601</v>
      </c>
    </row>
    <row r="100" spans="1:13" s="46" customFormat="1">
      <c r="A100" s="2" t="s">
        <v>242</v>
      </c>
      <c r="B100" s="2" t="s">
        <v>525</v>
      </c>
      <c r="C100" s="3">
        <v>23.85</v>
      </c>
      <c r="D100" s="4">
        <v>1</v>
      </c>
      <c r="E100" s="4">
        <v>4</v>
      </c>
      <c r="F100" s="4">
        <v>14</v>
      </c>
      <c r="G100" s="4">
        <v>65</v>
      </c>
      <c r="H100" s="47">
        <f>MEDIAN('normalized median lane'!H150:O150)</f>
        <v>8.9825425797239889E-4</v>
      </c>
      <c r="I100" s="47">
        <f>MEDIAN('normalized median lane'!P150:W150)</f>
        <v>2.416082438877162E-3</v>
      </c>
      <c r="J100" s="47">
        <f>TTEST('normalized median lane'!H150:O150,'normalized median lane'!P150:W150,2,2)</f>
        <v>0.41393276329525297</v>
      </c>
      <c r="K100" s="47">
        <f t="shared" si="8"/>
        <v>0.37178129500823204</v>
      </c>
      <c r="L100" s="47">
        <f t="shared" si="9"/>
        <v>-1.4274739074102243</v>
      </c>
      <c r="M100" s="47">
        <f t="shared" si="7"/>
        <v>0.38307019728804376</v>
      </c>
    </row>
    <row r="101" spans="1:13" s="46" customFormat="1">
      <c r="A101" s="2" t="s">
        <v>361</v>
      </c>
      <c r="B101" s="2" t="s">
        <v>591</v>
      </c>
      <c r="C101" s="3">
        <v>19.670000000000002</v>
      </c>
      <c r="D101" s="4">
        <v>2</v>
      </c>
      <c r="E101" s="4">
        <v>10</v>
      </c>
      <c r="F101" s="4">
        <v>12</v>
      </c>
      <c r="G101" s="4">
        <v>24</v>
      </c>
      <c r="H101" s="47">
        <f>MEDIAN('normalized median lane'!H166:O166)</f>
        <v>4.6530578688965348E-5</v>
      </c>
      <c r="I101" s="47">
        <f>MEDIAN('normalized median lane'!P166:W166)</f>
        <v>4.895698120786894E-5</v>
      </c>
      <c r="J101" s="47">
        <f>TTEST('normalized median lane'!H166:O166,'normalized median lane'!P166:W166,2,2)</f>
        <v>0.42785759037676252</v>
      </c>
      <c r="K101" s="47">
        <f t="shared" si="8"/>
        <v>0.95043806911620621</v>
      </c>
      <c r="L101" s="47">
        <f t="shared" si="9"/>
        <v>-7.3335471474679129E-2</v>
      </c>
      <c r="M101" s="47">
        <f t="shared" si="7"/>
        <v>0.36870075903637306</v>
      </c>
    </row>
    <row r="102" spans="1:13" s="46" customFormat="1">
      <c r="A102" s="2" t="s">
        <v>293</v>
      </c>
      <c r="B102" s="2" t="s">
        <v>558</v>
      </c>
      <c r="C102" s="3">
        <v>21.59</v>
      </c>
      <c r="D102" s="4">
        <v>1</v>
      </c>
      <c r="E102" s="4">
        <v>4</v>
      </c>
      <c r="F102" s="4">
        <v>4</v>
      </c>
      <c r="G102" s="4">
        <v>52</v>
      </c>
      <c r="H102" s="47">
        <f>MEDIAN('normalized median lane'!H156:O156)</f>
        <v>7.172943037041129E-4</v>
      </c>
      <c r="I102" s="47">
        <f>MEDIAN('normalized median lane'!P156:W156)</f>
        <v>4.3588459386836821E-4</v>
      </c>
      <c r="J102" s="47">
        <f>TTEST('normalized median lane'!H156:O156,'normalized median lane'!P156:W156,2,2)</f>
        <v>0.43349526186821707</v>
      </c>
      <c r="K102" s="47">
        <f t="shared" si="8"/>
        <v>1.6456060016673288</v>
      </c>
      <c r="L102" s="47">
        <f t="shared" si="9"/>
        <v>0.71861896061859531</v>
      </c>
      <c r="M102" s="47">
        <f t="shared" si="7"/>
        <v>0.36301564502913991</v>
      </c>
    </row>
    <row r="103" spans="1:13" s="46" customFormat="1">
      <c r="A103" s="2" t="s">
        <v>312</v>
      </c>
      <c r="B103" s="2" t="s">
        <v>436</v>
      </c>
      <c r="C103" s="3">
        <v>32.43</v>
      </c>
      <c r="D103" s="4">
        <v>12</v>
      </c>
      <c r="E103" s="4">
        <v>7</v>
      </c>
      <c r="F103" s="4">
        <v>7</v>
      </c>
      <c r="G103" s="4">
        <v>40</v>
      </c>
      <c r="H103" s="47">
        <f>MEDIAN('normalized median lane'!H111:O111)</f>
        <v>3.9798732038658975E-4</v>
      </c>
      <c r="I103" s="47">
        <f>MEDIAN('normalized median lane'!P111:W111)</f>
        <v>2.5766459777391897E-4</v>
      </c>
      <c r="J103" s="47">
        <f>TTEST('normalized median lane'!H111:O111,'normalized median lane'!P111:W111,2,2)</f>
        <v>0.4372307207737457</v>
      </c>
      <c r="K103" s="47">
        <f t="shared" si="8"/>
        <v>1.5445944993025129</v>
      </c>
      <c r="L103" s="47">
        <f t="shared" si="9"/>
        <v>0.62722813869266369</v>
      </c>
      <c r="M103" s="47">
        <f t="shared" si="7"/>
        <v>0.3592893311830106</v>
      </c>
    </row>
    <row r="104" spans="1:13" s="46" customFormat="1">
      <c r="A104" s="2" t="s">
        <v>252</v>
      </c>
      <c r="B104" s="2" t="s">
        <v>418</v>
      </c>
      <c r="C104" s="3">
        <v>18.829999999999998</v>
      </c>
      <c r="D104" s="4">
        <v>17</v>
      </c>
      <c r="E104" s="4">
        <v>10</v>
      </c>
      <c r="F104" s="4">
        <v>10</v>
      </c>
      <c r="G104" s="4">
        <v>100</v>
      </c>
      <c r="H104" s="47">
        <f>MEDIAN('normalized median lane'!H171:O171)</f>
        <v>4.5465583241392753E-3</v>
      </c>
      <c r="I104" s="47">
        <f>MEDIAN('normalized median lane'!P171:W171)</f>
        <v>6.4016282399308923E-3</v>
      </c>
      <c r="J104" s="47">
        <f>TTEST('normalized median lane'!H171:O171,'normalized median lane'!P171:W171,2,2)</f>
        <v>0.44424965754716594</v>
      </c>
      <c r="K104" s="47">
        <f t="shared" si="8"/>
        <v>0.71021904955048698</v>
      </c>
      <c r="L104" s="47">
        <f t="shared" si="9"/>
        <v>-0.49366403793111929</v>
      </c>
      <c r="M104" s="47">
        <f t="shared" si="7"/>
        <v>0.35237289830135182</v>
      </c>
    </row>
    <row r="105" spans="1:13" s="46" customFormat="1">
      <c r="A105" s="2" t="s">
        <v>348</v>
      </c>
      <c r="B105" s="2" t="s">
        <v>445</v>
      </c>
      <c r="C105" s="3">
        <v>26.46</v>
      </c>
      <c r="D105" s="4">
        <v>4</v>
      </c>
      <c r="E105" s="4">
        <v>20</v>
      </c>
      <c r="F105" s="4">
        <v>20</v>
      </c>
      <c r="G105" s="4">
        <v>122</v>
      </c>
      <c r="H105" s="47">
        <f>MEDIAN('normalized median lane'!H141:O141)</f>
        <v>8.2390800570872368E-4</v>
      </c>
      <c r="I105" s="47">
        <f>MEDIAN('normalized median lane'!P141:W141)</f>
        <v>7.8854656942128876E-4</v>
      </c>
      <c r="J105" s="47">
        <f>TTEST('normalized median lane'!H141:O141,'normalized median lane'!P141:W141,2,2)</f>
        <v>0.4480252806128977</v>
      </c>
      <c r="K105" s="47">
        <f t="shared" si="8"/>
        <v>1.0448438147583174</v>
      </c>
      <c r="L105" s="47">
        <f t="shared" si="9"/>
        <v>6.3287301622903427E-2</v>
      </c>
      <c r="M105" s="47">
        <f t="shared" si="7"/>
        <v>0.34869747948195956</v>
      </c>
    </row>
    <row r="106" spans="1:13" s="46" customFormat="1">
      <c r="A106" s="2" t="s">
        <v>222</v>
      </c>
      <c r="B106" s="2" t="s">
        <v>465</v>
      </c>
      <c r="C106" s="3">
        <v>17.32</v>
      </c>
      <c r="D106" s="4">
        <v>2</v>
      </c>
      <c r="E106" s="4">
        <v>6</v>
      </c>
      <c r="F106" s="4">
        <v>9</v>
      </c>
      <c r="G106" s="4">
        <v>45</v>
      </c>
      <c r="H106" s="47">
        <f>MEDIAN('normalized median lane'!H180:O180)</f>
        <v>7.4440472904881714E-4</v>
      </c>
      <c r="I106" s="47">
        <f>MEDIAN('normalized median lane'!P180:W180)</f>
        <v>5.5476646067113703E-4</v>
      </c>
      <c r="J106" s="47">
        <f>TTEST('normalized median lane'!H180:O180,'normalized median lane'!P180:W180,2,2)</f>
        <v>0.47078489448735561</v>
      </c>
      <c r="K106" s="47">
        <f t="shared" si="8"/>
        <v>1.341834414698146</v>
      </c>
      <c r="L106" s="47">
        <f t="shared" si="9"/>
        <v>0.42420665079820008</v>
      </c>
      <c r="M106" s="47">
        <f t="shared" si="7"/>
        <v>0.32717748029341165</v>
      </c>
    </row>
    <row r="107" spans="1:13" s="46" customFormat="1">
      <c r="A107" s="2" t="s">
        <v>188</v>
      </c>
      <c r="B107" s="2" t="s">
        <v>167</v>
      </c>
      <c r="C107" s="3">
        <v>14.05</v>
      </c>
      <c r="D107" s="4">
        <v>1</v>
      </c>
      <c r="E107" s="4">
        <v>5</v>
      </c>
      <c r="F107" s="4">
        <v>7</v>
      </c>
      <c r="G107" s="4">
        <v>12</v>
      </c>
      <c r="H107" s="47">
        <f>MEDIAN('normalized median lane'!H201:O201)</f>
        <v>0</v>
      </c>
      <c r="I107" s="47">
        <f>MEDIAN('normalized median lane'!P201:W201)</f>
        <v>1.0824129885832006E-4</v>
      </c>
      <c r="J107" s="47">
        <f>TTEST('normalized median lane'!H201:O201,'normalized median lane'!P201:W201,2,2)</f>
        <v>0.47437507552471581</v>
      </c>
      <c r="K107" s="47">
        <f t="shared" si="8"/>
        <v>0</v>
      </c>
      <c r="L107" s="47" t="e">
        <f t="shared" si="9"/>
        <v>#NUM!</v>
      </c>
      <c r="M107" s="47">
        <f t="shared" si="7"/>
        <v>0.32387813761690881</v>
      </c>
    </row>
    <row r="108" spans="1:13" s="46" customFormat="1">
      <c r="A108" s="2" t="s">
        <v>359</v>
      </c>
      <c r="B108" s="2" t="s">
        <v>578</v>
      </c>
      <c r="C108" s="3">
        <v>43.06</v>
      </c>
      <c r="D108" s="4">
        <v>3</v>
      </c>
      <c r="E108" s="4">
        <v>13</v>
      </c>
      <c r="F108" s="4">
        <v>13</v>
      </c>
      <c r="G108" s="4">
        <v>101</v>
      </c>
      <c r="H108" s="47">
        <f>MEDIAN('normalized median lane'!H79:O79)</f>
        <v>9.4578719840814258E-4</v>
      </c>
      <c r="I108" s="47">
        <f>MEDIAN('normalized median lane'!P79:W79)</f>
        <v>1.9111948182666504E-3</v>
      </c>
      <c r="J108" s="47">
        <f>TTEST('normalized median lane'!H79:O79,'normalized median lane'!P79:W79,2,2)</f>
        <v>0.48125396594475167</v>
      </c>
      <c r="K108" s="47">
        <f t="shared" si="8"/>
        <v>0.49486697502974608</v>
      </c>
      <c r="L108" s="47">
        <f t="shared" si="9"/>
        <v>-1.0148873277896799</v>
      </c>
      <c r="M108" s="47">
        <f t="shared" si="7"/>
        <v>0.31762567851030171</v>
      </c>
    </row>
    <row r="109" spans="1:13" s="46" customFormat="1">
      <c r="A109" s="2" t="s">
        <v>277</v>
      </c>
      <c r="B109" s="2" t="s">
        <v>104</v>
      </c>
      <c r="C109" s="3">
        <v>86.61</v>
      </c>
      <c r="D109" s="4">
        <v>13</v>
      </c>
      <c r="E109" s="4">
        <v>29</v>
      </c>
      <c r="F109" s="4">
        <v>29</v>
      </c>
      <c r="G109" s="4">
        <v>349</v>
      </c>
      <c r="H109" s="47">
        <f>MEDIAN('normalized median lane'!H9:O9)</f>
        <v>5.9910024576732782E-3</v>
      </c>
      <c r="I109" s="47">
        <f>MEDIAN('normalized median lane'!P9:W9)</f>
        <v>4.8363213925931804E-3</v>
      </c>
      <c r="J109" s="47">
        <f>TTEST('normalized median lane'!H9:O9,'normalized median lane'!P9:W9,2,2)</f>
        <v>0.48871918915843748</v>
      </c>
      <c r="K109" s="47">
        <f t="shared" si="8"/>
        <v>1.2387519296894722</v>
      </c>
      <c r="L109" s="47">
        <f t="shared" si="9"/>
        <v>0.30888730479926191</v>
      </c>
      <c r="M109" s="47">
        <f t="shared" si="7"/>
        <v>0.31094060842013843</v>
      </c>
    </row>
    <row r="110" spans="1:13" s="46" customFormat="1">
      <c r="A110" s="2" t="s">
        <v>88</v>
      </c>
      <c r="B110" s="2" t="s">
        <v>609</v>
      </c>
      <c r="C110" s="3">
        <v>66.430000000000007</v>
      </c>
      <c r="D110" s="4">
        <v>33</v>
      </c>
      <c r="E110" s="4">
        <v>4</v>
      </c>
      <c r="F110" s="4">
        <v>46</v>
      </c>
      <c r="G110" s="4">
        <v>144</v>
      </c>
      <c r="H110" s="47">
        <f>MEDIAN('normalized median lane'!H37:O37)</f>
        <v>4.5389019458648844E-2</v>
      </c>
      <c r="I110" s="47">
        <f>MEDIAN('normalized median lane'!P37:W37)</f>
        <v>6.4157630904239663E-2</v>
      </c>
      <c r="J110" s="47">
        <f>TTEST('normalized median lane'!H37:O37,'normalized median lane'!P37:W37,2,2)</f>
        <v>0.50898821556207263</v>
      </c>
      <c r="K110" s="47">
        <f t="shared" si="8"/>
        <v>0.70746096479771114</v>
      </c>
      <c r="L110" s="47">
        <f t="shared" si="9"/>
        <v>-0.49927754757378212</v>
      </c>
      <c r="M110" s="47">
        <f t="shared" si="7"/>
        <v>0.29329227262514784</v>
      </c>
    </row>
    <row r="111" spans="1:13" s="46" customFormat="1">
      <c r="A111" s="2" t="s">
        <v>273</v>
      </c>
      <c r="B111" s="2" t="s">
        <v>443</v>
      </c>
      <c r="C111" s="3">
        <v>68.3</v>
      </c>
      <c r="D111" s="4">
        <v>31</v>
      </c>
      <c r="E111" s="4">
        <v>6</v>
      </c>
      <c r="F111" s="4">
        <v>48</v>
      </c>
      <c r="G111" s="4">
        <v>670</v>
      </c>
      <c r="H111" s="47">
        <f>MEDIAN('normalized median lane'!H32:O32)</f>
        <v>4.5389019458648844E-2</v>
      </c>
      <c r="I111" s="47">
        <f>MEDIAN('normalized median lane'!P32:W32)</f>
        <v>6.4157630904239663E-2</v>
      </c>
      <c r="J111" s="47">
        <f>TTEST('normalized median lane'!H32:O32,'normalized median lane'!P32:W32,2,2)</f>
        <v>0.50981305709070446</v>
      </c>
      <c r="K111" s="47">
        <f t="shared" si="8"/>
        <v>0.70746096479771114</v>
      </c>
      <c r="L111" s="47">
        <f t="shared" si="9"/>
        <v>-0.49927754757378212</v>
      </c>
      <c r="M111" s="47">
        <f t="shared" si="7"/>
        <v>0.29258904577960854</v>
      </c>
    </row>
    <row r="112" spans="1:13" s="46" customFormat="1">
      <c r="A112" s="2" t="s">
        <v>239</v>
      </c>
      <c r="B112" s="2" t="s">
        <v>437</v>
      </c>
      <c r="C112" s="3">
        <v>18.36</v>
      </c>
      <c r="D112" s="4">
        <v>3</v>
      </c>
      <c r="E112" s="4">
        <v>6</v>
      </c>
      <c r="F112" s="4">
        <v>7</v>
      </c>
      <c r="G112" s="4">
        <v>37</v>
      </c>
      <c r="H112" s="47">
        <f>MEDIAN('normalized median lane'!H173:O173)</f>
        <v>3.214123618826746E-5</v>
      </c>
      <c r="I112" s="47">
        <f>MEDIAN('normalized median lane'!P173:W173)</f>
        <v>5.0582555572392511E-4</v>
      </c>
      <c r="J112" s="47">
        <f>TTEST('normalized median lane'!H173:O173,'normalized median lane'!P173:W173,2,2)</f>
        <v>0.53628768390456472</v>
      </c>
      <c r="K112" s="47">
        <f t="shared" si="8"/>
        <v>6.3542135869880501E-2</v>
      </c>
      <c r="L112" s="47">
        <f t="shared" si="9"/>
        <v>-3.9761426049626074</v>
      </c>
      <c r="M112" s="47">
        <f t="shared" si="7"/>
        <v>0.27060217669664594</v>
      </c>
    </row>
    <row r="113" spans="1:13" s="46" customFormat="1">
      <c r="A113" s="2" t="s">
        <v>217</v>
      </c>
      <c r="B113" s="2" t="s">
        <v>460</v>
      </c>
      <c r="C113" s="3">
        <v>48.39</v>
      </c>
      <c r="D113" s="4">
        <v>1</v>
      </c>
      <c r="E113" s="4">
        <v>15</v>
      </c>
      <c r="F113" s="4">
        <v>15</v>
      </c>
      <c r="G113" s="4">
        <v>104</v>
      </c>
      <c r="H113" s="47">
        <f>MEDIAN('normalized median lane'!H67:O67)</f>
        <v>2.0831638215080897E-3</v>
      </c>
      <c r="I113" s="47">
        <f>MEDIAN('normalized median lane'!P67:W67)</f>
        <v>1.6096477844661449E-3</v>
      </c>
      <c r="J113" s="47">
        <f>TTEST('normalized median lane'!H67:O67,'normalized median lane'!P67:W67,2,2)</f>
        <v>0.54098313487816396</v>
      </c>
      <c r="K113" s="47">
        <f t="shared" si="8"/>
        <v>1.2941736953957235</v>
      </c>
      <c r="L113" s="47">
        <f t="shared" si="9"/>
        <v>0.37203125926941205</v>
      </c>
      <c r="M113" s="47">
        <f t="shared" si="7"/>
        <v>0.26681627379087636</v>
      </c>
    </row>
    <row r="114" spans="1:13" s="46" customFormat="1">
      <c r="A114" s="2" t="s">
        <v>332</v>
      </c>
      <c r="B114" s="2" t="s">
        <v>121</v>
      </c>
      <c r="C114" s="3">
        <v>13.31</v>
      </c>
      <c r="D114" s="4">
        <v>1</v>
      </c>
      <c r="E114" s="4">
        <v>1</v>
      </c>
      <c r="F114" s="4">
        <v>7</v>
      </c>
      <c r="G114" s="4">
        <v>13</v>
      </c>
      <c r="H114" s="47">
        <f>MEDIAN('normalized median lane'!H206:O206)</f>
        <v>2.7090601921191419E-4</v>
      </c>
      <c r="I114" s="47">
        <f>MEDIAN('normalized median lane'!P206:W206)</f>
        <v>2.1778197042096863E-4</v>
      </c>
      <c r="J114" s="47">
        <f>TTEST('normalized median lane'!H206:O206,'normalized median lane'!P206:W206,2,2)</f>
        <v>0.54461113955633278</v>
      </c>
      <c r="K114" s="47">
        <f t="shared" si="8"/>
        <v>1.2439322625663536</v>
      </c>
      <c r="L114" s="47">
        <f t="shared" si="9"/>
        <v>0.31490792669012857</v>
      </c>
      <c r="M114" s="47">
        <f t="shared" si="7"/>
        <v>0.26391347978200941</v>
      </c>
    </row>
    <row r="115" spans="1:13" s="46" customFormat="1">
      <c r="A115" s="2" t="s">
        <v>232</v>
      </c>
      <c r="B115" s="2" t="s">
        <v>557</v>
      </c>
      <c r="C115" s="3">
        <v>10.1</v>
      </c>
      <c r="D115" s="4">
        <v>2</v>
      </c>
      <c r="E115" s="4">
        <v>4</v>
      </c>
      <c r="F115" s="4">
        <v>4</v>
      </c>
      <c r="G115" s="4">
        <v>6</v>
      </c>
      <c r="H115" s="47">
        <f>MEDIAN('normalized median lane'!H227:O227)</f>
        <v>0</v>
      </c>
      <c r="I115" s="47">
        <f>MEDIAN('normalized median lane'!P227:W227)</f>
        <v>2.2531895798639519E-4</v>
      </c>
      <c r="J115" s="47">
        <f>TTEST('normalized median lane'!H227:O227,'normalized median lane'!P227:W227,2,2)</f>
        <v>0.54485316426349995</v>
      </c>
      <c r="K115" s="47">
        <f t="shared" si="8"/>
        <v>0</v>
      </c>
      <c r="L115" s="47" t="e">
        <f t="shared" si="9"/>
        <v>#NUM!</v>
      </c>
      <c r="M115" s="47">
        <f t="shared" si="7"/>
        <v>0.26372052257144729</v>
      </c>
    </row>
    <row r="116" spans="1:13" s="46" customFormat="1">
      <c r="A116" s="2" t="s">
        <v>385</v>
      </c>
      <c r="B116" s="2" t="s">
        <v>589</v>
      </c>
      <c r="C116" s="3">
        <v>28.93</v>
      </c>
      <c r="D116" s="4">
        <v>10</v>
      </c>
      <c r="E116" s="4">
        <v>6</v>
      </c>
      <c r="F116" s="4">
        <v>12</v>
      </c>
      <c r="G116" s="4">
        <v>53</v>
      </c>
      <c r="H116" s="47">
        <f>MEDIAN('normalized median lane'!H127:O127)</f>
        <v>5.2199371552715196E-4</v>
      </c>
      <c r="I116" s="47">
        <f>MEDIAN('normalized median lane'!P127:W127)</f>
        <v>5.5257754894419008E-4</v>
      </c>
      <c r="J116" s="47">
        <f>TTEST('normalized median lane'!H127:O127,'normalized median lane'!P127:W127,2,2)</f>
        <v>0.54558196629429989</v>
      </c>
      <c r="K116" s="47">
        <f t="shared" si="8"/>
        <v>0.94465241399062516</v>
      </c>
      <c r="L116" s="47">
        <f t="shared" si="9"/>
        <v>-8.2144509317902348E-2</v>
      </c>
      <c r="M116" s="47">
        <f t="shared" si="7"/>
        <v>0.26313999331549087</v>
      </c>
    </row>
    <row r="117" spans="1:13" s="46" customFormat="1">
      <c r="A117" s="2" t="s">
        <v>245</v>
      </c>
      <c r="B117" s="2" t="s">
        <v>408</v>
      </c>
      <c r="C117" s="3">
        <v>50.61</v>
      </c>
      <c r="D117" s="4">
        <v>7</v>
      </c>
      <c r="E117" s="4">
        <v>25</v>
      </c>
      <c r="F117" s="4">
        <v>25</v>
      </c>
      <c r="G117" s="4">
        <v>411</v>
      </c>
      <c r="H117" s="47">
        <f>MEDIAN('normalized median lane'!H61:O61)</f>
        <v>2.5471236549419109E-2</v>
      </c>
      <c r="I117" s="47">
        <f>MEDIAN('normalized median lane'!P61:W61)</f>
        <v>2.5461417344945145E-2</v>
      </c>
      <c r="J117" s="47">
        <f>TTEST('normalized median lane'!H61:O61,'normalized median lane'!P61:W61,2,2)</f>
        <v>0.55774174625476114</v>
      </c>
      <c r="K117" s="47">
        <f t="shared" si="8"/>
        <v>1.0003856503485622</v>
      </c>
      <c r="L117" s="47">
        <f t="shared" si="9"/>
        <v>5.5626858969300315E-4</v>
      </c>
      <c r="M117" s="47">
        <f t="shared" si="7"/>
        <v>0.25356684790658129</v>
      </c>
    </row>
    <row r="118" spans="1:13" s="46" customFormat="1">
      <c r="A118" s="2" t="s">
        <v>330</v>
      </c>
      <c r="B118" s="2" t="s">
        <v>175</v>
      </c>
      <c r="C118" s="3">
        <v>27.57</v>
      </c>
      <c r="D118" s="4">
        <v>7</v>
      </c>
      <c r="E118" s="4">
        <v>12</v>
      </c>
      <c r="F118" s="4">
        <v>12</v>
      </c>
      <c r="G118" s="4">
        <v>74</v>
      </c>
      <c r="H118" s="47">
        <f>MEDIAN('normalized median lane'!H132:O132)</f>
        <v>1.7620821079519368E-4</v>
      </c>
      <c r="I118" s="47">
        <f>MEDIAN('normalized median lane'!P132:W132)</f>
        <v>2.5740932145464806E-4</v>
      </c>
      <c r="J118" s="47">
        <f>TTEST('normalized median lane'!H132:O132,'normalized median lane'!P132:W132,2,2)</f>
        <v>0.56198803171921308</v>
      </c>
      <c r="K118" s="47">
        <f t="shared" si="8"/>
        <v>0.68454479348075636</v>
      </c>
      <c r="L118" s="47">
        <f t="shared" si="9"/>
        <v>-0.54678314694958186</v>
      </c>
      <c r="M118" s="47">
        <f t="shared" si="7"/>
        <v>0.25027293320967525</v>
      </c>
    </row>
    <row r="119" spans="1:13" s="46" customFormat="1">
      <c r="A119" s="2" t="s">
        <v>268</v>
      </c>
      <c r="B119" s="2" t="s">
        <v>430</v>
      </c>
      <c r="C119" s="3">
        <v>82.18</v>
      </c>
      <c r="D119" s="4">
        <v>5</v>
      </c>
      <c r="E119" s="4">
        <v>9</v>
      </c>
      <c r="F119" s="4">
        <v>20</v>
      </c>
      <c r="G119" s="4">
        <v>157</v>
      </c>
      <c r="H119" s="47">
        <f>MEDIAN('normalized median lane'!H16:O16)</f>
        <v>1.5806951246230745E-3</v>
      </c>
      <c r="I119" s="47">
        <f>MEDIAN('normalized median lane'!P16:W16)</f>
        <v>3.0729619843314119E-3</v>
      </c>
      <c r="J119" s="47">
        <f>TTEST('normalized median lane'!H16:O16,'normalized median lane'!P16:W16,2,2)</f>
        <v>0.56620799876272865</v>
      </c>
      <c r="K119" s="47">
        <f t="shared" si="8"/>
        <v>0.51438811566261156</v>
      </c>
      <c r="L119" s="47">
        <f t="shared" si="9"/>
        <v>-0.95907078362250553</v>
      </c>
      <c r="M119" s="47">
        <f t="shared" si="7"/>
        <v>0.24702399969366776</v>
      </c>
    </row>
    <row r="120" spans="1:13" s="46" customFormat="1">
      <c r="A120" s="2" t="s">
        <v>401</v>
      </c>
      <c r="B120" s="2" t="s">
        <v>153</v>
      </c>
      <c r="C120" s="3">
        <v>36.200000000000003</v>
      </c>
      <c r="D120" s="4">
        <v>19</v>
      </c>
      <c r="E120" s="4">
        <v>11</v>
      </c>
      <c r="F120" s="4">
        <v>11</v>
      </c>
      <c r="G120" s="4">
        <v>47</v>
      </c>
      <c r="H120" s="47">
        <f>MEDIAN('normalized median lane'!H100:O100)</f>
        <v>3.5983993897333727E-4</v>
      </c>
      <c r="I120" s="47">
        <f>MEDIAN('normalized median lane'!P100:W100)</f>
        <v>4.3501284861600687E-4</v>
      </c>
      <c r="J120" s="47">
        <f>TTEST('normalized median lane'!H100:O100,'normalized median lane'!P100:W100,2,2)</f>
        <v>0.56784407544560489</v>
      </c>
      <c r="K120" s="47">
        <f t="shared" si="8"/>
        <v>0.82719381764968059</v>
      </c>
      <c r="L120" s="47">
        <f t="shared" si="9"/>
        <v>-0.27370269172904749</v>
      </c>
      <c r="M120" s="47">
        <f t="shared" si="7"/>
        <v>0.24577090103186913</v>
      </c>
    </row>
    <row r="121" spans="1:13" s="46" customFormat="1">
      <c r="A121" s="2" t="s">
        <v>211</v>
      </c>
      <c r="B121" s="2" t="s">
        <v>73</v>
      </c>
      <c r="C121" s="3">
        <v>36.46</v>
      </c>
      <c r="D121" s="4">
        <v>1</v>
      </c>
      <c r="E121" s="4">
        <v>12</v>
      </c>
      <c r="F121" s="4">
        <v>12</v>
      </c>
      <c r="G121" s="4">
        <v>36</v>
      </c>
      <c r="H121" s="47">
        <f>MEDIAN('normalized median lane'!H99:O99)</f>
        <v>3.2058522082129687E-4</v>
      </c>
      <c r="I121" s="47">
        <f>MEDIAN('normalized median lane'!P99:W99)</f>
        <v>2.2779301248974595E-4</v>
      </c>
      <c r="J121" s="47">
        <f>TTEST('normalized median lane'!H99:O99,'normalized median lane'!P99:W99,2,2)</f>
        <v>0.57006383657723825</v>
      </c>
      <c r="K121" s="47">
        <f t="shared" si="8"/>
        <v>1.4073531813699858</v>
      </c>
      <c r="L121" s="47">
        <f t="shared" si="9"/>
        <v>0.49298442457366898</v>
      </c>
      <c r="M121" s="47">
        <f t="shared" si="7"/>
        <v>0.24407650867680614</v>
      </c>
    </row>
    <row r="122" spans="1:13" s="46" customFormat="1">
      <c r="A122" s="2" t="s">
        <v>258</v>
      </c>
      <c r="B122" s="2" t="s">
        <v>452</v>
      </c>
      <c r="C122" s="3">
        <v>8.52</v>
      </c>
      <c r="D122" s="4">
        <v>4</v>
      </c>
      <c r="E122" s="4">
        <v>4</v>
      </c>
      <c r="F122" s="4">
        <v>4</v>
      </c>
      <c r="G122" s="4">
        <v>9</v>
      </c>
      <c r="H122" s="47">
        <f>MEDIAN('normalized median lane'!H242:O242)</f>
        <v>8.0905469423039393E-5</v>
      </c>
      <c r="I122" s="47">
        <f>MEDIAN('normalized median lane'!P242:W242)</f>
        <v>7.9257836817665689E-5</v>
      </c>
      <c r="J122" s="47">
        <f>TTEST('normalized median lane'!H242:O242,'normalized median lane'!P242:W242,2,2)</f>
        <v>0.57479268936362682</v>
      </c>
      <c r="K122" s="47">
        <f t="shared" si="8"/>
        <v>1.0207882610922643</v>
      </c>
      <c r="L122" s="47">
        <f t="shared" si="9"/>
        <v>2.9683643540112225E-2</v>
      </c>
      <c r="M122" s="47">
        <f t="shared" si="7"/>
        <v>0.24048876417947301</v>
      </c>
    </row>
    <row r="123" spans="1:13" s="46" customFormat="1">
      <c r="A123" s="2" t="s">
        <v>289</v>
      </c>
      <c r="B123" s="2" t="s">
        <v>168</v>
      </c>
      <c r="C123" s="3">
        <v>31.36</v>
      </c>
      <c r="D123" s="4">
        <v>30</v>
      </c>
      <c r="E123" s="4">
        <v>13</v>
      </c>
      <c r="F123" s="4">
        <v>15</v>
      </c>
      <c r="G123" s="4">
        <v>61</v>
      </c>
      <c r="H123" s="47">
        <f>MEDIAN('normalized median lane'!H116:O116)</f>
        <v>5.042854607771888E-4</v>
      </c>
      <c r="I123" s="47">
        <f>MEDIAN('normalized median lane'!P116:W116)</f>
        <v>4.2296676902871765E-4</v>
      </c>
      <c r="J123" s="47">
        <f>TTEST('normalized median lane'!H116:O116,'normalized median lane'!P116:W116,2,2)</f>
        <v>0.57763006357805236</v>
      </c>
      <c r="K123" s="47">
        <f t="shared" si="8"/>
        <v>1.1922578739110115</v>
      </c>
      <c r="L123" s="47">
        <f t="shared" si="9"/>
        <v>0.25369631061220993</v>
      </c>
      <c r="M123" s="47">
        <f t="shared" si="7"/>
        <v>0.23835021137630188</v>
      </c>
    </row>
    <row r="124" spans="1:13" s="46" customFormat="1">
      <c r="A124" s="2" t="s">
        <v>189</v>
      </c>
      <c r="B124" s="2" t="s">
        <v>149</v>
      </c>
      <c r="C124" s="3">
        <v>15.02</v>
      </c>
      <c r="D124" s="4">
        <v>1</v>
      </c>
      <c r="E124" s="4">
        <v>4</v>
      </c>
      <c r="F124" s="4">
        <v>4</v>
      </c>
      <c r="G124" s="4">
        <v>6</v>
      </c>
      <c r="H124" s="47">
        <f>MEDIAN('normalized median lane'!H197:O197)</f>
        <v>4.4222405880624613E-5</v>
      </c>
      <c r="I124" s="47">
        <f>MEDIAN('normalized median lane'!P197:W197)</f>
        <v>2.5408361201596205E-5</v>
      </c>
      <c r="J124" s="47">
        <f>TTEST('normalized median lane'!H197:O197,'normalized median lane'!P197:W197,2,2)</f>
        <v>0.58433212202020335</v>
      </c>
      <c r="K124" s="47">
        <f t="shared" si="8"/>
        <v>1.7404666727520572</v>
      </c>
      <c r="L124" s="47">
        <f t="shared" si="9"/>
        <v>0.79947418894486499</v>
      </c>
      <c r="M124" s="47">
        <f t="shared" si="7"/>
        <v>0.23334023891192593</v>
      </c>
    </row>
    <row r="125" spans="1:13" s="46" customFormat="1">
      <c r="A125" s="2" t="s">
        <v>210</v>
      </c>
      <c r="B125" s="2" t="s">
        <v>530</v>
      </c>
      <c r="C125" s="3">
        <v>15.45</v>
      </c>
      <c r="D125" s="4">
        <v>2</v>
      </c>
      <c r="E125" s="4">
        <v>7</v>
      </c>
      <c r="F125" s="4">
        <v>7</v>
      </c>
      <c r="G125" s="4">
        <v>72</v>
      </c>
      <c r="H125" s="47">
        <f>MEDIAN('normalized median lane'!H195:O195)</f>
        <v>3.2053321207383551E-4</v>
      </c>
      <c r="I125" s="47">
        <f>MEDIAN('normalized median lane'!P195:W195)</f>
        <v>4.4862915555262501E-4</v>
      </c>
      <c r="J125" s="47">
        <f>TTEST('normalized median lane'!H195:O195,'normalized median lane'!P195:W195,2,2)</f>
        <v>0.58607121422105202</v>
      </c>
      <c r="K125" s="47">
        <f t="shared" si="8"/>
        <v>0.71447253952766421</v>
      </c>
      <c r="L125" s="47">
        <f t="shared" si="9"/>
        <v>-0.48504953191978101</v>
      </c>
      <c r="M125" s="47">
        <f t="shared" si="7"/>
        <v>0.23204960912847258</v>
      </c>
    </row>
    <row r="126" spans="1:13" s="46" customFormat="1">
      <c r="A126" s="2" t="s">
        <v>89</v>
      </c>
      <c r="B126" s="2" t="s">
        <v>610</v>
      </c>
      <c r="C126" s="3">
        <v>32.26</v>
      </c>
      <c r="D126" s="4">
        <v>57</v>
      </c>
      <c r="E126" s="4">
        <v>9</v>
      </c>
      <c r="F126" s="4">
        <v>9</v>
      </c>
      <c r="G126" s="4">
        <v>56</v>
      </c>
      <c r="H126" s="47">
        <f>MEDIAN('normalized median lane'!H112:O112)</f>
        <v>1.861480437423357E-4</v>
      </c>
      <c r="I126" s="47">
        <f>MEDIAN('normalized median lane'!P112:W112)</f>
        <v>3.5790148473790199E-4</v>
      </c>
      <c r="J126" s="47">
        <f>TTEST('normalized median lane'!H112:O112,'normalized median lane'!P112:W112,2,2)</f>
        <v>0.60946462376383592</v>
      </c>
      <c r="K126" s="47">
        <f t="shared" si="8"/>
        <v>0.52010972762143037</v>
      </c>
      <c r="L126" s="47">
        <f t="shared" si="9"/>
        <v>-0.94311207395006225</v>
      </c>
      <c r="M126" s="47">
        <f t="shared" si="7"/>
        <v>0.21505149783893693</v>
      </c>
    </row>
    <row r="127" spans="1:13" s="46" customFormat="1">
      <c r="A127" s="2" t="s">
        <v>279</v>
      </c>
      <c r="B127" s="2" t="s">
        <v>424</v>
      </c>
      <c r="C127" s="3">
        <v>13.77</v>
      </c>
      <c r="D127" s="4">
        <v>2</v>
      </c>
      <c r="E127" s="4">
        <v>4</v>
      </c>
      <c r="F127" s="4">
        <v>5</v>
      </c>
      <c r="G127" s="4">
        <v>5</v>
      </c>
      <c r="H127" s="47">
        <f>MEDIAN('normalized median lane'!H204:O204)</f>
        <v>0</v>
      </c>
      <c r="I127" s="47">
        <f>MEDIAN('normalized median lane'!P204:W204)</f>
        <v>4.5482420754167324E-4</v>
      </c>
      <c r="J127" s="47">
        <f>TTEST('normalized median lane'!H204:O204,'normalized median lane'!P204:W204,2,2)</f>
        <v>0.61606580755354101</v>
      </c>
      <c r="K127" s="47">
        <f t="shared" si="8"/>
        <v>0</v>
      </c>
      <c r="L127" s="47" t="e">
        <f t="shared" si="9"/>
        <v>#NUM!</v>
      </c>
      <c r="M127" s="47">
        <f t="shared" si="7"/>
        <v>0.21037289444128932</v>
      </c>
    </row>
    <row r="128" spans="1:13" s="46" customFormat="1">
      <c r="A128" s="2" t="s">
        <v>380</v>
      </c>
      <c r="B128" s="2" t="s">
        <v>581</v>
      </c>
      <c r="C128" s="3">
        <v>38.130000000000003</v>
      </c>
      <c r="D128" s="4">
        <v>9</v>
      </c>
      <c r="E128" s="4">
        <v>4</v>
      </c>
      <c r="F128" s="4">
        <v>23</v>
      </c>
      <c r="G128" s="4">
        <v>78</v>
      </c>
      <c r="H128" s="47">
        <f>MEDIAN('normalized median lane'!H97:O97)</f>
        <v>9.0961435435180137E-4</v>
      </c>
      <c r="I128" s="47">
        <f>MEDIAN('normalized median lane'!P97:W97)</f>
        <v>1.1484965908094404E-3</v>
      </c>
      <c r="J128" s="47">
        <f>TTEST('normalized median lane'!H97:O97,'normalized median lane'!P97:W97,2,2)</f>
        <v>0.61876014222624087</v>
      </c>
      <c r="K128" s="47">
        <f t="shared" si="8"/>
        <v>0.79200440091051649</v>
      </c>
      <c r="L128" s="47">
        <f t="shared" si="9"/>
        <v>-0.33641964797371815</v>
      </c>
      <c r="M128" s="47">
        <f t="shared" si="7"/>
        <v>0.20847766938881343</v>
      </c>
    </row>
    <row r="129" spans="1:13" s="46" customFormat="1">
      <c r="A129" s="2" t="s">
        <v>387</v>
      </c>
      <c r="B129" s="2" t="s">
        <v>583</v>
      </c>
      <c r="C129" s="3">
        <v>25.44</v>
      </c>
      <c r="D129" s="4">
        <v>4</v>
      </c>
      <c r="E129" s="4">
        <v>6</v>
      </c>
      <c r="F129" s="4">
        <v>6</v>
      </c>
      <c r="G129" s="4">
        <v>9</v>
      </c>
      <c r="H129" s="47">
        <f>MEDIAN('normalized median lane'!H144:O144)</f>
        <v>2.7128802982272855E-4</v>
      </c>
      <c r="I129" s="47">
        <f>MEDIAN('normalized median lane'!P144:W144)</f>
        <v>3.0279688894379865E-4</v>
      </c>
      <c r="J129" s="47">
        <f>TTEST('normalized median lane'!H144:O144,'normalized median lane'!P144:W144,2,2)</f>
        <v>0.62175810735792858</v>
      </c>
      <c r="K129" s="47">
        <f t="shared" si="8"/>
        <v>0.89594061144096371</v>
      </c>
      <c r="L129" s="47">
        <f t="shared" si="9"/>
        <v>-0.15852499030452114</v>
      </c>
      <c r="M129" s="47">
        <f t="shared" si="7"/>
        <v>0.20637854307796152</v>
      </c>
    </row>
    <row r="130" spans="1:13" s="46" customFormat="1">
      <c r="A130" s="2" t="s">
        <v>247</v>
      </c>
      <c r="B130" s="2" t="s">
        <v>569</v>
      </c>
      <c r="C130" s="3">
        <v>6.08</v>
      </c>
      <c r="D130" s="4">
        <v>3</v>
      </c>
      <c r="E130" s="4">
        <v>5</v>
      </c>
      <c r="F130" s="4">
        <v>5</v>
      </c>
      <c r="G130" s="4">
        <v>20</v>
      </c>
      <c r="H130" s="47">
        <f>MEDIAN('normalized median lane'!H255:O255)</f>
        <v>7.3947000866133109E-5</v>
      </c>
      <c r="I130" s="47">
        <f>MEDIAN('normalized median lane'!P255:W255)</f>
        <v>1.8549739373752752E-4</v>
      </c>
      <c r="J130" s="47">
        <f>TTEST('normalized median lane'!H255:O255,'normalized median lane'!P255:W255,2,2)</f>
        <v>0.62221360214443133</v>
      </c>
      <c r="K130" s="47">
        <f t="shared" ref="K130:K165" si="10">H130/I130</f>
        <v>0.39864172415686655</v>
      </c>
      <c r="L130" s="47">
        <f t="shared" ref="L130:L161" si="11">LOG(K130,2)</f>
        <v>-1.3268353759700617</v>
      </c>
      <c r="M130" s="47">
        <f t="shared" si="7"/>
        <v>0.20606049905872284</v>
      </c>
    </row>
    <row r="131" spans="1:13" s="46" customFormat="1">
      <c r="A131" s="2" t="s">
        <v>374</v>
      </c>
      <c r="B131" s="2" t="s">
        <v>573</v>
      </c>
      <c r="C131" s="3">
        <v>17.170000000000002</v>
      </c>
      <c r="D131" s="4">
        <v>3</v>
      </c>
      <c r="E131" s="4">
        <v>11</v>
      </c>
      <c r="F131" s="4">
        <v>11</v>
      </c>
      <c r="G131" s="4">
        <v>33</v>
      </c>
      <c r="H131" s="47">
        <f>MEDIAN('normalized median lane'!H183:O183)</f>
        <v>1.443580457953066E-4</v>
      </c>
      <c r="I131" s="47">
        <f>MEDIAN('normalized median lane'!P183:W183)</f>
        <v>7.2897772078818718E-4</v>
      </c>
      <c r="J131" s="47">
        <f>TTEST('normalized median lane'!H183:O183,'normalized median lane'!P183:W183,2,2)</f>
        <v>0.65605324842585855</v>
      </c>
      <c r="K131" s="47">
        <f t="shared" si="10"/>
        <v>0.19802806269473286</v>
      </c>
      <c r="L131" s="47">
        <f t="shared" si="11"/>
        <v>-2.3362232047756781</v>
      </c>
      <c r="M131" s="47">
        <f t="shared" ref="M131:M165" si="12">ABS(LOG(J131))</f>
        <v>0.18306090977219505</v>
      </c>
    </row>
    <row r="132" spans="1:13" s="46" customFormat="1">
      <c r="A132" s="2" t="s">
        <v>271</v>
      </c>
      <c r="B132" s="2" t="s">
        <v>475</v>
      </c>
      <c r="C132" s="3">
        <v>59.32</v>
      </c>
      <c r="D132" s="4">
        <v>5</v>
      </c>
      <c r="E132" s="4">
        <v>39</v>
      </c>
      <c r="F132" s="4">
        <v>43</v>
      </c>
      <c r="G132" s="4">
        <v>457</v>
      </c>
      <c r="H132" s="47">
        <f>MEDIAN('normalized median lane'!H46:O46)</f>
        <v>5.5957631251421416E-3</v>
      </c>
      <c r="I132" s="47">
        <f>MEDIAN('normalized median lane'!P46:W46)</f>
        <v>8.3938668924745975E-3</v>
      </c>
      <c r="J132" s="47">
        <f>TTEST('normalized median lane'!H46:O46,'normalized median lane'!P46:W46,2,2)</f>
        <v>0.67408465954619889</v>
      </c>
      <c r="K132" s="47">
        <f t="shared" si="10"/>
        <v>0.6666490184826428</v>
      </c>
      <c r="L132" s="47">
        <f t="shared" si="11"/>
        <v>-0.5850006926480299</v>
      </c>
      <c r="M132" s="47">
        <f t="shared" si="12"/>
        <v>0.1712855561874857</v>
      </c>
    </row>
    <row r="133" spans="1:13" s="46" customFormat="1">
      <c r="A133" s="2" t="s">
        <v>360</v>
      </c>
      <c r="B133" s="2" t="s">
        <v>584</v>
      </c>
      <c r="C133" s="3">
        <v>6.96</v>
      </c>
      <c r="D133" s="4">
        <v>2</v>
      </c>
      <c r="E133" s="4">
        <v>3</v>
      </c>
      <c r="F133" s="4">
        <v>3</v>
      </c>
      <c r="G133" s="4">
        <v>3</v>
      </c>
      <c r="H133" s="47">
        <f>MEDIAN('normalized median lane'!H250:O250)</f>
        <v>1.1079545470142945E-3</v>
      </c>
      <c r="I133" s="47">
        <f>MEDIAN('normalized median lane'!P250:W250)</f>
        <v>1.1515980949969701E-3</v>
      </c>
      <c r="J133" s="47">
        <f>TTEST('normalized median lane'!H250:O250,'normalized median lane'!P250:W250,2,2)</f>
        <v>0.68537514402969557</v>
      </c>
      <c r="K133" s="47">
        <f t="shared" si="10"/>
        <v>0.96210175392588637</v>
      </c>
      <c r="L133" s="47">
        <f t="shared" si="11"/>
        <v>-5.573861032961297E-2</v>
      </c>
      <c r="M133" s="47">
        <f t="shared" si="12"/>
        <v>0.16407164984266592</v>
      </c>
    </row>
    <row r="134" spans="1:13" s="46" customFormat="1">
      <c r="A134" s="2" t="s">
        <v>205</v>
      </c>
      <c r="B134" s="2" t="s">
        <v>420</v>
      </c>
      <c r="C134" s="3">
        <v>25.41</v>
      </c>
      <c r="D134" s="4">
        <v>5</v>
      </c>
      <c r="E134" s="4">
        <v>8</v>
      </c>
      <c r="F134" s="4">
        <v>8</v>
      </c>
      <c r="G134" s="4">
        <v>18</v>
      </c>
      <c r="H134" s="47">
        <f>MEDIAN('normalized median lane'!H146:O146)</f>
        <v>0</v>
      </c>
      <c r="I134" s="47">
        <f>MEDIAN('normalized median lane'!P146:W146)</f>
        <v>1.5190024390775739E-5</v>
      </c>
      <c r="J134" s="47">
        <f>TTEST('normalized median lane'!H146:O146,'normalized median lane'!P146:W146,2,2)</f>
        <v>0.70430472646436137</v>
      </c>
      <c r="K134" s="47">
        <f t="shared" si="10"/>
        <v>0</v>
      </c>
      <c r="L134" s="47" t="e">
        <f t="shared" si="11"/>
        <v>#NUM!</v>
      </c>
      <c r="M134" s="47">
        <f t="shared" si="12"/>
        <v>0.15223939712448903</v>
      </c>
    </row>
    <row r="135" spans="1:13" s="46" customFormat="1">
      <c r="A135" s="2" t="s">
        <v>238</v>
      </c>
      <c r="B135" s="2" t="s">
        <v>490</v>
      </c>
      <c r="C135" s="3">
        <v>79.319999999999993</v>
      </c>
      <c r="D135" s="4">
        <v>51</v>
      </c>
      <c r="E135" s="4">
        <v>14</v>
      </c>
      <c r="F135" s="4">
        <v>25</v>
      </c>
      <c r="G135" s="4">
        <v>204</v>
      </c>
      <c r="H135" s="47">
        <f>MEDIAN('normalized median lane'!H19:O19)</f>
        <v>4.9038692641263371E-3</v>
      </c>
      <c r="I135" s="47">
        <f>MEDIAN('normalized median lane'!P19:W19)</f>
        <v>4.7959510245720958E-3</v>
      </c>
      <c r="J135" s="47">
        <f>TTEST('normalized median lane'!H19:O19,'normalized median lane'!P19:W19,2,2)</f>
        <v>0.70719549734974185</v>
      </c>
      <c r="K135" s="47">
        <f t="shared" si="10"/>
        <v>1.0225019477891499</v>
      </c>
      <c r="L135" s="47">
        <f t="shared" si="11"/>
        <v>3.2103591394966255E-2</v>
      </c>
      <c r="M135" s="47">
        <f t="shared" si="12"/>
        <v>0.15046051310016745</v>
      </c>
    </row>
    <row r="136" spans="1:13" s="46" customFormat="1">
      <c r="A136" s="2" t="s">
        <v>212</v>
      </c>
      <c r="B136" s="2" t="s">
        <v>566</v>
      </c>
      <c r="C136" s="3">
        <v>20.75</v>
      </c>
      <c r="D136" s="4">
        <v>32</v>
      </c>
      <c r="E136" s="4">
        <v>4</v>
      </c>
      <c r="F136" s="4">
        <v>4</v>
      </c>
      <c r="G136" s="4">
        <v>17</v>
      </c>
      <c r="H136" s="47">
        <f>MEDIAN('normalized median lane'!H159:O159)</f>
        <v>3.3585064966537326E-4</v>
      </c>
      <c r="I136" s="47">
        <f>MEDIAN('normalized median lane'!P159:W159)</f>
        <v>2.4885578409100759E-4</v>
      </c>
      <c r="J136" s="47">
        <f>TTEST('normalized median lane'!H159:O159,'normalized median lane'!P159:W159,2,2)</f>
        <v>0.71602988894502495</v>
      </c>
      <c r="K136" s="47">
        <f t="shared" si="10"/>
        <v>1.3495794397230136</v>
      </c>
      <c r="L136" s="47">
        <f t="shared" si="11"/>
        <v>0.43250990005140022</v>
      </c>
      <c r="M136" s="47">
        <f t="shared" si="12"/>
        <v>0.14506884873548462</v>
      </c>
    </row>
    <row r="137" spans="1:13" s="46" customFormat="1">
      <c r="A137" s="2" t="s">
        <v>203</v>
      </c>
      <c r="B137" s="2" t="s">
        <v>477</v>
      </c>
      <c r="C137" s="3">
        <v>34.58</v>
      </c>
      <c r="D137" s="4">
        <v>4</v>
      </c>
      <c r="E137" s="4">
        <v>16</v>
      </c>
      <c r="F137" s="4">
        <v>24</v>
      </c>
      <c r="G137" s="4">
        <v>133</v>
      </c>
      <c r="H137" s="47">
        <f>MEDIAN('normalized median lane'!H104:O104)</f>
        <v>1.3664565818627271E-3</v>
      </c>
      <c r="I137" s="47">
        <f>MEDIAN('normalized median lane'!P104:W104)</f>
        <v>9.443331572267866E-4</v>
      </c>
      <c r="J137" s="47">
        <f>TTEST('normalized median lane'!H104:O104,'normalized median lane'!P104:W104,2,2)</f>
        <v>0.71931010627674818</v>
      </c>
      <c r="K137" s="47">
        <f t="shared" si="10"/>
        <v>1.4470068867173806</v>
      </c>
      <c r="L137" s="47">
        <f t="shared" si="11"/>
        <v>0.53307178808205657</v>
      </c>
      <c r="M137" s="47">
        <f t="shared" si="12"/>
        <v>0.14308383783713835</v>
      </c>
    </row>
    <row r="138" spans="1:13" s="46" customFormat="1">
      <c r="A138" s="2" t="s">
        <v>329</v>
      </c>
      <c r="B138" s="2" t="s">
        <v>469</v>
      </c>
      <c r="C138" s="3">
        <v>79.319999999999993</v>
      </c>
      <c r="D138" s="4">
        <v>6</v>
      </c>
      <c r="E138" s="4">
        <v>59</v>
      </c>
      <c r="F138" s="4">
        <v>67</v>
      </c>
      <c r="G138" s="4">
        <v>1343</v>
      </c>
      <c r="H138" s="47">
        <f>MEDIAN('normalized median lane'!H18:O18)</f>
        <v>3.9744697366606081E-2</v>
      </c>
      <c r="I138" s="47">
        <f>MEDIAN('normalized median lane'!P18:W18)</f>
        <v>3.5972695476082686E-2</v>
      </c>
      <c r="J138" s="47">
        <f>TTEST('normalized median lane'!H18:O18,'normalized median lane'!P18:W18,2,2)</f>
        <v>0.72027361300065063</v>
      </c>
      <c r="K138" s="47">
        <f t="shared" si="10"/>
        <v>1.1048573603007119</v>
      </c>
      <c r="L138" s="47">
        <f t="shared" si="11"/>
        <v>0.14386012629550482</v>
      </c>
      <c r="M138" s="47">
        <f t="shared" si="12"/>
        <v>0.14250249517488686</v>
      </c>
    </row>
    <row r="139" spans="1:13" s="46" customFormat="1">
      <c r="A139" s="2" t="s">
        <v>389</v>
      </c>
      <c r="B139" s="2" t="s">
        <v>603</v>
      </c>
      <c r="C139" s="3">
        <v>21.24</v>
      </c>
      <c r="D139" s="4">
        <v>5</v>
      </c>
      <c r="E139" s="4">
        <v>6</v>
      </c>
      <c r="F139" s="4">
        <v>11</v>
      </c>
      <c r="G139" s="4">
        <v>20</v>
      </c>
      <c r="H139" s="47">
        <f>MEDIAN('normalized median lane'!H158:O158)</f>
        <v>6.054864510471982E-4</v>
      </c>
      <c r="I139" s="47">
        <f>MEDIAN('normalized median lane'!P158:W158)</f>
        <v>1.2384403241109897E-3</v>
      </c>
      <c r="J139" s="47">
        <f>TTEST('normalized median lane'!H158:O158,'normalized median lane'!P158:W158,2,2)</f>
        <v>0.72343472293105837</v>
      </c>
      <c r="K139" s="47">
        <f t="shared" si="10"/>
        <v>0.48891047817087563</v>
      </c>
      <c r="L139" s="47">
        <f t="shared" si="11"/>
        <v>-1.0323577698375497</v>
      </c>
      <c r="M139" s="47">
        <f t="shared" si="12"/>
        <v>0.1406006501010108</v>
      </c>
    </row>
    <row r="140" spans="1:13" s="46" customFormat="1">
      <c r="A140" s="2" t="s">
        <v>309</v>
      </c>
      <c r="B140" s="2" t="s">
        <v>522</v>
      </c>
      <c r="C140" s="3">
        <v>76.38</v>
      </c>
      <c r="D140" s="4">
        <v>1</v>
      </c>
      <c r="E140" s="4">
        <v>4</v>
      </c>
      <c r="F140" s="4">
        <v>26</v>
      </c>
      <c r="G140" s="4">
        <v>74</v>
      </c>
      <c r="H140" s="47">
        <f>MEDIAN('normalized median lane'!H25:O25)</f>
        <v>1.5483126309817087E-2</v>
      </c>
      <c r="I140" s="47">
        <f>MEDIAN('normalized median lane'!P25:W25)</f>
        <v>1.5811506344968296E-2</v>
      </c>
      <c r="J140" s="47">
        <f>TTEST('normalized median lane'!H25:O25,'normalized median lane'!P25:W25,2,2)</f>
        <v>0.74031340675897317</v>
      </c>
      <c r="K140" s="47">
        <f t="shared" si="10"/>
        <v>0.97923157806810035</v>
      </c>
      <c r="L140" s="47">
        <f t="shared" si="11"/>
        <v>-3.0278012359579172E-2</v>
      </c>
      <c r="M140" s="47">
        <f t="shared" si="12"/>
        <v>0.13058438565937502</v>
      </c>
    </row>
    <row r="141" spans="1:13" s="46" customFormat="1">
      <c r="A141" s="2" t="s">
        <v>327</v>
      </c>
      <c r="B141" s="2" t="s">
        <v>535</v>
      </c>
      <c r="C141" s="3">
        <v>6.95</v>
      </c>
      <c r="D141" s="4">
        <v>4</v>
      </c>
      <c r="E141" s="4">
        <v>5</v>
      </c>
      <c r="F141" s="4">
        <v>5</v>
      </c>
      <c r="G141" s="4">
        <v>16</v>
      </c>
      <c r="H141" s="47">
        <f>MEDIAN('normalized median lane'!H251:O251)</f>
        <v>0</v>
      </c>
      <c r="I141" s="47">
        <f>MEDIAN('normalized median lane'!P251:W251)</f>
        <v>2.0079129782140255E-4</v>
      </c>
      <c r="J141" s="47">
        <f>TTEST('normalized median lane'!H251:O251,'normalized median lane'!P251:W251,2,2)</f>
        <v>0.754135393926751</v>
      </c>
      <c r="K141" s="47">
        <f t="shared" si="10"/>
        <v>0</v>
      </c>
      <c r="L141" s="47" t="e">
        <f t="shared" si="11"/>
        <v>#NUM!</v>
      </c>
      <c r="M141" s="47">
        <f t="shared" si="12"/>
        <v>0.12255067593852521</v>
      </c>
    </row>
    <row r="142" spans="1:13" s="46" customFormat="1">
      <c r="A142" s="2" t="s">
        <v>257</v>
      </c>
      <c r="B142" s="2" t="s">
        <v>451</v>
      </c>
      <c r="C142" s="3">
        <v>78.489999999999995</v>
      </c>
      <c r="D142" s="4">
        <v>2</v>
      </c>
      <c r="E142" s="4">
        <v>3</v>
      </c>
      <c r="F142" s="4">
        <v>51</v>
      </c>
      <c r="G142" s="4">
        <v>852</v>
      </c>
      <c r="H142" s="47">
        <f>MEDIAN('normalized median lane'!H21:O21)</f>
        <v>8.0046095872538831E-2</v>
      </c>
      <c r="I142" s="47">
        <f>MEDIAN('normalized median lane'!P21:W21)</f>
        <v>9.4826304410210699E-2</v>
      </c>
      <c r="J142" s="47">
        <f>TTEST('normalized median lane'!H21:O21,'normalized median lane'!P21:W21,2,2)</f>
        <v>0.75471309788593344</v>
      </c>
      <c r="K142" s="47">
        <f t="shared" si="10"/>
        <v>0.84413387583118371</v>
      </c>
      <c r="L142" s="47">
        <f t="shared" si="11"/>
        <v>-0.24445627287290145</v>
      </c>
      <c r="M142" s="47">
        <f t="shared" si="12"/>
        <v>0.1222181128544675</v>
      </c>
    </row>
    <row r="143" spans="1:13" s="46" customFormat="1">
      <c r="A143" s="2" t="s">
        <v>235</v>
      </c>
      <c r="B143" s="2" t="s">
        <v>155</v>
      </c>
      <c r="C143" s="3">
        <v>37.5</v>
      </c>
      <c r="D143" s="4">
        <v>1</v>
      </c>
      <c r="E143" s="4">
        <v>4</v>
      </c>
      <c r="F143" s="4">
        <v>4</v>
      </c>
      <c r="G143" s="4">
        <v>8</v>
      </c>
      <c r="H143" s="47">
        <f>MEDIAN('normalized median lane'!H98:O98)</f>
        <v>0</v>
      </c>
      <c r="I143" s="47">
        <f>MEDIAN('normalized median lane'!P98:W98)</f>
        <v>2.0781330697602985E-4</v>
      </c>
      <c r="J143" s="47">
        <f>TTEST('normalized median lane'!H98:O98,'normalized median lane'!P98:W98,2,2)</f>
        <v>0.75943800841026987</v>
      </c>
      <c r="K143" s="47">
        <f t="shared" si="10"/>
        <v>0</v>
      </c>
      <c r="L143" s="47" t="e">
        <f t="shared" si="11"/>
        <v>#NUM!</v>
      </c>
      <c r="M143" s="47">
        <f t="shared" si="12"/>
        <v>0.11950767104956454</v>
      </c>
    </row>
    <row r="144" spans="1:13" s="46" customFormat="1">
      <c r="A144" s="2" t="s">
        <v>199</v>
      </c>
      <c r="B144" s="2" t="s">
        <v>159</v>
      </c>
      <c r="C144" s="3">
        <v>22.96</v>
      </c>
      <c r="D144" s="4">
        <v>1</v>
      </c>
      <c r="E144" s="4">
        <v>4</v>
      </c>
      <c r="F144" s="4">
        <v>4</v>
      </c>
      <c r="G144" s="4">
        <v>4</v>
      </c>
      <c r="H144" s="47">
        <f>MEDIAN('normalized median lane'!H153:O153)</f>
        <v>0</v>
      </c>
      <c r="I144" s="47">
        <f>MEDIAN('normalized median lane'!P153:W153)</f>
        <v>1.9365500694086339E-5</v>
      </c>
      <c r="J144" s="47">
        <f>TTEST('normalized median lane'!H153:O153,'normalized median lane'!P153:W153,2,2)</f>
        <v>0.77057071999995164</v>
      </c>
      <c r="K144" s="47">
        <f t="shared" si="10"/>
        <v>0</v>
      </c>
      <c r="L144" s="47" t="e">
        <f t="shared" si="11"/>
        <v>#NUM!</v>
      </c>
      <c r="M144" s="47">
        <f t="shared" si="12"/>
        <v>0.11318749724884303</v>
      </c>
    </row>
    <row r="145" spans="1:13" s="46" customFormat="1">
      <c r="A145" s="2" t="s">
        <v>224</v>
      </c>
      <c r="B145" s="2" t="s">
        <v>110</v>
      </c>
      <c r="C145" s="3">
        <v>26.9</v>
      </c>
      <c r="D145" s="4">
        <v>5</v>
      </c>
      <c r="E145" s="4">
        <v>12</v>
      </c>
      <c r="F145" s="4">
        <v>12</v>
      </c>
      <c r="G145" s="4">
        <v>96</v>
      </c>
      <c r="H145" s="47">
        <f>MEDIAN('normalized median lane'!H137:O137)</f>
        <v>5.2761955621928645E-4</v>
      </c>
      <c r="I145" s="47">
        <f>MEDIAN('normalized median lane'!P137:W137)</f>
        <v>5.299576696997302E-4</v>
      </c>
      <c r="J145" s="47">
        <f>TTEST('normalized median lane'!H137:O137,'normalized median lane'!P137:W137,2,2)</f>
        <v>0.78009922578415636</v>
      </c>
      <c r="K145" s="47">
        <f t="shared" si="10"/>
        <v>0.99558811276046166</v>
      </c>
      <c r="L145" s="47">
        <f t="shared" si="11"/>
        <v>-6.3790901247757908E-3</v>
      </c>
      <c r="M145" s="47">
        <f t="shared" si="12"/>
        <v>0.10785015311752524</v>
      </c>
    </row>
    <row r="146" spans="1:13" s="46" customFormat="1">
      <c r="A146" s="2" t="s">
        <v>191</v>
      </c>
      <c r="B146" s="2" t="s">
        <v>412</v>
      </c>
      <c r="C146" s="3">
        <v>53.1</v>
      </c>
      <c r="D146" s="4">
        <v>45</v>
      </c>
      <c r="E146" s="4">
        <v>28</v>
      </c>
      <c r="F146" s="4">
        <v>35</v>
      </c>
      <c r="G146" s="4">
        <v>258</v>
      </c>
      <c r="H146" s="47">
        <f>MEDIAN('normalized median lane'!H58:O58)</f>
        <v>1.0416469295280722E-3</v>
      </c>
      <c r="I146" s="47">
        <f>MEDIAN('normalized median lane'!P58:W58)</f>
        <v>8.8436290347857654E-4</v>
      </c>
      <c r="J146" s="47">
        <f>TTEST('normalized median lane'!H58:O58,'normalized median lane'!P58:W58,2,2)</f>
        <v>0.78552068525477781</v>
      </c>
      <c r="K146" s="47">
        <f t="shared" si="10"/>
        <v>1.1778500946057671</v>
      </c>
      <c r="L146" s="47">
        <f t="shared" si="11"/>
        <v>0.23615593854824132</v>
      </c>
      <c r="M146" s="47">
        <f t="shared" si="12"/>
        <v>0.10484237412022201</v>
      </c>
    </row>
    <row r="147" spans="1:13" s="46" customFormat="1">
      <c r="A147" s="2" t="s">
        <v>237</v>
      </c>
      <c r="B147" s="2" t="s">
        <v>570</v>
      </c>
      <c r="C147" s="3">
        <v>42.05</v>
      </c>
      <c r="D147" s="4">
        <v>3</v>
      </c>
      <c r="E147" s="4">
        <v>13</v>
      </c>
      <c r="F147" s="4">
        <v>13</v>
      </c>
      <c r="G147" s="4">
        <v>36</v>
      </c>
      <c r="H147" s="47">
        <f>MEDIAN('normalized median lane'!H84:O84)</f>
        <v>4.2761948284337809E-4</v>
      </c>
      <c r="I147" s="47">
        <f>MEDIAN('normalized median lane'!P84:W84)</f>
        <v>5.6094502416427733E-4</v>
      </c>
      <c r="J147" s="47">
        <f>TTEST('normalized median lane'!H84:O84,'normalized median lane'!P84:W84,2,2)</f>
        <v>0.80293569941472487</v>
      </c>
      <c r="K147" s="47">
        <f t="shared" si="10"/>
        <v>0.76231977185369637</v>
      </c>
      <c r="L147" s="47">
        <f t="shared" si="11"/>
        <v>-0.39153179993018106</v>
      </c>
      <c r="M147" s="47">
        <f t="shared" si="12"/>
        <v>9.531923243924792E-2</v>
      </c>
    </row>
    <row r="148" spans="1:13" s="46" customFormat="1">
      <c r="A148" s="2" t="s">
        <v>299</v>
      </c>
      <c r="B148" s="2" t="s">
        <v>432</v>
      </c>
      <c r="C148" s="3">
        <v>34.729999999999997</v>
      </c>
      <c r="D148" s="4">
        <v>38</v>
      </c>
      <c r="E148" s="4">
        <v>6</v>
      </c>
      <c r="F148" s="4">
        <v>20</v>
      </c>
      <c r="G148" s="4">
        <v>83</v>
      </c>
      <c r="H148" s="47">
        <f>MEDIAN('normalized median lane'!H103:O103)</f>
        <v>1.7005223032929699E-4</v>
      </c>
      <c r="I148" s="47">
        <f>MEDIAN('normalized median lane'!P103:W103)</f>
        <v>1.6139417243743725E-4</v>
      </c>
      <c r="J148" s="47">
        <f>TTEST('normalized median lane'!H103:O103,'normalized median lane'!P103:W103,2,2)</f>
        <v>0.80799075056378833</v>
      </c>
      <c r="K148" s="47">
        <f t="shared" si="10"/>
        <v>1.0536454183016797</v>
      </c>
      <c r="L148" s="47">
        <f t="shared" si="11"/>
        <v>7.5389440671309232E-2</v>
      </c>
      <c r="M148" s="47">
        <f t="shared" si="12"/>
        <v>9.2593610762665632E-2</v>
      </c>
    </row>
    <row r="149" spans="1:13" s="46" customFormat="1">
      <c r="A149" s="2" t="s">
        <v>206</v>
      </c>
      <c r="B149" s="2" t="s">
        <v>172</v>
      </c>
      <c r="C149" s="3">
        <v>32.79</v>
      </c>
      <c r="D149" s="4">
        <v>1</v>
      </c>
      <c r="E149" s="4">
        <v>8</v>
      </c>
      <c r="F149" s="4">
        <v>9</v>
      </c>
      <c r="G149" s="4">
        <v>44</v>
      </c>
      <c r="H149" s="47">
        <f>MEDIAN('normalized median lane'!H109:O109)</f>
        <v>1.2228036421008106E-3</v>
      </c>
      <c r="I149" s="47">
        <f>MEDIAN('normalized median lane'!P109:W109)</f>
        <v>1.8521503335471566E-3</v>
      </c>
      <c r="J149" s="47">
        <f>TTEST('normalized median lane'!H109:O109,'normalized median lane'!P109:W109,2,2)</f>
        <v>0.82244323613404768</v>
      </c>
      <c r="K149" s="47">
        <f t="shared" si="10"/>
        <v>0.66020755440458823</v>
      </c>
      <c r="L149" s="47">
        <f t="shared" si="11"/>
        <v>-0.59900844823893706</v>
      </c>
      <c r="M149" s="47">
        <f t="shared" si="12"/>
        <v>8.4894066732962112E-2</v>
      </c>
    </row>
    <row r="150" spans="1:13" s="46" customFormat="1">
      <c r="A150" s="2" t="s">
        <v>288</v>
      </c>
      <c r="B150" s="2" t="s">
        <v>173</v>
      </c>
      <c r="C150" s="3">
        <v>31.46</v>
      </c>
      <c r="D150" s="4">
        <v>1</v>
      </c>
      <c r="E150" s="4">
        <v>14</v>
      </c>
      <c r="F150" s="4">
        <v>24</v>
      </c>
      <c r="G150" s="4">
        <v>271</v>
      </c>
      <c r="H150" s="47">
        <f>MEDIAN('normalized median lane'!H115:O115)</f>
        <v>1.0403010872528469E-2</v>
      </c>
      <c r="I150" s="47">
        <f>MEDIAN('normalized median lane'!P115:W115)</f>
        <v>1.0552185469062754E-2</v>
      </c>
      <c r="J150" s="47">
        <f>TTEST('normalized median lane'!H115:O115,'normalized median lane'!P115:W115,2,2)</f>
        <v>0.84331122126685765</v>
      </c>
      <c r="K150" s="47">
        <f t="shared" si="10"/>
        <v>0.98586315631281873</v>
      </c>
      <c r="L150" s="47">
        <f t="shared" si="11"/>
        <v>-2.0540689065142764E-2</v>
      </c>
      <c r="M150" s="47">
        <f t="shared" si="12"/>
        <v>7.4012120825685535E-2</v>
      </c>
    </row>
    <row r="151" spans="1:13" s="46" customFormat="1">
      <c r="A151" s="2" t="s">
        <v>396</v>
      </c>
      <c r="B151" s="2" t="s">
        <v>615</v>
      </c>
      <c r="C151" s="3">
        <v>38.15</v>
      </c>
      <c r="D151" s="4">
        <v>19</v>
      </c>
      <c r="E151" s="4">
        <v>13</v>
      </c>
      <c r="F151" s="4">
        <v>18</v>
      </c>
      <c r="G151" s="4">
        <v>106</v>
      </c>
      <c r="H151" s="47">
        <f>MEDIAN('normalized median lane'!H96:O96)</f>
        <v>1.9495589438793498E-3</v>
      </c>
      <c r="I151" s="47">
        <f>MEDIAN('normalized median lane'!P96:W96)</f>
        <v>1.9740029412422182E-3</v>
      </c>
      <c r="J151" s="47">
        <f>TTEST('normalized median lane'!H96:O96,'normalized median lane'!P96:W96,2,2)</f>
        <v>0.8439531200044067</v>
      </c>
      <c r="K151" s="47">
        <f t="shared" si="10"/>
        <v>0.98761704106302595</v>
      </c>
      <c r="L151" s="47">
        <f t="shared" si="11"/>
        <v>-1.7976364881947447E-2</v>
      </c>
      <c r="M151" s="47">
        <f t="shared" si="12"/>
        <v>7.3681676939344187E-2</v>
      </c>
    </row>
    <row r="152" spans="1:13" s="46" customFormat="1">
      <c r="A152" s="2" t="s">
        <v>323</v>
      </c>
      <c r="B152" s="2" t="s">
        <v>450</v>
      </c>
      <c r="C152" s="3">
        <v>95.63</v>
      </c>
      <c r="D152" s="4">
        <v>3</v>
      </c>
      <c r="E152" s="4">
        <v>2</v>
      </c>
      <c r="F152" s="4">
        <v>48</v>
      </c>
      <c r="G152" s="4">
        <v>499</v>
      </c>
      <c r="H152" s="47">
        <f>MEDIAN('normalized median lane'!H6:O6)</f>
        <v>0.11730179631394165</v>
      </c>
      <c r="I152" s="47">
        <f>MEDIAN('normalized median lane'!P6:W6)</f>
        <v>0.12705849790051019</v>
      </c>
      <c r="J152" s="47">
        <f>TTEST('normalized median lane'!H6:O6,'normalized median lane'!P6:W6,2,2)</f>
        <v>0.87899009591760691</v>
      </c>
      <c r="K152" s="47">
        <f t="shared" si="10"/>
        <v>0.92321094812400295</v>
      </c>
      <c r="L152" s="47">
        <f t="shared" si="11"/>
        <v>-0.11526776224868915</v>
      </c>
      <c r="M152" s="47">
        <f t="shared" si="12"/>
        <v>5.6016018342114428E-2</v>
      </c>
    </row>
    <row r="153" spans="1:13" s="46" customFormat="1">
      <c r="A153" s="2" t="s">
        <v>367</v>
      </c>
      <c r="B153" s="2" t="s">
        <v>464</v>
      </c>
      <c r="C153" s="3">
        <v>4.5599999999999996</v>
      </c>
      <c r="D153" s="4">
        <v>3</v>
      </c>
      <c r="E153" s="4">
        <v>3</v>
      </c>
      <c r="F153" s="4">
        <v>3</v>
      </c>
      <c r="G153" s="4">
        <v>3</v>
      </c>
      <c r="H153" s="47">
        <f>MEDIAN('normalized median lane'!H260:O260)</f>
        <v>0</v>
      </c>
      <c r="I153" s="47">
        <f>MEDIAN('normalized median lane'!P260:W260)</f>
        <v>7.3196121197146566E-5</v>
      </c>
      <c r="J153" s="47">
        <f>TTEST('normalized median lane'!H260:O260,'normalized median lane'!P260:W260,2,2)</f>
        <v>0.88222205298147083</v>
      </c>
      <c r="K153" s="47">
        <f t="shared" si="10"/>
        <v>0</v>
      </c>
      <c r="L153" s="47" t="e">
        <f t="shared" si="11"/>
        <v>#NUM!</v>
      </c>
      <c r="M153" s="47">
        <f t="shared" si="12"/>
        <v>5.442209032494693E-2</v>
      </c>
    </row>
    <row r="154" spans="1:13" s="46" customFormat="1">
      <c r="A154" s="2" t="s">
        <v>253</v>
      </c>
      <c r="B154" s="2" t="s">
        <v>125</v>
      </c>
      <c r="C154" s="3">
        <v>75</v>
      </c>
      <c r="D154" s="4">
        <v>6</v>
      </c>
      <c r="E154" s="4">
        <v>17</v>
      </c>
      <c r="F154" s="4">
        <v>17</v>
      </c>
      <c r="G154" s="4">
        <v>182</v>
      </c>
      <c r="H154" s="47">
        <f>MEDIAN('normalized median lane'!H27:O27)</f>
        <v>1.3074949881333637E-3</v>
      </c>
      <c r="I154" s="47">
        <f>MEDIAN('normalized median lane'!P27:W27)</f>
        <v>2.4529127022692851E-3</v>
      </c>
      <c r="J154" s="47">
        <f>TTEST('normalized median lane'!H27:O27,'normalized median lane'!P27:W27,2,2)</f>
        <v>0.88225219179629877</v>
      </c>
      <c r="K154" s="47">
        <f t="shared" si="10"/>
        <v>0.53303771753627804</v>
      </c>
      <c r="L154" s="47">
        <f t="shared" si="11"/>
        <v>-0.90769047376537082</v>
      </c>
      <c r="M154" s="47">
        <f t="shared" si="12"/>
        <v>5.4407254040415277E-2</v>
      </c>
    </row>
    <row r="155" spans="1:13" s="46" customFormat="1">
      <c r="A155" s="2" t="s">
        <v>228</v>
      </c>
      <c r="B155" s="2" t="s">
        <v>111</v>
      </c>
      <c r="C155" s="3">
        <v>15.75</v>
      </c>
      <c r="D155" s="4">
        <v>1</v>
      </c>
      <c r="E155" s="4">
        <v>4</v>
      </c>
      <c r="F155" s="4">
        <v>4</v>
      </c>
      <c r="G155" s="4">
        <v>13</v>
      </c>
      <c r="H155" s="47">
        <f>MEDIAN('normalized median lane'!H193:O193)</f>
        <v>4.7058502066333929E-4</v>
      </c>
      <c r="I155" s="47">
        <f>MEDIAN('normalized median lane'!P193:W193)</f>
        <v>6.0709021046877827E-4</v>
      </c>
      <c r="J155" s="47">
        <f>TTEST('normalized median lane'!H193:O193,'normalized median lane'!P193:W193,2,2)</f>
        <v>0.89535825253604107</v>
      </c>
      <c r="K155" s="47">
        <f t="shared" si="10"/>
        <v>0.77514842530563377</v>
      </c>
      <c r="L155" s="47">
        <f t="shared" si="11"/>
        <v>-0.36745551101655616</v>
      </c>
      <c r="M155" s="47">
        <f t="shared" si="12"/>
        <v>4.8003159132727916E-2</v>
      </c>
    </row>
    <row r="156" spans="1:13" s="46" customFormat="1">
      <c r="A156" s="2" t="s">
        <v>290</v>
      </c>
      <c r="B156" s="2" t="s">
        <v>417</v>
      </c>
      <c r="C156" s="3">
        <v>57.84</v>
      </c>
      <c r="D156" s="4">
        <v>5</v>
      </c>
      <c r="E156" s="4">
        <v>1</v>
      </c>
      <c r="F156" s="4">
        <v>13</v>
      </c>
      <c r="G156" s="4">
        <v>106</v>
      </c>
      <c r="H156" s="47">
        <f>MEDIAN('normalized median lane'!H49:O49)</f>
        <v>4.9017488228948389E-4</v>
      </c>
      <c r="I156" s="47">
        <f>MEDIAN('normalized median lane'!P49:W49)</f>
        <v>2.5752206064792033E-4</v>
      </c>
      <c r="J156" s="47">
        <f>TTEST('normalized median lane'!H49:O49,'normalized median lane'!P49:W49,2,2)</f>
        <v>0.90782699642790854</v>
      </c>
      <c r="K156" s="47">
        <f t="shared" si="10"/>
        <v>1.9034287045397731</v>
      </c>
      <c r="L156" s="47">
        <f t="shared" si="11"/>
        <v>0.92860053284568733</v>
      </c>
      <c r="M156" s="47">
        <f t="shared" si="12"/>
        <v>4.1996906606010166E-2</v>
      </c>
    </row>
    <row r="157" spans="1:13" s="46" customFormat="1">
      <c r="A157" s="2" t="s">
        <v>353</v>
      </c>
      <c r="B157" s="2" t="s">
        <v>592</v>
      </c>
      <c r="C157" s="3">
        <v>9.06</v>
      </c>
      <c r="D157" s="4">
        <v>1</v>
      </c>
      <c r="E157" s="4">
        <v>3</v>
      </c>
      <c r="F157" s="4">
        <v>5</v>
      </c>
      <c r="G157" s="4">
        <v>11</v>
      </c>
      <c r="H157" s="47">
        <f>MEDIAN('normalized median lane'!H239:O239)</f>
        <v>4.7877377529996506E-4</v>
      </c>
      <c r="I157" s="47">
        <f>MEDIAN('normalized median lane'!P239:W239)</f>
        <v>1.2800536723697803E-3</v>
      </c>
      <c r="J157" s="47">
        <f>TTEST('normalized median lane'!H239:O239,'normalized median lane'!P239:W239,2,2)</f>
        <v>0.91582096352924647</v>
      </c>
      <c r="K157" s="47">
        <f t="shared" si="10"/>
        <v>0.37402632845355999</v>
      </c>
      <c r="L157" s="47">
        <f t="shared" si="11"/>
        <v>-1.4187882670405683</v>
      </c>
      <c r="M157" s="47">
        <f t="shared" si="12"/>
        <v>3.8189419510143902E-2</v>
      </c>
    </row>
    <row r="158" spans="1:13" s="46" customFormat="1">
      <c r="A158" s="2" t="s">
        <v>209</v>
      </c>
      <c r="B158" s="2" t="s">
        <v>565</v>
      </c>
      <c r="C158" s="3">
        <v>28.01</v>
      </c>
      <c r="D158" s="4">
        <v>2</v>
      </c>
      <c r="E158" s="4">
        <v>7</v>
      </c>
      <c r="F158" s="4">
        <v>7</v>
      </c>
      <c r="G158" s="4">
        <v>73</v>
      </c>
      <c r="H158" s="47">
        <f>MEDIAN('normalized median lane'!H130:O130)</f>
        <v>4.8892647386688647E-4</v>
      </c>
      <c r="I158" s="47">
        <f>MEDIAN('normalized median lane'!P130:W130)</f>
        <v>7.2498878535364332E-4</v>
      </c>
      <c r="J158" s="47">
        <f>TTEST('normalized median lane'!H130:O130,'normalized median lane'!P130:W130,2,2)</f>
        <v>0.91828252222069828</v>
      </c>
      <c r="K158" s="47">
        <f t="shared" si="10"/>
        <v>0.67439177507882742</v>
      </c>
      <c r="L158" s="47">
        <f t="shared" si="11"/>
        <v>-0.56834115369240068</v>
      </c>
      <c r="M158" s="47">
        <f t="shared" si="12"/>
        <v>3.7023681582318689E-2</v>
      </c>
    </row>
    <row r="159" spans="1:13" s="46" customFormat="1">
      <c r="A159" s="2" t="s">
        <v>306</v>
      </c>
      <c r="B159" s="2" t="s">
        <v>454</v>
      </c>
      <c r="C159" s="3">
        <v>83.29</v>
      </c>
      <c r="D159" s="4">
        <v>6</v>
      </c>
      <c r="E159" s="4">
        <v>48</v>
      </c>
      <c r="F159" s="4">
        <v>52</v>
      </c>
      <c r="G159" s="4">
        <v>1209</v>
      </c>
      <c r="H159" s="47">
        <f>MEDIAN('normalized median lane'!H13:O13)</f>
        <v>3.9341209111070356E-2</v>
      </c>
      <c r="I159" s="47">
        <f>MEDIAN('normalized median lane'!P13:W13)</f>
        <v>6.1871356627296634E-2</v>
      </c>
      <c r="J159" s="47">
        <f>TTEST('normalized median lane'!H13:O13,'normalized median lane'!P13:W13,2,2)</f>
        <v>0.92427638229067288</v>
      </c>
      <c r="K159" s="47">
        <f t="shared" si="10"/>
        <v>0.63585496190192892</v>
      </c>
      <c r="L159" s="47">
        <f t="shared" si="11"/>
        <v>-0.65323036964097247</v>
      </c>
      <c r="M159" s="47">
        <f t="shared" si="12"/>
        <v>3.4198144195769671E-2</v>
      </c>
    </row>
    <row r="160" spans="1:13" s="46" customFormat="1">
      <c r="A160" s="2" t="s">
        <v>355</v>
      </c>
      <c r="B160" s="2" t="s">
        <v>434</v>
      </c>
      <c r="C160" s="3">
        <v>63.55</v>
      </c>
      <c r="D160" s="4">
        <v>5</v>
      </c>
      <c r="E160" s="4">
        <v>2</v>
      </c>
      <c r="F160" s="4">
        <v>14</v>
      </c>
      <c r="G160" s="4">
        <v>116</v>
      </c>
      <c r="H160" s="47">
        <f>MEDIAN('normalized median lane'!H40:O40)</f>
        <v>4.9017488228948389E-4</v>
      </c>
      <c r="I160" s="47">
        <f>MEDIAN('normalized median lane'!P40:W40)</f>
        <v>2.5752206064792033E-4</v>
      </c>
      <c r="J160" s="47">
        <f>TTEST('normalized median lane'!H40:O40,'normalized median lane'!P40:W40,2,2)</f>
        <v>0.94008689930633849</v>
      </c>
      <c r="K160" s="47">
        <f t="shared" si="10"/>
        <v>1.9034287045397731</v>
      </c>
      <c r="L160" s="47">
        <f t="shared" si="11"/>
        <v>0.92860053284568733</v>
      </c>
      <c r="M160" s="47">
        <f t="shared" si="12"/>
        <v>2.6831999437663789E-2</v>
      </c>
    </row>
    <row r="161" spans="1:19" s="46" customFormat="1">
      <c r="A161" s="2" t="s">
        <v>84</v>
      </c>
      <c r="B161" s="2" t="s">
        <v>100</v>
      </c>
      <c r="C161" s="3">
        <v>15.35</v>
      </c>
      <c r="D161" s="4">
        <v>18</v>
      </c>
      <c r="E161" s="4">
        <v>13</v>
      </c>
      <c r="F161" s="4">
        <v>13</v>
      </c>
      <c r="G161" s="4">
        <v>59</v>
      </c>
      <c r="H161" s="47">
        <f>MEDIAN('normalized median lane'!H196:O196)</f>
        <v>0</v>
      </c>
      <c r="I161" s="47">
        <f>MEDIAN('normalized median lane'!P196:W196)</f>
        <v>2.7068906451813732E-4</v>
      </c>
      <c r="J161" s="47">
        <f>TTEST('normalized median lane'!H196:O196,'normalized median lane'!P196:W196,2,2)</f>
        <v>0.9440853393675942</v>
      </c>
      <c r="K161" s="47">
        <f t="shared" si="10"/>
        <v>0</v>
      </c>
      <c r="L161" s="47" t="e">
        <f t="shared" si="11"/>
        <v>#NUM!</v>
      </c>
      <c r="M161" s="47">
        <f t="shared" si="12"/>
        <v>2.4988746442100192E-2</v>
      </c>
    </row>
    <row r="162" spans="1:19" s="46" customFormat="1">
      <c r="A162" s="2" t="s">
        <v>213</v>
      </c>
      <c r="B162" s="2" t="s">
        <v>174</v>
      </c>
      <c r="C162" s="3">
        <v>39.64</v>
      </c>
      <c r="D162" s="4">
        <v>15</v>
      </c>
      <c r="E162" s="4">
        <v>17</v>
      </c>
      <c r="F162" s="4">
        <v>17</v>
      </c>
      <c r="G162" s="4">
        <v>138</v>
      </c>
      <c r="H162" s="47">
        <f>MEDIAN('normalized median lane'!H88:O88)</f>
        <v>1.740705480676528E-4</v>
      </c>
      <c r="I162" s="47">
        <f>MEDIAN('normalized median lane'!P88:W88)</f>
        <v>3.3235493962468533E-4</v>
      </c>
      <c r="J162" s="47">
        <f>TTEST('normalized median lane'!H88:O88,'normalized median lane'!P88:W88,2,2)</f>
        <v>0.97599459009735912</v>
      </c>
      <c r="K162" s="47">
        <f t="shared" si="10"/>
        <v>0.52374894221287482</v>
      </c>
      <c r="L162" s="47">
        <f t="shared" ref="L162:L165" si="13">LOG(K162,2)</f>
        <v>-0.93305266980478763</v>
      </c>
      <c r="M162" s="47">
        <f t="shared" si="12"/>
        <v>1.0552589605209956E-2</v>
      </c>
    </row>
    <row r="163" spans="1:19" s="46" customFormat="1">
      <c r="A163" s="2" t="s">
        <v>284</v>
      </c>
      <c r="B163" s="2" t="s">
        <v>478</v>
      </c>
      <c r="C163" s="3">
        <v>39.36</v>
      </c>
      <c r="D163" s="4">
        <v>8</v>
      </c>
      <c r="E163" s="4">
        <v>4</v>
      </c>
      <c r="F163" s="4">
        <v>26</v>
      </c>
      <c r="G163" s="4">
        <v>115</v>
      </c>
      <c r="H163" s="47">
        <f>MEDIAN('normalized median lane'!H89:O89)</f>
        <v>1.921839065286006E-3</v>
      </c>
      <c r="I163" s="47">
        <f>MEDIAN('normalized median lane'!P89:W89)</f>
        <v>2.1374269100810092E-3</v>
      </c>
      <c r="J163" s="47">
        <f>TTEST('normalized median lane'!H89:O89,'normalized median lane'!P89:W89,2,2)</f>
        <v>0.98031162667646665</v>
      </c>
      <c r="K163" s="47">
        <f t="shared" si="10"/>
        <v>0.89913674063978521</v>
      </c>
      <c r="L163" s="47">
        <f t="shared" si="13"/>
        <v>-0.15338755752210062</v>
      </c>
      <c r="M163" s="47">
        <f t="shared" si="12"/>
        <v>8.6358465189519014E-3</v>
      </c>
    </row>
    <row r="164" spans="1:19" s="46" customFormat="1">
      <c r="A164" s="2" t="s">
        <v>368</v>
      </c>
      <c r="B164" s="2" t="s">
        <v>575</v>
      </c>
      <c r="C164" s="3">
        <v>61.11</v>
      </c>
      <c r="D164" s="4">
        <v>1</v>
      </c>
      <c r="E164" s="4">
        <v>3</v>
      </c>
      <c r="F164" s="4">
        <v>4</v>
      </c>
      <c r="G164" s="4">
        <v>4</v>
      </c>
      <c r="H164" s="47">
        <f>MEDIAN('normalized median lane'!H43:O43)</f>
        <v>0</v>
      </c>
      <c r="I164" s="47">
        <f>MEDIAN('normalized median lane'!P43:W43)</f>
        <v>2.4577139762648824E-5</v>
      </c>
      <c r="J164" s="47">
        <f>TTEST('normalized median lane'!H43:O43,'normalized median lane'!P43:W43,2,2)</f>
        <v>0.98678081887254909</v>
      </c>
      <c r="K164" s="47">
        <f t="shared" si="10"/>
        <v>0</v>
      </c>
      <c r="L164" s="47" t="e">
        <f t="shared" si="13"/>
        <v>#NUM!</v>
      </c>
      <c r="M164" s="47">
        <f t="shared" si="12"/>
        <v>5.7793009524375813E-3</v>
      </c>
    </row>
    <row r="165" spans="1:19" s="46" customFormat="1">
      <c r="A165" s="2" t="s">
        <v>349</v>
      </c>
      <c r="B165" s="2" t="s">
        <v>426</v>
      </c>
      <c r="C165" s="3">
        <v>18.64</v>
      </c>
      <c r="D165" s="4">
        <v>2</v>
      </c>
      <c r="E165" s="4">
        <v>3</v>
      </c>
      <c r="F165" s="4">
        <v>3</v>
      </c>
      <c r="G165" s="4">
        <v>3</v>
      </c>
      <c r="H165" s="47">
        <f>MEDIAN('normalized median lane'!H172:O172)</f>
        <v>0</v>
      </c>
      <c r="I165" s="47">
        <f>MEDIAN('normalized median lane'!P172:W172)</f>
        <v>7.8240191787804858E-5</v>
      </c>
      <c r="J165" s="47">
        <f>TTEST('normalized median lane'!H172:O172,'normalized median lane'!P172:W172,2,2)</f>
        <v>0.98877218954375157</v>
      </c>
      <c r="K165" s="47">
        <f t="shared" si="10"/>
        <v>0</v>
      </c>
      <c r="L165" s="47" t="e">
        <f t="shared" si="13"/>
        <v>#NUM!</v>
      </c>
      <c r="M165" s="47">
        <f t="shared" si="12"/>
        <v>4.9037571597291786E-3</v>
      </c>
    </row>
    <row r="166" spans="1:19">
      <c r="L166" s="46"/>
      <c r="M166" s="46"/>
      <c r="N166" s="46"/>
      <c r="O166" s="46"/>
      <c r="P166" s="46"/>
      <c r="Q166" s="46"/>
      <c r="R166" s="46"/>
      <c r="S166" s="46"/>
    </row>
  </sheetData>
  <autoFilter ref="A1:L1">
    <sortState ref="A2:L165">
      <sortCondition ref="J1"/>
    </sortState>
  </autoFilter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H12" sqref="H12"/>
    </sheetView>
  </sheetViews>
  <sheetFormatPr baseColWidth="10" defaultColWidth="8.83203125" defaultRowHeight="12" x14ac:dyDescent="0"/>
  <cols>
    <col min="1" max="1" width="21.5" customWidth="1"/>
    <col min="2" max="2" width="12.83203125" customWidth="1"/>
  </cols>
  <sheetData>
    <row r="1" spans="1:6">
      <c r="A1" s="32" t="s">
        <v>103</v>
      </c>
      <c r="B1" s="39" t="s">
        <v>658</v>
      </c>
      <c r="C1" s="39" t="s">
        <v>622</v>
      </c>
      <c r="D1" s="39" t="s">
        <v>629</v>
      </c>
      <c r="E1" s="39" t="s">
        <v>630</v>
      </c>
    </row>
    <row r="2" spans="1:6">
      <c r="A2" s="33" t="s">
        <v>251</v>
      </c>
      <c r="B2" s="41" t="s">
        <v>631</v>
      </c>
      <c r="C2" s="42">
        <v>286</v>
      </c>
      <c r="D2" s="43">
        <v>7.1101639246151409</v>
      </c>
      <c r="E2" s="43">
        <v>2.7166772379507605E-3</v>
      </c>
    </row>
    <row r="3" spans="1:6">
      <c r="A3" s="33" t="s">
        <v>333</v>
      </c>
      <c r="B3" s="41" t="s">
        <v>633</v>
      </c>
      <c r="C3" s="42">
        <v>81</v>
      </c>
      <c r="D3" s="43">
        <v>6.5602356091500607</v>
      </c>
      <c r="E3" s="43">
        <v>4.5690897102882242E-3</v>
      </c>
    </row>
    <row r="4" spans="1:6">
      <c r="A4" s="34" t="s">
        <v>195</v>
      </c>
      <c r="B4" s="44" t="s">
        <v>634</v>
      </c>
      <c r="C4" s="45">
        <v>28</v>
      </c>
      <c r="D4" s="45">
        <v>6.3012263670434834</v>
      </c>
      <c r="E4" s="45">
        <v>0.19688598990993511</v>
      </c>
    </row>
    <row r="5" spans="1:6">
      <c r="A5" s="34" t="s">
        <v>264</v>
      </c>
      <c r="B5" s="44" t="s">
        <v>635</v>
      </c>
      <c r="C5" s="45">
        <v>6</v>
      </c>
      <c r="D5" s="45">
        <v>6.1068698955900533</v>
      </c>
      <c r="E5" s="45">
        <v>0.15529014323740187</v>
      </c>
    </row>
    <row r="6" spans="1:6">
      <c r="A6" s="33" t="s">
        <v>315</v>
      </c>
      <c r="B6" s="41" t="s">
        <v>636</v>
      </c>
      <c r="C6" s="42">
        <v>99</v>
      </c>
      <c r="D6" s="43">
        <v>5.4549584489913121</v>
      </c>
      <c r="E6" s="43">
        <v>3.6551144954867956E-2</v>
      </c>
      <c r="F6" s="35"/>
    </row>
    <row r="7" spans="1:6">
      <c r="A7" s="33" t="s">
        <v>229</v>
      </c>
      <c r="B7" s="41" t="s">
        <v>637</v>
      </c>
      <c r="C7" s="42">
        <v>53</v>
      </c>
      <c r="D7" s="43">
        <v>4.7351689385373543</v>
      </c>
      <c r="E7" s="43">
        <v>1.6029721720177786E-2</v>
      </c>
    </row>
    <row r="8" spans="1:6">
      <c r="A8" s="34" t="s">
        <v>321</v>
      </c>
      <c r="B8" s="44" t="s">
        <v>638</v>
      </c>
      <c r="C8" s="45">
        <v>104</v>
      </c>
      <c r="D8" s="45">
        <v>4.1105791188813896</v>
      </c>
      <c r="E8" s="45">
        <v>0.13123980765878784</v>
      </c>
    </row>
    <row r="9" spans="1:6">
      <c r="A9" s="34" t="s">
        <v>204</v>
      </c>
      <c r="B9" s="44" t="s">
        <v>639</v>
      </c>
      <c r="C9" s="45">
        <v>114</v>
      </c>
      <c r="D9" s="45">
        <v>3.7880845443511144</v>
      </c>
      <c r="E9" s="45">
        <v>0.34986382340789057</v>
      </c>
    </row>
    <row r="10" spans="1:6">
      <c r="A10" s="33" t="s">
        <v>372</v>
      </c>
      <c r="B10" s="41" t="s">
        <v>640</v>
      </c>
      <c r="C10" s="42">
        <v>14</v>
      </c>
      <c r="D10" s="43">
        <v>2.9637069042540247</v>
      </c>
      <c r="E10" s="43">
        <v>5.8438261528898586E-5</v>
      </c>
    </row>
    <row r="11" spans="1:6">
      <c r="A11" s="33" t="s">
        <v>223</v>
      </c>
      <c r="B11" s="41" t="s">
        <v>632</v>
      </c>
      <c r="C11" s="42">
        <v>84</v>
      </c>
      <c r="D11" s="43">
        <v>2.9464790730377151</v>
      </c>
      <c r="E11" s="43">
        <v>4.0154888219441312E-2</v>
      </c>
    </row>
    <row r="12" spans="1:6">
      <c r="A12" s="49" t="s">
        <v>319</v>
      </c>
      <c r="B12" s="50" t="s">
        <v>671</v>
      </c>
      <c r="C12" s="42">
        <v>27</v>
      </c>
      <c r="D12" s="51">
        <v>2.8938203509566516</v>
      </c>
      <c r="E12" s="51">
        <v>2.1588853238058779E-2</v>
      </c>
    </row>
    <row r="13" spans="1:6">
      <c r="A13" s="34" t="s">
        <v>341</v>
      </c>
      <c r="B13" s="44" t="s">
        <v>641</v>
      </c>
      <c r="C13" s="45">
        <v>199</v>
      </c>
      <c r="D13" s="45">
        <v>2.6055431081832601</v>
      </c>
      <c r="E13" s="45">
        <v>0.19207266008251489</v>
      </c>
    </row>
    <row r="14" spans="1:6">
      <c r="A14" s="34" t="s">
        <v>241</v>
      </c>
      <c r="B14" s="44" t="s">
        <v>642</v>
      </c>
      <c r="C14" s="45">
        <v>31</v>
      </c>
      <c r="D14" s="45">
        <v>2.4463970432119182</v>
      </c>
      <c r="E14" s="45">
        <v>0.12068882388022881</v>
      </c>
    </row>
    <row r="15" spans="1:6">
      <c r="A15" s="34" t="s">
        <v>281</v>
      </c>
      <c r="B15" s="44" t="s">
        <v>643</v>
      </c>
      <c r="C15" s="45">
        <v>42</v>
      </c>
      <c r="D15" s="45">
        <v>1.8400204903080506</v>
      </c>
      <c r="E15" s="45">
        <f>TTEST('normalized median lane'!H98:O98,'normalized median lane'!P98:W98,2,2)</f>
        <v>0.75943800841026987</v>
      </c>
    </row>
    <row r="16" spans="1:6">
      <c r="A16" s="34" t="s">
        <v>363</v>
      </c>
      <c r="B16" s="44" t="s">
        <v>644</v>
      </c>
      <c r="C16" s="45">
        <v>62</v>
      </c>
      <c r="D16" s="45">
        <v>1.7831064097536848</v>
      </c>
      <c r="E16" s="45">
        <v>0.24565457237257016</v>
      </c>
    </row>
    <row r="17" spans="1:5">
      <c r="A17" s="34" t="s">
        <v>212</v>
      </c>
      <c r="B17" s="44" t="s">
        <v>645</v>
      </c>
      <c r="C17" s="45">
        <v>17</v>
      </c>
      <c r="D17" s="45">
        <v>1.3495794397230136</v>
      </c>
      <c r="E17" s="45">
        <v>0.71602988896406328</v>
      </c>
    </row>
    <row r="18" spans="1:5">
      <c r="A18" s="34" t="s">
        <v>287</v>
      </c>
      <c r="B18" s="44" t="s">
        <v>646</v>
      </c>
      <c r="C18" s="45">
        <v>155</v>
      </c>
      <c r="D18" s="45">
        <v>1.2677892320660145</v>
      </c>
      <c r="E18" s="45">
        <v>0.1210801878105577</v>
      </c>
    </row>
    <row r="19" spans="1:5">
      <c r="B19" s="40"/>
      <c r="C19" s="40"/>
      <c r="D19" s="40"/>
      <c r="E19" s="40"/>
    </row>
    <row r="20" spans="1:5">
      <c r="A20" s="36" t="s">
        <v>103</v>
      </c>
      <c r="B20" s="39" t="s">
        <v>658</v>
      </c>
      <c r="C20" s="39" t="s">
        <v>622</v>
      </c>
      <c r="D20" s="39" t="s">
        <v>629</v>
      </c>
      <c r="E20" s="39" t="s">
        <v>630</v>
      </c>
    </row>
    <row r="21" spans="1:5">
      <c r="A21" s="37" t="s">
        <v>252</v>
      </c>
      <c r="B21" s="44" t="s">
        <v>647</v>
      </c>
      <c r="C21" s="45">
        <v>100</v>
      </c>
      <c r="D21" s="45">
        <v>0.71021904955048698</v>
      </c>
      <c r="E21" s="45">
        <v>0.44424965758823942</v>
      </c>
    </row>
    <row r="22" spans="1:5">
      <c r="A22" s="37" t="s">
        <v>401</v>
      </c>
      <c r="B22" s="44" t="s">
        <v>648</v>
      </c>
      <c r="C22" s="45">
        <v>47</v>
      </c>
      <c r="D22" s="45">
        <v>0.82719381764968059</v>
      </c>
      <c r="E22" s="45">
        <v>0.56784407547553173</v>
      </c>
    </row>
    <row r="23" spans="1:5">
      <c r="A23" s="37" t="s">
        <v>295</v>
      </c>
      <c r="B23" s="44" t="s">
        <v>649</v>
      </c>
      <c r="C23" s="45">
        <v>752</v>
      </c>
      <c r="D23" s="45">
        <v>0.75514551342198111</v>
      </c>
      <c r="E23" s="45">
        <v>0.30821464214381744</v>
      </c>
    </row>
    <row r="24" spans="1:5">
      <c r="A24" s="37" t="s">
        <v>306</v>
      </c>
      <c r="B24" s="44" t="s">
        <v>650</v>
      </c>
      <c r="C24" s="45">
        <v>1209</v>
      </c>
      <c r="D24" s="45">
        <v>0.63585496190192892</v>
      </c>
      <c r="E24" s="45">
        <v>0.92427638229591358</v>
      </c>
    </row>
    <row r="25" spans="1:5">
      <c r="A25" s="37" t="s">
        <v>253</v>
      </c>
      <c r="B25" s="44" t="s">
        <v>651</v>
      </c>
      <c r="C25" s="45">
        <v>182</v>
      </c>
      <c r="D25" s="45">
        <v>0.53303771753627804</v>
      </c>
      <c r="E25" s="45">
        <v>0.88225219180444781</v>
      </c>
    </row>
    <row r="26" spans="1:5">
      <c r="A26" s="37" t="s">
        <v>242</v>
      </c>
      <c r="B26" s="44" t="s">
        <v>652</v>
      </c>
      <c r="C26" s="45">
        <v>65</v>
      </c>
      <c r="D26" s="45">
        <v>0.37178129500823204</v>
      </c>
      <c r="E26" s="45">
        <v>0.41393276334381646</v>
      </c>
    </row>
    <row r="27" spans="1:5">
      <c r="A27" s="37" t="s">
        <v>283</v>
      </c>
      <c r="B27" s="44" t="s">
        <v>653</v>
      </c>
      <c r="C27" s="45">
        <v>14</v>
      </c>
      <c r="D27" s="45">
        <v>0.30977844113251796</v>
      </c>
      <c r="E27" s="45">
        <v>0.40510203724901717</v>
      </c>
    </row>
    <row r="28" spans="1:5">
      <c r="A28" s="38" t="s">
        <v>201</v>
      </c>
      <c r="B28" s="41" t="s">
        <v>654</v>
      </c>
      <c r="C28" s="42">
        <v>96</v>
      </c>
      <c r="D28" s="43">
        <v>0.27719570430003643</v>
      </c>
      <c r="E28" s="43">
        <v>2.3161493352310596E-2</v>
      </c>
    </row>
    <row r="29" spans="1:5" s="46" customFormat="1">
      <c r="A29" s="38" t="s">
        <v>255</v>
      </c>
      <c r="B29" s="41" t="s">
        <v>655</v>
      </c>
      <c r="C29" s="42">
        <v>59</v>
      </c>
      <c r="D29" s="43">
        <v>0.13839037001151136</v>
      </c>
      <c r="E29" s="43">
        <v>9.6833297688870515E-4</v>
      </c>
    </row>
    <row r="30" spans="1:5">
      <c r="A30" s="38" t="s">
        <v>208</v>
      </c>
      <c r="B30" s="41" t="s">
        <v>656</v>
      </c>
      <c r="C30" s="42">
        <v>72</v>
      </c>
      <c r="D30" s="43">
        <v>0</v>
      </c>
      <c r="E30" s="43">
        <v>2.3894734407813378E-2</v>
      </c>
    </row>
    <row r="31" spans="1:5">
      <c r="A31" s="37" t="s">
        <v>97</v>
      </c>
      <c r="B31" s="44" t="s">
        <v>657</v>
      </c>
      <c r="C31" s="45">
        <v>71</v>
      </c>
      <c r="D31" s="45">
        <v>0</v>
      </c>
      <c r="E31" s="45">
        <v>8.6324804768554336E-2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normalized median lane</vt:lpstr>
      <vt:lpstr>normalized median prot</vt:lpstr>
      <vt:lpstr>Candidate interactors of OLR1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Ramon Tejedor Vaquero</dc:creator>
  <cp:lastModifiedBy>Juan Ramon Tejedor</cp:lastModifiedBy>
  <dcterms:created xsi:type="dcterms:W3CDTF">2011-08-04T13:44:31Z</dcterms:created>
  <dcterms:modified xsi:type="dcterms:W3CDTF">2014-11-06T11:44:44Z</dcterms:modified>
</cp:coreProperties>
</file>