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showInkAnnotation="0" autoCompressPictures="0"/>
  <bookViews>
    <workbookView xWindow="1920" yWindow="0" windowWidth="34280" windowHeight="2084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2" i="1" l="1"/>
  <c r="Z23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X3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Q48" i="1"/>
  <c r="Q49" i="1"/>
  <c r="Q50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" i="1"/>
  <c r="Q6" i="1"/>
  <c r="Q5" i="1"/>
  <c r="Q3" i="1"/>
  <c r="Q7" i="1"/>
  <c r="Q9" i="1"/>
  <c r="Q8" i="1"/>
  <c r="Q11" i="1"/>
  <c r="Q10" i="1"/>
</calcChain>
</file>

<file path=xl/sharedStrings.xml><?xml version="1.0" encoding="utf-8"?>
<sst xmlns="http://schemas.openxmlformats.org/spreadsheetml/2006/main" count="341" uniqueCount="106">
  <si>
    <r>
      <t>U3</t>
    </r>
    <r>
      <rPr>
        <b/>
        <sz val="12"/>
        <color indexed="48"/>
        <rFont val="Calibri"/>
      </rPr>
      <t xml:space="preserve"> C/D</t>
    </r>
    <phoneticPr fontId="11" type="noConversion"/>
  </si>
  <si>
    <t>U3 C/D</t>
    <phoneticPr fontId="11" type="noConversion"/>
  </si>
  <si>
    <t>log2Conc</t>
  </si>
  <si>
    <t>p.value</t>
  </si>
  <si>
    <t>snR85</t>
  </si>
  <si>
    <t>snR3</t>
  </si>
  <si>
    <t>snR7-L</t>
  </si>
  <si>
    <t>snR9</t>
  </si>
  <si>
    <t>snR31</t>
  </si>
  <si>
    <t>snR14</t>
  </si>
  <si>
    <t>snR49</t>
  </si>
  <si>
    <t>snR17a</t>
  </si>
  <si>
    <t>snR19</t>
  </si>
  <si>
    <t>snR72</t>
  </si>
  <si>
    <t>snR128</t>
  </si>
  <si>
    <t>snR10</t>
  </si>
  <si>
    <t>snR52</t>
  </si>
  <si>
    <t>snR67</t>
  </si>
  <si>
    <t>snR68</t>
  </si>
  <si>
    <t>snR36</t>
  </si>
  <si>
    <t>snR34</t>
  </si>
  <si>
    <t>snR48</t>
  </si>
  <si>
    <t>snR4</t>
  </si>
  <si>
    <t>snR13</t>
  </si>
  <si>
    <t>snR71</t>
  </si>
  <si>
    <t>snR74</t>
  </si>
  <si>
    <t>snR39B</t>
  </si>
  <si>
    <t>snR51</t>
  </si>
  <si>
    <t>snR80</t>
  </si>
  <si>
    <t>snR76</t>
  </si>
  <si>
    <t>snR47</t>
  </si>
  <si>
    <t>snR79</t>
  </si>
  <si>
    <t>snR66</t>
  </si>
  <si>
    <t>snR50</t>
  </si>
  <si>
    <t>snR55</t>
  </si>
  <si>
    <t>snR78</t>
  </si>
  <si>
    <t>snR60</t>
  </si>
  <si>
    <t>snR86</t>
  </si>
  <si>
    <t>snR70</t>
  </si>
  <si>
    <t>snR69</t>
  </si>
  <si>
    <t>snR56</t>
  </si>
  <si>
    <t>snR77</t>
  </si>
  <si>
    <t>snR40</t>
  </si>
  <si>
    <t>snR64</t>
  </si>
  <si>
    <t>snR58</t>
  </si>
  <si>
    <t>snR37</t>
  </si>
  <si>
    <t>snR87</t>
  </si>
  <si>
    <t>snR65</t>
  </si>
  <si>
    <t>snR73</t>
  </si>
  <si>
    <t>snR62</t>
  </si>
  <si>
    <t>snR83</t>
  </si>
  <si>
    <t>snR57</t>
  </si>
  <si>
    <t>snR53</t>
  </si>
  <si>
    <t>air1rrp6-rrp6</t>
  </si>
  <si>
    <t>snR82</t>
  </si>
  <si>
    <t>snR41</t>
  </si>
  <si>
    <t>snR63</t>
  </si>
  <si>
    <t>snR84</t>
  </si>
  <si>
    <t>snR17b</t>
  </si>
  <si>
    <t>snR5</t>
  </si>
  <si>
    <t>snR6</t>
  </si>
  <si>
    <t>snR43</t>
  </si>
  <si>
    <t>snR42</t>
  </si>
  <si>
    <t>snR190</t>
  </si>
  <si>
    <t>snR45</t>
  </si>
  <si>
    <t>snR46</t>
  </si>
  <si>
    <t>air2rrp6-rrp6</t>
  </si>
  <si>
    <t>H/ACA</t>
  </si>
  <si>
    <t>U3 C/D</t>
  </si>
  <si>
    <t>C/D</t>
  </si>
  <si>
    <t>U6</t>
  </si>
  <si>
    <t>U5</t>
  </si>
  <si>
    <t>rrp6-wt</t>
  </si>
  <si>
    <t>U4</t>
  </si>
  <si>
    <t>Type</t>
  </si>
  <si>
    <t>U1</t>
  </si>
  <si>
    <t>snR32</t>
  </si>
  <si>
    <t>LSR1</t>
  </si>
  <si>
    <t>U2</t>
  </si>
  <si>
    <t>snR161</t>
  </si>
  <si>
    <t>snR11</t>
  </si>
  <si>
    <t>Box H/ACA</t>
  </si>
  <si>
    <t>Box C/D</t>
  </si>
  <si>
    <t>Total</t>
  </si>
  <si>
    <t>log2FC(rrp6/wt)</t>
  </si>
  <si>
    <t>log2FC(wt/rrp6)</t>
  </si>
  <si>
    <t>There are no snRNAs that increase in rrp6-wt and decrease in air1rrp6-rrp6,</t>
  </si>
  <si>
    <t xml:space="preserve"> which do not also decrease in air2rrp6-rrp6.</t>
  </si>
  <si>
    <t>log2FC(rrp6/air1rrp6)</t>
  </si>
  <si>
    <t>log2FC(air1rrp6/rrp6)</t>
  </si>
  <si>
    <t>log2FC(rrp6/air2rrp6)</t>
  </si>
  <si>
    <t>log2FC(air2rrp6/rrp6)</t>
  </si>
  <si>
    <r>
      <t xml:space="preserve">spliceosomal </t>
    </r>
    <r>
      <rPr>
        <sz val="12"/>
        <color rgb="FF3366FF"/>
        <rFont val="Calibri"/>
        <scheme val="minor"/>
      </rPr>
      <t>snRNA</t>
    </r>
    <phoneticPr fontId="11" type="noConversion"/>
  </si>
  <si>
    <t>H/ACA</t>
    <phoneticPr fontId="11" type="noConversion"/>
  </si>
  <si>
    <t>C/D</t>
    <phoneticPr fontId="11" type="noConversion"/>
  </si>
  <si>
    <t>H/ACA</t>
    <phoneticPr fontId="11" type="noConversion"/>
  </si>
  <si>
    <t>C/D</t>
    <phoneticPr fontId="11" type="noConversion"/>
  </si>
  <si>
    <t>C/D</t>
    <phoneticPr fontId="11" type="noConversion"/>
  </si>
  <si>
    <t>H/ACA</t>
    <phoneticPr fontId="11" type="noConversion"/>
  </si>
  <si>
    <t>C/D</t>
    <phoneticPr fontId="11" type="noConversion"/>
  </si>
  <si>
    <t>These are snRNAs that increase in rrp6-wt and decrease in air2rrp6-rrp6, but not air1rrp6-rrp6</t>
  </si>
  <si>
    <t>Bold for rrp6-wt indicates decreased in either air1rrp6-rrp6 or air2rrp6-rrp6</t>
  </si>
  <si>
    <t>Bold for air2rrp6-rrp6 indicates increased in rrp6-wt</t>
  </si>
  <si>
    <t xml:space="preserve">Bold and blue indicates increased in rrp6-wt, </t>
  </si>
  <si>
    <t>and decreased for air2rrp6-rrp6, but not air1rrp6-rrp6</t>
  </si>
  <si>
    <t>Bold for air1rrp6-rrp6 indicates increased in rrp6-wt.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</si>
</sst>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3366FF"/>
      <name val="Calibri"/>
      <scheme val="minor"/>
    </font>
    <font>
      <b/>
      <sz val="12"/>
      <name val="Calibri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scheme val="minor"/>
    </font>
    <font>
      <sz val="12"/>
      <name val="Calibri"/>
      <scheme val="minor"/>
    </font>
    <font>
      <sz val="12"/>
      <color rgb="FF3366FF"/>
      <name val="Calibri"/>
      <scheme val="minor"/>
    </font>
    <font>
      <sz val="8"/>
      <name val="Verdana"/>
    </font>
    <font>
      <sz val="12"/>
      <color indexed="48"/>
      <name val="Calibri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indexed="48"/>
      <name val="Calibri"/>
    </font>
    <font>
      <b/>
      <sz val="12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11" fontId="2" fillId="0" borderId="0" xfId="0" applyNumberFormat="1" applyFont="1"/>
    <xf numFmtId="0" fontId="5" fillId="0" borderId="0" xfId="0" applyFont="1"/>
    <xf numFmtId="11" fontId="5" fillId="0" borderId="0" xfId="0" applyNumberFormat="1" applyFont="1"/>
    <xf numFmtId="0" fontId="6" fillId="0" borderId="0" xfId="0" applyFont="1"/>
    <xf numFmtId="0" fontId="7" fillId="0" borderId="0" xfId="0" applyFont="1"/>
    <xf numFmtId="0" fontId="0" fillId="0" borderId="0" xfId="0" applyFont="1"/>
    <xf numFmtId="11" fontId="0" fillId="0" borderId="0" xfId="0" applyNumberFormat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1" fontId="6" fillId="0" borderId="0" xfId="0" applyNumberFormat="1" applyFont="1"/>
    <xf numFmtId="44" fontId="5" fillId="0" borderId="0" xfId="3" applyFont="1"/>
    <xf numFmtId="0" fontId="12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3" fillId="0" borderId="0" xfId="0" applyFont="1"/>
  </cellXfs>
  <cellStyles count="4">
    <cellStyle name="Currency" xfId="3" builtinId="4"/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4"/>
  <sheetViews>
    <sheetView tabSelected="1" topLeftCell="E1" workbookViewId="0">
      <pane ySplit="1" topLeftCell="A2" activePane="bottomLeft" state="frozen"/>
      <selection pane="bottomLeft" activeCell="A63" sqref="A63"/>
    </sheetView>
  </sheetViews>
  <sheetFormatPr baseColWidth="10" defaultRowHeight="15" x14ac:dyDescent="0"/>
  <cols>
    <col min="1" max="1" width="14" style="7" customWidth="1"/>
    <col min="2" max="2" width="10.83203125" style="7"/>
    <col min="3" max="3" width="18.5" style="7" customWidth="1"/>
    <col min="4" max="4" width="18.6640625" style="7" customWidth="1"/>
    <col min="5" max="5" width="10.83203125" style="7"/>
    <col min="7" max="7" width="12" style="7" customWidth="1"/>
    <col min="8" max="8" width="10.83203125" style="7" customWidth="1"/>
    <col min="9" max="9" width="18.5" style="7" customWidth="1"/>
    <col min="10" max="10" width="18.6640625" style="7" customWidth="1"/>
    <col min="11" max="11" width="10.83203125" style="7" customWidth="1"/>
    <col min="12" max="12" width="10.83203125" style="1"/>
    <col min="15" max="15" width="10.83203125" customWidth="1"/>
    <col min="16" max="16" width="14.1640625" customWidth="1"/>
    <col min="17" max="17" width="14.5" customWidth="1"/>
    <col min="18" max="18" width="10.83203125" customWidth="1"/>
    <col min="21" max="21" width="12.5" customWidth="1"/>
    <col min="23" max="23" width="18.6640625" customWidth="1"/>
    <col min="24" max="24" width="19.1640625" customWidth="1"/>
  </cols>
  <sheetData>
    <row r="1" spans="1:26" s="7" customFormat="1">
      <c r="A1" s="7" t="s">
        <v>53</v>
      </c>
      <c r="B1" s="7" t="s">
        <v>2</v>
      </c>
      <c r="C1" s="7" t="s">
        <v>88</v>
      </c>
      <c r="D1" s="7" t="s">
        <v>89</v>
      </c>
      <c r="E1" s="7" t="s">
        <v>3</v>
      </c>
      <c r="F1" s="7" t="s">
        <v>74</v>
      </c>
      <c r="G1" s="7" t="s">
        <v>66</v>
      </c>
      <c r="H1" s="7" t="s">
        <v>2</v>
      </c>
      <c r="I1" s="7" t="s">
        <v>90</v>
      </c>
      <c r="J1" s="9" t="s">
        <v>91</v>
      </c>
      <c r="K1" s="7" t="s">
        <v>3</v>
      </c>
      <c r="L1" s="7" t="s">
        <v>74</v>
      </c>
      <c r="N1" s="7" t="s">
        <v>72</v>
      </c>
      <c r="O1" s="7" t="s">
        <v>2</v>
      </c>
      <c r="P1" s="9" t="s">
        <v>85</v>
      </c>
      <c r="Q1" s="9" t="s">
        <v>84</v>
      </c>
      <c r="R1" s="7" t="s">
        <v>3</v>
      </c>
      <c r="U1" s="7" t="s">
        <v>66</v>
      </c>
      <c r="V1" s="7" t="s">
        <v>2</v>
      </c>
      <c r="W1" s="7" t="s">
        <v>90</v>
      </c>
      <c r="X1" s="7" t="s">
        <v>91</v>
      </c>
      <c r="Y1" s="7" t="s">
        <v>3</v>
      </c>
      <c r="Z1" s="7" t="s">
        <v>74</v>
      </c>
    </row>
    <row r="2" spans="1:26" s="7" customFormat="1">
      <c r="A2" s="1" t="s">
        <v>45</v>
      </c>
      <c r="B2" s="1">
        <v>-12.119341109276901</v>
      </c>
      <c r="C2" s="1">
        <v>1.3134767540340899</v>
      </c>
      <c r="D2" s="1">
        <f t="shared" ref="D2:D28" si="0">C2*(-1)</f>
        <v>-1.3134767540340899</v>
      </c>
      <c r="E2" s="1">
        <v>3.6633633789980502E-4</v>
      </c>
      <c r="F2" s="15" t="s">
        <v>93</v>
      </c>
      <c r="G2" s="3" t="s">
        <v>77</v>
      </c>
      <c r="H2" s="3">
        <v>-9.9499255756403393</v>
      </c>
      <c r="I2" s="3">
        <v>1.1642678969540401</v>
      </c>
      <c r="J2" s="3">
        <f>I2*(-1)</f>
        <v>-1.1642678969540401</v>
      </c>
      <c r="K2" s="3">
        <v>1.5655173150382401E-3</v>
      </c>
      <c r="L2" s="3" t="s">
        <v>78</v>
      </c>
      <c r="N2" s="6" t="s">
        <v>77</v>
      </c>
      <c r="O2" s="6">
        <v>-10.40938319</v>
      </c>
      <c r="P2" s="6">
        <v>-1.626007516</v>
      </c>
      <c r="Q2" s="6">
        <v>1.626007516</v>
      </c>
      <c r="R2" s="6">
        <v>4.7830060000000002E-3</v>
      </c>
      <c r="S2" s="1" t="s">
        <v>78</v>
      </c>
      <c r="U2" s="3" t="s">
        <v>77</v>
      </c>
      <c r="V2" s="3">
        <v>-9.9499255756403393</v>
      </c>
      <c r="W2" s="3">
        <v>1.1642678969540401</v>
      </c>
      <c r="X2" s="3">
        <f>W2*(-1)</f>
        <v>-1.1642678969540401</v>
      </c>
      <c r="Y2" s="3">
        <v>1.5655173150382401E-3</v>
      </c>
      <c r="Z2" s="3" t="s">
        <v>78</v>
      </c>
    </row>
    <row r="3" spans="1:26" s="10" customFormat="1">
      <c r="A3" t="s">
        <v>26</v>
      </c>
      <c r="B3">
        <v>-15.2791935319455</v>
      </c>
      <c r="C3">
        <v>0.73545889771250095</v>
      </c>
      <c r="D3">
        <f t="shared" si="0"/>
        <v>-0.73545889771250095</v>
      </c>
      <c r="E3">
        <v>4.6617775268019301E-2</v>
      </c>
      <c r="F3" s="7" t="s">
        <v>69</v>
      </c>
      <c r="G3" s="7" t="s">
        <v>15</v>
      </c>
      <c r="H3" s="7">
        <v>-15.1393598171333</v>
      </c>
      <c r="I3" s="7">
        <v>1.75730322821147</v>
      </c>
      <c r="J3" s="7">
        <f t="shared" ref="J3:J58" si="1">I3*-1</f>
        <v>-1.75730322821147</v>
      </c>
      <c r="K3" s="8">
        <v>3.2424480125574902E-6</v>
      </c>
      <c r="L3" s="7" t="s">
        <v>67</v>
      </c>
      <c r="N3" s="7" t="s">
        <v>80</v>
      </c>
      <c r="O3" s="7">
        <v>-12.599630906502</v>
      </c>
      <c r="P3" s="7">
        <v>-2.1657540983573398</v>
      </c>
      <c r="Q3" s="7">
        <f t="shared" ref="Q3:Q34" si="2">P3*(-1)</f>
        <v>2.1657540983573398</v>
      </c>
      <c r="R3" s="7">
        <v>2.4311040409230001E-4</v>
      </c>
      <c r="S3" t="s">
        <v>93</v>
      </c>
      <c r="U3" s="3" t="s">
        <v>23</v>
      </c>
      <c r="V3" s="3">
        <v>-13.848812802804799</v>
      </c>
      <c r="W3" s="3">
        <v>0.76968698366349197</v>
      </c>
      <c r="X3" s="3">
        <f t="shared" ref="X3:X21" si="3">W3*-1</f>
        <v>-0.76968698366349197</v>
      </c>
      <c r="Y3" s="3">
        <v>3.6308766259298797E-2</v>
      </c>
      <c r="Z3" s="3" t="s">
        <v>69</v>
      </c>
    </row>
    <row r="4" spans="1:26" s="7" customFormat="1">
      <c r="A4" s="1" t="s">
        <v>42</v>
      </c>
      <c r="B4" s="1">
        <v>-11.9445817325216</v>
      </c>
      <c r="C4" s="1">
        <v>1.13923398025502</v>
      </c>
      <c r="D4" s="1">
        <f t="shared" si="0"/>
        <v>-1.13923398025502</v>
      </c>
      <c r="E4" s="1">
        <v>1.9052128699504299E-3</v>
      </c>
      <c r="F4" s="15" t="s">
        <v>94</v>
      </c>
      <c r="G4" s="3" t="s">
        <v>23</v>
      </c>
      <c r="H4" s="3">
        <v>-13.848812802804799</v>
      </c>
      <c r="I4" s="3">
        <v>0.76968698366349197</v>
      </c>
      <c r="J4" s="3">
        <f t="shared" si="1"/>
        <v>-0.76968698366349197</v>
      </c>
      <c r="K4" s="3">
        <v>3.6308766259298797E-2</v>
      </c>
      <c r="L4" s="3" t="s">
        <v>69</v>
      </c>
      <c r="N4" s="7" t="s">
        <v>14</v>
      </c>
      <c r="O4" s="7">
        <v>-11.496231198236501</v>
      </c>
      <c r="P4" s="7">
        <v>-2.52678921374488</v>
      </c>
      <c r="Q4" s="7">
        <f t="shared" si="2"/>
        <v>2.52678921374488</v>
      </c>
      <c r="R4" s="8">
        <v>2.5331408330354299E-5</v>
      </c>
      <c r="S4" t="s">
        <v>94</v>
      </c>
      <c r="U4" s="3" t="s">
        <v>9</v>
      </c>
      <c r="V4" s="3">
        <v>-15.2810722840276</v>
      </c>
      <c r="W4" s="3">
        <v>0.81749209886696905</v>
      </c>
      <c r="X4" s="3">
        <f t="shared" si="3"/>
        <v>-0.81749209886696905</v>
      </c>
      <c r="Y4" s="3">
        <v>2.7821601939506401E-2</v>
      </c>
      <c r="Z4" s="3" t="s">
        <v>73</v>
      </c>
    </row>
    <row r="5" spans="1:26" s="7" customFormat="1">
      <c r="A5" s="1" t="s">
        <v>30</v>
      </c>
      <c r="B5" s="1">
        <v>-13.0937505660645</v>
      </c>
      <c r="C5" s="1">
        <v>0.82962838402403005</v>
      </c>
      <c r="D5" s="1">
        <f t="shared" si="0"/>
        <v>-0.82962838402403005</v>
      </c>
      <c r="E5" s="1">
        <v>2.3363150635147899E-2</v>
      </c>
      <c r="F5" s="15" t="s">
        <v>94</v>
      </c>
      <c r="G5" s="3" t="s">
        <v>9</v>
      </c>
      <c r="H5" s="3">
        <v>-15.2810722840276</v>
      </c>
      <c r="I5" s="3">
        <v>0.81749209886696905</v>
      </c>
      <c r="J5" s="3">
        <f t="shared" si="1"/>
        <v>-0.81749209886696905</v>
      </c>
      <c r="K5" s="3">
        <v>2.7821601939506401E-2</v>
      </c>
      <c r="L5" s="3" t="s">
        <v>73</v>
      </c>
      <c r="N5" s="1" t="s">
        <v>23</v>
      </c>
      <c r="O5" s="1">
        <v>-14.8531273264676</v>
      </c>
      <c r="P5" s="1">
        <v>-2.3361866167921002</v>
      </c>
      <c r="Q5" s="1">
        <f t="shared" si="2"/>
        <v>2.3361866167921002</v>
      </c>
      <c r="R5" s="1">
        <v>1.0311329526009001E-4</v>
      </c>
      <c r="S5" s="15" t="s">
        <v>96</v>
      </c>
      <c r="U5" s="3" t="s">
        <v>11</v>
      </c>
      <c r="V5" s="3">
        <v>-11.7832041981077</v>
      </c>
      <c r="W5" s="3">
        <v>1.2975361672319199</v>
      </c>
      <c r="X5" s="3">
        <f t="shared" si="3"/>
        <v>-1.2975361672319199</v>
      </c>
      <c r="Y5" s="3">
        <v>4.4796870980436901E-4</v>
      </c>
      <c r="Z5" s="3" t="s">
        <v>0</v>
      </c>
    </row>
    <row r="6" spans="1:26" s="7" customFormat="1">
      <c r="A6" t="s">
        <v>33</v>
      </c>
      <c r="B6">
        <v>-15.281967247551499</v>
      </c>
      <c r="C6">
        <v>0.90155602458515505</v>
      </c>
      <c r="D6">
        <f t="shared" si="0"/>
        <v>-0.90155602458515505</v>
      </c>
      <c r="E6">
        <v>1.5505459785166299E-2</v>
      </c>
      <c r="F6" s="7" t="s">
        <v>69</v>
      </c>
      <c r="G6" s="3" t="s">
        <v>11</v>
      </c>
      <c r="H6" s="3">
        <v>-11.7832041981077</v>
      </c>
      <c r="I6" s="3">
        <v>1.2975361672319199</v>
      </c>
      <c r="J6" s="3">
        <f t="shared" si="1"/>
        <v>-1.2975361672319199</v>
      </c>
      <c r="K6" s="3">
        <v>4.4796870980436901E-4</v>
      </c>
      <c r="L6" s="3" t="s">
        <v>68</v>
      </c>
      <c r="N6" s="1" t="s">
        <v>9</v>
      </c>
      <c r="O6" s="1">
        <v>-16.359311503763099</v>
      </c>
      <c r="P6" s="1">
        <v>-2.5246033447825198</v>
      </c>
      <c r="Q6" s="1">
        <f t="shared" si="2"/>
        <v>2.5246033447825198</v>
      </c>
      <c r="R6" s="2">
        <v>4.5863512421155303E-5</v>
      </c>
      <c r="S6" s="1" t="s">
        <v>73</v>
      </c>
      <c r="U6" s="3" t="s">
        <v>12</v>
      </c>
      <c r="V6" s="3">
        <v>-11.4801984518294</v>
      </c>
      <c r="W6" s="3">
        <v>0.96355132971213697</v>
      </c>
      <c r="X6" s="3">
        <f t="shared" si="3"/>
        <v>-0.96355132971213697</v>
      </c>
      <c r="Y6" s="3">
        <v>8.6332972247119902E-3</v>
      </c>
      <c r="Z6" s="3" t="s">
        <v>75</v>
      </c>
    </row>
    <row r="7" spans="1:26" s="7" customFormat="1">
      <c r="A7" s="1" t="s">
        <v>27</v>
      </c>
      <c r="B7" s="1">
        <v>-13.7101147658981</v>
      </c>
      <c r="C7" s="1">
        <v>0.76238343795178398</v>
      </c>
      <c r="D7" s="1">
        <f t="shared" si="0"/>
        <v>-0.76238343795178398</v>
      </c>
      <c r="E7" s="1">
        <v>3.7094569485311202E-2</v>
      </c>
      <c r="F7" s="15" t="s">
        <v>94</v>
      </c>
      <c r="G7" s="7" t="s">
        <v>58</v>
      </c>
      <c r="H7" s="7">
        <v>-13.1715031062578</v>
      </c>
      <c r="I7" s="7">
        <v>0.91306189207005395</v>
      </c>
      <c r="J7" s="7">
        <f t="shared" si="1"/>
        <v>-0.91306189207005395</v>
      </c>
      <c r="K7" s="7">
        <v>1.29647369485624E-2</v>
      </c>
      <c r="L7" s="7" t="s">
        <v>68</v>
      </c>
      <c r="N7" s="7" t="s">
        <v>79</v>
      </c>
      <c r="O7" s="7">
        <v>-16.032710496847901</v>
      </c>
      <c r="P7" s="7">
        <v>-1.6853185431044899</v>
      </c>
      <c r="Q7" s="7">
        <f t="shared" si="2"/>
        <v>1.6853185431044899</v>
      </c>
      <c r="R7" s="7">
        <v>4.5433654436268997E-3</v>
      </c>
      <c r="S7" t="s">
        <v>93</v>
      </c>
      <c r="U7" s="3" t="s">
        <v>5</v>
      </c>
      <c r="V7" s="3">
        <v>-14.593510403167899</v>
      </c>
      <c r="W7" s="3">
        <v>0.94973572432137898</v>
      </c>
      <c r="X7" s="3">
        <f t="shared" si="3"/>
        <v>-0.94973572432137898</v>
      </c>
      <c r="Y7" s="3">
        <v>1.03243209493411E-2</v>
      </c>
      <c r="Z7" s="3" t="s">
        <v>67</v>
      </c>
    </row>
    <row r="8" spans="1:26" s="7" customFormat="1">
      <c r="A8" s="1" t="s">
        <v>52</v>
      </c>
      <c r="B8" s="1">
        <v>-15.1562239266395</v>
      </c>
      <c r="C8" s="1">
        <v>2.3017179967666599</v>
      </c>
      <c r="D8" s="1">
        <f t="shared" si="0"/>
        <v>-2.3017179967666599</v>
      </c>
      <c r="E8" s="2">
        <v>2.2522709980414299E-9</v>
      </c>
      <c r="F8" s="15" t="s">
        <v>94</v>
      </c>
      <c r="G8" s="3" t="s">
        <v>12</v>
      </c>
      <c r="H8" s="3">
        <v>-11.4801984518294</v>
      </c>
      <c r="I8" s="3">
        <v>0.96355132971213697</v>
      </c>
      <c r="J8" s="3">
        <f t="shared" si="1"/>
        <v>-0.96355132971213697</v>
      </c>
      <c r="K8" s="3">
        <v>8.6332972247119902E-3</v>
      </c>
      <c r="L8" s="3" t="s">
        <v>75</v>
      </c>
      <c r="N8" s="1" t="s">
        <v>11</v>
      </c>
      <c r="O8" s="1">
        <v>-12.1302374298697</v>
      </c>
      <c r="P8" s="1">
        <v>-1.5664660397850001</v>
      </c>
      <c r="Q8" s="1">
        <f t="shared" si="2"/>
        <v>1.5664660397850001</v>
      </c>
      <c r="R8" s="1">
        <v>6.5486113542416796E-3</v>
      </c>
      <c r="S8" s="15" t="s">
        <v>1</v>
      </c>
      <c r="U8" s="3" t="s">
        <v>20</v>
      </c>
      <c r="V8" s="3">
        <v>-13.480693690455</v>
      </c>
      <c r="W8" s="3">
        <v>1.0341744107454001</v>
      </c>
      <c r="X8" s="3">
        <f t="shared" si="3"/>
        <v>-1.0341744107454001</v>
      </c>
      <c r="Y8" s="3">
        <v>5.0081621981997101E-3</v>
      </c>
      <c r="Z8" s="3" t="s">
        <v>67</v>
      </c>
    </row>
    <row r="9" spans="1:26" s="7" customFormat="1">
      <c r="A9" s="1" t="s">
        <v>34</v>
      </c>
      <c r="B9" s="1">
        <v>-14.895303799591</v>
      </c>
      <c r="C9" s="1">
        <v>0.90756134088205098</v>
      </c>
      <c r="D9" s="1">
        <f t="shared" si="0"/>
        <v>-0.90756134088205098</v>
      </c>
      <c r="E9" s="1">
        <v>1.4302627737984099E-2</v>
      </c>
      <c r="F9" s="15" t="s">
        <v>94</v>
      </c>
      <c r="G9" s="7" t="s">
        <v>63</v>
      </c>
      <c r="H9" s="7">
        <v>-11.0800587301531</v>
      </c>
      <c r="I9" s="7">
        <v>1.0816450381699001</v>
      </c>
      <c r="J9" s="7">
        <f t="shared" si="1"/>
        <v>-1.0816450381699001</v>
      </c>
      <c r="K9" s="7">
        <v>3.2639510695680399E-3</v>
      </c>
      <c r="L9" s="7" t="s">
        <v>69</v>
      </c>
      <c r="N9" s="1" t="s">
        <v>12</v>
      </c>
      <c r="O9" s="1">
        <v>-12.038779288332201</v>
      </c>
      <c r="P9" s="1">
        <v>-1.63186201900377</v>
      </c>
      <c r="Q9" s="1">
        <f t="shared" si="2"/>
        <v>1.63186201900377</v>
      </c>
      <c r="R9" s="1">
        <v>4.6969568194676599E-3</v>
      </c>
      <c r="S9" s="1" t="s">
        <v>75</v>
      </c>
      <c r="U9" s="3" t="s">
        <v>19</v>
      </c>
      <c r="V9" s="3">
        <v>-15.653425341458099</v>
      </c>
      <c r="W9" s="3">
        <v>1.3221898162716399</v>
      </c>
      <c r="X9" s="3">
        <f t="shared" si="3"/>
        <v>-1.3221898162716399</v>
      </c>
      <c r="Y9" s="3">
        <v>4.4290807276878801E-4</v>
      </c>
      <c r="Z9" s="3" t="s">
        <v>67</v>
      </c>
    </row>
    <row r="10" spans="1:26" s="7" customFormat="1">
      <c r="A10" t="s">
        <v>40</v>
      </c>
      <c r="B10">
        <v>-14.1557507608871</v>
      </c>
      <c r="C10">
        <v>1.06432031340322</v>
      </c>
      <c r="D10">
        <f t="shared" si="0"/>
        <v>-1.06432031340322</v>
      </c>
      <c r="E10">
        <v>3.8842352616550902E-3</v>
      </c>
      <c r="F10" s="7" t="s">
        <v>69</v>
      </c>
      <c r="G10" s="3" t="s">
        <v>5</v>
      </c>
      <c r="H10" s="3">
        <v>-14.593510403167899</v>
      </c>
      <c r="I10" s="3">
        <v>0.94973572432137898</v>
      </c>
      <c r="J10" s="3">
        <f t="shared" si="1"/>
        <v>-0.94973572432137898</v>
      </c>
      <c r="K10" s="3">
        <v>1.03243209493411E-2</v>
      </c>
      <c r="L10" s="3" t="s">
        <v>67</v>
      </c>
      <c r="N10" s="1" t="s">
        <v>5</v>
      </c>
      <c r="O10" s="1">
        <v>-15.0010275948535</v>
      </c>
      <c r="P10" s="1">
        <v>-1.3357825921584501</v>
      </c>
      <c r="Q10" s="1">
        <f t="shared" si="2"/>
        <v>1.3357825921584501</v>
      </c>
      <c r="R10" s="1">
        <v>2.1181921052262201E-2</v>
      </c>
      <c r="S10" s="15" t="s">
        <v>95</v>
      </c>
      <c r="U10" s="3" t="s">
        <v>55</v>
      </c>
      <c r="V10" s="3">
        <v>-13.4968282121252</v>
      </c>
      <c r="W10" s="3">
        <v>0.82513322387844401</v>
      </c>
      <c r="X10" s="3">
        <f t="shared" si="3"/>
        <v>-0.82513322387844401</v>
      </c>
      <c r="Y10" s="3">
        <v>2.4641293796592401E-2</v>
      </c>
      <c r="Z10" s="3" t="s">
        <v>69</v>
      </c>
    </row>
    <row r="11" spans="1:26" s="7" customFormat="1">
      <c r="A11" s="1" t="s">
        <v>51</v>
      </c>
      <c r="B11" s="1">
        <v>-16.5057154158985</v>
      </c>
      <c r="C11" s="1">
        <v>1.8552821496361001</v>
      </c>
      <c r="D11" s="1">
        <f t="shared" si="0"/>
        <v>-1.8552821496361001</v>
      </c>
      <c r="E11" s="2">
        <v>1.36855718480433E-6</v>
      </c>
      <c r="F11" s="15" t="s">
        <v>94</v>
      </c>
      <c r="G11" s="7" t="s">
        <v>8</v>
      </c>
      <c r="H11" s="7">
        <v>-15.362992944979901</v>
      </c>
      <c r="I11" s="7">
        <v>0.75026457148623305</v>
      </c>
      <c r="J11" s="7">
        <f t="shared" si="1"/>
        <v>-0.75026457148623305</v>
      </c>
      <c r="K11" s="7">
        <v>4.3740515150410698E-2</v>
      </c>
      <c r="L11" s="7" t="s">
        <v>67</v>
      </c>
      <c r="N11" s="7" t="s">
        <v>76</v>
      </c>
      <c r="O11" s="7">
        <v>-15.371150976646399</v>
      </c>
      <c r="P11" s="7">
        <v>-1.40962524562337</v>
      </c>
      <c r="Q11" s="7">
        <f t="shared" si="2"/>
        <v>1.40962524562337</v>
      </c>
      <c r="R11" s="7">
        <v>1.5639330585554601E-2</v>
      </c>
      <c r="S11" t="s">
        <v>93</v>
      </c>
      <c r="U11" s="3" t="s">
        <v>62</v>
      </c>
      <c r="V11" s="3">
        <v>-13.2000497922352</v>
      </c>
      <c r="W11" s="3">
        <v>1.00080406942469</v>
      </c>
      <c r="X11" s="3">
        <f t="shared" si="3"/>
        <v>-1.00080406942469</v>
      </c>
      <c r="Y11" s="3">
        <v>6.5716319943171404E-3</v>
      </c>
      <c r="Z11" s="3" t="s">
        <v>67</v>
      </c>
    </row>
    <row r="12" spans="1:26" s="7" customFormat="1">
      <c r="A12" s="1" t="s">
        <v>44</v>
      </c>
      <c r="B12" s="1">
        <v>-13.2621959667495</v>
      </c>
      <c r="C12" s="1">
        <v>1.2424862846812199</v>
      </c>
      <c r="D12" s="1">
        <f t="shared" si="0"/>
        <v>-1.2424862846812199</v>
      </c>
      <c r="E12" s="1">
        <v>7.5318634427402604E-4</v>
      </c>
      <c r="F12" s="15" t="s">
        <v>94</v>
      </c>
      <c r="G12" s="3" t="s">
        <v>20</v>
      </c>
      <c r="H12" s="3">
        <v>-13.480693690455</v>
      </c>
      <c r="I12" s="3">
        <v>1.0341744107454001</v>
      </c>
      <c r="J12" s="3">
        <f t="shared" si="1"/>
        <v>-1.0341744107454001</v>
      </c>
      <c r="K12" s="3">
        <v>5.0081621981997101E-3</v>
      </c>
      <c r="L12" s="3" t="s">
        <v>67</v>
      </c>
      <c r="N12" s="1" t="s">
        <v>20</v>
      </c>
      <c r="O12" s="1">
        <v>-14.147177234073901</v>
      </c>
      <c r="P12" s="1">
        <v>-1.8977039768764601</v>
      </c>
      <c r="Q12" s="1">
        <f t="shared" si="2"/>
        <v>1.8977039768764601</v>
      </c>
      <c r="R12" s="1">
        <v>1.21142442651585E-3</v>
      </c>
      <c r="S12" s="15" t="s">
        <v>95</v>
      </c>
      <c r="U12" s="3" t="s">
        <v>61</v>
      </c>
      <c r="V12" s="3">
        <v>-13.824172535100599</v>
      </c>
      <c r="W12" s="3">
        <v>0.97674066898391898</v>
      </c>
      <c r="X12" s="3">
        <f t="shared" si="3"/>
        <v>-0.97674066898391898</v>
      </c>
      <c r="Y12" s="3">
        <v>8.0369841002905801E-3</v>
      </c>
      <c r="Z12" s="3" t="s">
        <v>67</v>
      </c>
    </row>
    <row r="13" spans="1:26" s="7" customFormat="1">
      <c r="A13" s="1" t="s">
        <v>36</v>
      </c>
      <c r="B13" s="1">
        <v>-13.115577920769001</v>
      </c>
      <c r="C13" s="1">
        <v>0.97974640815634095</v>
      </c>
      <c r="D13" s="1">
        <f t="shared" si="0"/>
        <v>-0.97974640815634095</v>
      </c>
      <c r="E13" s="1">
        <v>7.5228626165282902E-3</v>
      </c>
      <c r="F13" s="15" t="s">
        <v>94</v>
      </c>
      <c r="G13" s="3" t="s">
        <v>19</v>
      </c>
      <c r="H13" s="3">
        <v>-15.653425341458099</v>
      </c>
      <c r="I13" s="3">
        <v>1.3221898162716399</v>
      </c>
      <c r="J13" s="3">
        <f t="shared" si="1"/>
        <v>-1.3221898162716399</v>
      </c>
      <c r="K13" s="3">
        <v>4.4290807276878801E-4</v>
      </c>
      <c r="L13" s="3" t="s">
        <v>67</v>
      </c>
      <c r="N13" s="1" t="s">
        <v>19</v>
      </c>
      <c r="O13" s="1">
        <v>-16.2665258592451</v>
      </c>
      <c r="P13" s="1">
        <v>-2.0849941732025701</v>
      </c>
      <c r="Q13" s="1">
        <f t="shared" si="2"/>
        <v>2.0849941732025701</v>
      </c>
      <c r="R13" s="1">
        <v>5.7910897612600105E-4</v>
      </c>
      <c r="S13" s="15" t="s">
        <v>95</v>
      </c>
      <c r="U13" s="3" t="s">
        <v>64</v>
      </c>
      <c r="V13" s="3">
        <v>-12.46862580066</v>
      </c>
      <c r="W13" s="3">
        <v>1.284353805536</v>
      </c>
      <c r="X13" s="3">
        <f t="shared" si="3"/>
        <v>-1.284353805536</v>
      </c>
      <c r="Y13" s="3">
        <v>5.1704245291145899E-4</v>
      </c>
      <c r="Z13" s="3" t="s">
        <v>69</v>
      </c>
    </row>
    <row r="14" spans="1:26" s="7" customFormat="1">
      <c r="A14" s="1" t="s">
        <v>49</v>
      </c>
      <c r="B14" s="1">
        <v>-15.1893608185958</v>
      </c>
      <c r="C14" s="1">
        <v>1.60985056797129</v>
      </c>
      <c r="D14" s="1">
        <f t="shared" si="0"/>
        <v>-1.60985056797129</v>
      </c>
      <c r="E14" s="2">
        <v>1.9760932209034199E-5</v>
      </c>
      <c r="F14" s="15" t="s">
        <v>94</v>
      </c>
      <c r="G14" s="1" t="s">
        <v>45</v>
      </c>
      <c r="H14" s="1">
        <v>-12.227142288087</v>
      </c>
      <c r="I14" s="1">
        <v>1.7756344899174401</v>
      </c>
      <c r="J14" s="1">
        <f t="shared" si="1"/>
        <v>-1.7756344899174401</v>
      </c>
      <c r="K14" s="2">
        <v>2.1555392393265101E-6</v>
      </c>
      <c r="L14" s="15" t="s">
        <v>93</v>
      </c>
      <c r="N14" s="1" t="s">
        <v>45</v>
      </c>
      <c r="O14" s="1">
        <v>-12.8956769952052</v>
      </c>
      <c r="P14" s="1">
        <v>-2.6628086742099701</v>
      </c>
      <c r="Q14" s="1">
        <f t="shared" si="2"/>
        <v>2.6628086742099701</v>
      </c>
      <c r="R14" s="2">
        <v>1.09328910975067E-5</v>
      </c>
      <c r="S14" s="15" t="s">
        <v>95</v>
      </c>
      <c r="U14" s="3" t="s">
        <v>65</v>
      </c>
      <c r="V14" s="3">
        <v>-14.6206958740283</v>
      </c>
      <c r="W14" s="3">
        <v>1.68927741052154</v>
      </c>
      <c r="X14" s="3">
        <f t="shared" si="3"/>
        <v>-1.68927741052154</v>
      </c>
      <c r="Y14" s="4">
        <v>7.2963548883187097E-6</v>
      </c>
      <c r="Z14" s="3" t="s">
        <v>67</v>
      </c>
    </row>
    <row r="15" spans="1:26" s="7" customFormat="1">
      <c r="A15" t="s">
        <v>43</v>
      </c>
      <c r="B15">
        <v>-11.5591332660122</v>
      </c>
      <c r="C15">
        <v>1.23350531138207</v>
      </c>
      <c r="D15">
        <f t="shared" si="0"/>
        <v>-1.23350531138207</v>
      </c>
      <c r="E15">
        <v>7.9351416260751799E-4</v>
      </c>
      <c r="F15" s="7" t="s">
        <v>69</v>
      </c>
      <c r="G15" s="7" t="s">
        <v>26</v>
      </c>
      <c r="H15" s="7">
        <v>-15.2540193582777</v>
      </c>
      <c r="I15" s="7">
        <v>0.93168129646844799</v>
      </c>
      <c r="J15" s="7">
        <f t="shared" si="1"/>
        <v>-0.93168129646844799</v>
      </c>
      <c r="K15" s="7">
        <v>1.23707223998258E-2</v>
      </c>
      <c r="L15" s="16" t="s">
        <v>96</v>
      </c>
      <c r="N15" s="7" t="s">
        <v>22</v>
      </c>
      <c r="O15" s="7">
        <v>-12.530456654931299</v>
      </c>
      <c r="P15" s="7">
        <v>-3.02794274218726</v>
      </c>
      <c r="Q15" s="7">
        <f t="shared" si="2"/>
        <v>3.02794274218726</v>
      </c>
      <c r="R15" s="8">
        <v>9.1649751309026895E-7</v>
      </c>
      <c r="S15" t="s">
        <v>94</v>
      </c>
      <c r="U15" s="3" t="s">
        <v>21</v>
      </c>
      <c r="V15" s="3">
        <v>-11.520855891369401</v>
      </c>
      <c r="W15" s="3">
        <v>1.0687477556049201</v>
      </c>
      <c r="X15" s="3">
        <f t="shared" si="3"/>
        <v>-1.0687477556049201</v>
      </c>
      <c r="Y15" s="3">
        <v>3.6551233029763499E-3</v>
      </c>
      <c r="Z15" s="3" t="s">
        <v>69</v>
      </c>
    </row>
    <row r="16" spans="1:26" s="7" customFormat="1">
      <c r="A16" s="1" t="s">
        <v>47</v>
      </c>
      <c r="B16" s="1">
        <v>-14.7030364148739</v>
      </c>
      <c r="C16" s="1">
        <v>1.38653845901147</v>
      </c>
      <c r="D16" s="1">
        <f t="shared" si="0"/>
        <v>-1.38653845901147</v>
      </c>
      <c r="E16" s="1">
        <v>2.0213644063357201E-4</v>
      </c>
      <c r="F16" s="15" t="s">
        <v>94</v>
      </c>
      <c r="G16" s="1" t="s">
        <v>42</v>
      </c>
      <c r="H16" s="1">
        <v>-11.8905450409369</v>
      </c>
      <c r="I16" s="1">
        <v>1.2777141564597101</v>
      </c>
      <c r="J16" s="1">
        <f t="shared" si="1"/>
        <v>-1.2777141564597101</v>
      </c>
      <c r="K16" s="1">
        <v>5.4327472357803197E-4</v>
      </c>
      <c r="L16" s="16" t="s">
        <v>96</v>
      </c>
      <c r="N16" s="1" t="s">
        <v>42</v>
      </c>
      <c r="O16" s="1">
        <v>-12.178118139076</v>
      </c>
      <c r="P16" s="1">
        <v>-1.38584621620527</v>
      </c>
      <c r="Q16" s="1">
        <f t="shared" si="2"/>
        <v>1.38584621620527</v>
      </c>
      <c r="R16" s="1">
        <v>1.5662314131298299E-2</v>
      </c>
      <c r="S16" s="15" t="s">
        <v>96</v>
      </c>
      <c r="U16" s="3" t="s">
        <v>10</v>
      </c>
      <c r="V16" s="3">
        <v>-15.817987808867301</v>
      </c>
      <c r="W16" s="3">
        <v>1.71259476962049</v>
      </c>
      <c r="X16" s="3">
        <f t="shared" si="3"/>
        <v>-1.71259476962049</v>
      </c>
      <c r="Y16" s="4">
        <v>7.1479630825653197E-6</v>
      </c>
      <c r="Z16" s="3" t="s">
        <v>67</v>
      </c>
    </row>
    <row r="17" spans="1:27" s="7" customFormat="1">
      <c r="A17" s="1" t="s">
        <v>32</v>
      </c>
      <c r="B17" s="1">
        <v>-12.788405196519999</v>
      </c>
      <c r="C17" s="1">
        <v>0.87139716720764804</v>
      </c>
      <c r="D17" s="1">
        <f t="shared" si="0"/>
        <v>-0.87139716720764804</v>
      </c>
      <c r="E17" s="1">
        <v>1.7129237879522301E-2</v>
      </c>
      <c r="F17" s="15" t="s">
        <v>94</v>
      </c>
      <c r="G17" s="3" t="s">
        <v>55</v>
      </c>
      <c r="H17" s="3">
        <v>-13.4968282121252</v>
      </c>
      <c r="I17" s="3">
        <v>0.82513322387844401</v>
      </c>
      <c r="J17" s="3">
        <f t="shared" si="1"/>
        <v>-0.82513322387844401</v>
      </c>
      <c r="K17" s="3">
        <v>2.4641293796592401E-2</v>
      </c>
      <c r="L17" s="3" t="s">
        <v>69</v>
      </c>
      <c r="N17" s="1" t="s">
        <v>55</v>
      </c>
      <c r="O17" s="1">
        <v>-14.5595816577524</v>
      </c>
      <c r="P17" s="1">
        <v>-2.5226806532507902</v>
      </c>
      <c r="Q17" s="1">
        <f t="shared" si="2"/>
        <v>2.5226806532507902</v>
      </c>
      <c r="R17" s="2">
        <v>3.0507534218621401E-5</v>
      </c>
      <c r="S17" s="15" t="s">
        <v>94</v>
      </c>
      <c r="U17" s="3" t="s">
        <v>60</v>
      </c>
      <c r="V17" s="3">
        <v>-16.530263607844802</v>
      </c>
      <c r="W17" s="3">
        <v>0.94795044605130296</v>
      </c>
      <c r="X17" s="3">
        <f t="shared" si="3"/>
        <v>-0.94795044605130296</v>
      </c>
      <c r="Y17" s="3">
        <v>1.28295454501686E-2</v>
      </c>
      <c r="Z17" s="3" t="s">
        <v>70</v>
      </c>
    </row>
    <row r="18" spans="1:27" s="7" customFormat="1">
      <c r="A18" s="1" t="s">
        <v>39</v>
      </c>
      <c r="B18" s="1">
        <v>-13.1442239700405</v>
      </c>
      <c r="C18" s="1">
        <v>1.0583402584567601</v>
      </c>
      <c r="D18" s="1">
        <f t="shared" si="0"/>
        <v>-1.0583402584567601</v>
      </c>
      <c r="E18" s="1">
        <v>3.94385837754937E-3</v>
      </c>
      <c r="F18" s="15" t="s">
        <v>94</v>
      </c>
      <c r="G18" s="3" t="s">
        <v>62</v>
      </c>
      <c r="H18" s="3">
        <v>-13.2000497922352</v>
      </c>
      <c r="I18" s="3">
        <v>1.00080406942469</v>
      </c>
      <c r="J18" s="3">
        <f t="shared" si="1"/>
        <v>-1.00080406942469</v>
      </c>
      <c r="K18" s="3">
        <v>6.5716319943171404E-3</v>
      </c>
      <c r="L18" s="3" t="s">
        <v>67</v>
      </c>
      <c r="N18" s="1" t="s">
        <v>62</v>
      </c>
      <c r="O18" s="1">
        <v>-13.7462508889147</v>
      </c>
      <c r="P18" s="1">
        <v>-1.67041032153543</v>
      </c>
      <c r="Q18" s="1">
        <f t="shared" si="2"/>
        <v>1.67041032153543</v>
      </c>
      <c r="R18" s="1">
        <v>3.9791021200261704E-3</v>
      </c>
      <c r="S18" s="15" t="s">
        <v>93</v>
      </c>
      <c r="U18" s="3" t="s">
        <v>56</v>
      </c>
      <c r="V18" s="3">
        <v>-12.1795199643158</v>
      </c>
      <c r="W18" s="3">
        <v>0.86960716329320498</v>
      </c>
      <c r="X18" s="3">
        <f t="shared" si="3"/>
        <v>-0.86960716329320498</v>
      </c>
      <c r="Y18" s="3">
        <v>1.7711970787317202E-2</v>
      </c>
      <c r="Z18" s="3" t="s">
        <v>69</v>
      </c>
    </row>
    <row r="19" spans="1:27" s="7" customFormat="1">
      <c r="A19" s="1" t="s">
        <v>38</v>
      </c>
      <c r="B19" s="1">
        <v>-14.2050145283131</v>
      </c>
      <c r="C19" s="1">
        <v>1.04970857632312</v>
      </c>
      <c r="D19" s="1">
        <f t="shared" si="0"/>
        <v>-1.04970857632312</v>
      </c>
      <c r="E19" s="1">
        <v>4.4493899492200001E-3</v>
      </c>
      <c r="F19" s="15" t="s">
        <v>94</v>
      </c>
      <c r="G19" s="3" t="s">
        <v>61</v>
      </c>
      <c r="H19" s="3">
        <v>-13.824172535100599</v>
      </c>
      <c r="I19" s="3">
        <v>0.97674066898391898</v>
      </c>
      <c r="J19" s="3">
        <f t="shared" si="1"/>
        <v>-0.97674066898391898</v>
      </c>
      <c r="K19" s="3">
        <v>8.0369841002905801E-3</v>
      </c>
      <c r="L19" s="3" t="s">
        <v>67</v>
      </c>
      <c r="N19" s="1" t="s">
        <v>61</v>
      </c>
      <c r="O19" s="1">
        <v>-14.409111403471099</v>
      </c>
      <c r="P19" s="1">
        <v>-1.68053719189569</v>
      </c>
      <c r="Q19" s="1">
        <f t="shared" si="2"/>
        <v>1.68053719189569</v>
      </c>
      <c r="R19" s="1">
        <v>3.9421835675359203E-3</v>
      </c>
      <c r="S19" s="15" t="s">
        <v>93</v>
      </c>
      <c r="U19" s="3" t="s">
        <v>17</v>
      </c>
      <c r="V19" s="3">
        <v>-14.1105296411789</v>
      </c>
      <c r="W19" s="3">
        <v>1.17234366224229</v>
      </c>
      <c r="X19" s="3">
        <f t="shared" si="3"/>
        <v>-1.17234366224229</v>
      </c>
      <c r="Y19" s="3">
        <v>1.55441998446901E-3</v>
      </c>
      <c r="Z19" s="3" t="s">
        <v>69</v>
      </c>
    </row>
    <row r="20" spans="1:27" s="7" customFormat="1">
      <c r="A20" s="1" t="s">
        <v>48</v>
      </c>
      <c r="B20" s="1">
        <v>-11.8347906801443</v>
      </c>
      <c r="C20" s="1">
        <v>1.5805696885330101</v>
      </c>
      <c r="D20" s="1">
        <f t="shared" si="0"/>
        <v>-1.5805696885330101</v>
      </c>
      <c r="E20" s="2">
        <v>2.0477642371742899E-5</v>
      </c>
      <c r="F20" s="15" t="s">
        <v>94</v>
      </c>
      <c r="G20" s="3" t="s">
        <v>64</v>
      </c>
      <c r="H20" s="3">
        <v>-12.46862580066</v>
      </c>
      <c r="I20" s="3">
        <v>1.284353805536</v>
      </c>
      <c r="J20" s="3">
        <f t="shared" si="1"/>
        <v>-1.284353805536</v>
      </c>
      <c r="K20" s="3">
        <v>5.1704245291145899E-4</v>
      </c>
      <c r="L20" s="3" t="s">
        <v>69</v>
      </c>
      <c r="N20" s="1" t="s">
        <v>64</v>
      </c>
      <c r="O20" s="1">
        <v>-12.924575672511301</v>
      </c>
      <c r="P20" s="1">
        <v>-1.7463133689891699</v>
      </c>
      <c r="Q20" s="1">
        <f t="shared" si="2"/>
        <v>1.7463133689891699</v>
      </c>
      <c r="R20" s="1">
        <v>2.6202847969823998E-3</v>
      </c>
      <c r="S20" s="15" t="s">
        <v>94</v>
      </c>
      <c r="U20" s="3" t="s">
        <v>18</v>
      </c>
      <c r="V20" s="3">
        <v>-13.3752858153414</v>
      </c>
      <c r="W20" s="3">
        <v>1.3251947951530501</v>
      </c>
      <c r="X20" s="3">
        <f t="shared" si="3"/>
        <v>-1.3251947951530501</v>
      </c>
      <c r="Y20" s="3">
        <v>3.5271064012644198E-4</v>
      </c>
      <c r="Z20" s="3" t="s">
        <v>69</v>
      </c>
    </row>
    <row r="21" spans="1:27" s="7" customFormat="1">
      <c r="A21" s="1" t="s">
        <v>29</v>
      </c>
      <c r="B21" s="1">
        <v>-12.636082546545399</v>
      </c>
      <c r="C21" s="1">
        <v>0.79455095113972796</v>
      </c>
      <c r="D21" s="1">
        <f t="shared" si="0"/>
        <v>-0.79455095113972796</v>
      </c>
      <c r="E21" s="1">
        <v>2.95365175667688E-2</v>
      </c>
      <c r="F21" s="15" t="s">
        <v>94</v>
      </c>
      <c r="G21" s="3" t="s">
        <v>65</v>
      </c>
      <c r="H21" s="3">
        <v>-14.6206958740283</v>
      </c>
      <c r="I21" s="3">
        <v>1.68927741052154</v>
      </c>
      <c r="J21" s="3">
        <f t="shared" si="1"/>
        <v>-1.68927741052154</v>
      </c>
      <c r="K21" s="4">
        <v>7.2963548883187097E-6</v>
      </c>
      <c r="L21" s="3" t="s">
        <v>67</v>
      </c>
      <c r="N21" s="1" t="s">
        <v>65</v>
      </c>
      <c r="O21" s="1">
        <v>-14.723086167965899</v>
      </c>
      <c r="P21" s="1">
        <v>-1.4365939967089401</v>
      </c>
      <c r="Q21" s="1">
        <f t="shared" si="2"/>
        <v>1.4365939967089401</v>
      </c>
      <c r="R21" s="1">
        <v>1.3226880901108301E-2</v>
      </c>
      <c r="S21" s="15" t="s">
        <v>93</v>
      </c>
      <c r="U21" s="3" t="s">
        <v>13</v>
      </c>
      <c r="V21" s="3">
        <v>-14.9420026683838</v>
      </c>
      <c r="W21" s="3">
        <v>0.76093264754332401</v>
      </c>
      <c r="X21" s="3">
        <f t="shared" si="3"/>
        <v>-0.76093264754332401</v>
      </c>
      <c r="Y21" s="3">
        <v>3.9320340619142101E-2</v>
      </c>
      <c r="Z21" s="3" t="s">
        <v>69</v>
      </c>
    </row>
    <row r="22" spans="1:27" s="7" customFormat="1">
      <c r="A22" s="1" t="s">
        <v>41</v>
      </c>
      <c r="B22" s="1">
        <v>-12.553768632258</v>
      </c>
      <c r="C22" s="1">
        <v>1.0968234443707701</v>
      </c>
      <c r="D22" s="1">
        <f t="shared" si="0"/>
        <v>-1.0968234443707701</v>
      </c>
      <c r="E22" s="1">
        <v>2.79660484644838E-3</v>
      </c>
      <c r="F22" s="15" t="s">
        <v>94</v>
      </c>
      <c r="G22" s="1" t="s">
        <v>30</v>
      </c>
      <c r="H22" s="1">
        <v>-13.212427855433001</v>
      </c>
      <c r="I22" s="1">
        <v>1.31353372196896</v>
      </c>
      <c r="J22" s="1">
        <f t="shared" si="1"/>
        <v>-1.31353372196896</v>
      </c>
      <c r="K22" s="1">
        <v>3.9297807584814302E-4</v>
      </c>
      <c r="L22" s="15" t="s">
        <v>94</v>
      </c>
      <c r="N22" s="1" t="s">
        <v>30</v>
      </c>
      <c r="O22" s="1">
        <v>-13.6295815134092</v>
      </c>
      <c r="P22" s="1">
        <v>-1.6754070327078201</v>
      </c>
      <c r="Q22" s="1">
        <f t="shared" si="2"/>
        <v>1.6754070327078201</v>
      </c>
      <c r="R22" s="1">
        <v>3.8716607043005301E-3</v>
      </c>
      <c r="S22" s="15" t="s">
        <v>94</v>
      </c>
      <c r="U22" s="3" t="s">
        <v>100</v>
      </c>
    </row>
    <row r="23" spans="1:27" s="7" customFormat="1">
      <c r="A23" t="s">
        <v>35</v>
      </c>
      <c r="B23">
        <v>-12.668238899752</v>
      </c>
      <c r="C23">
        <v>0.92548674082837601</v>
      </c>
      <c r="D23">
        <f t="shared" si="0"/>
        <v>-0.92548674082837601</v>
      </c>
      <c r="E23">
        <v>1.1400449214057201E-2</v>
      </c>
      <c r="F23" s="7" t="s">
        <v>69</v>
      </c>
      <c r="G23" s="3" t="s">
        <v>21</v>
      </c>
      <c r="H23" s="3">
        <v>-11.520855891369401</v>
      </c>
      <c r="I23" s="3">
        <v>1.0687477556049201</v>
      </c>
      <c r="J23" s="3">
        <f t="shared" si="1"/>
        <v>-1.0687477556049201</v>
      </c>
      <c r="K23" s="3">
        <v>3.6551233029763499E-3</v>
      </c>
      <c r="L23" s="3" t="s">
        <v>69</v>
      </c>
      <c r="N23" s="1" t="s">
        <v>21</v>
      </c>
      <c r="O23" s="1">
        <v>-12.2488029580503</v>
      </c>
      <c r="P23" s="1">
        <v>-2.05102066701687</v>
      </c>
      <c r="Q23" s="1">
        <f t="shared" si="2"/>
        <v>2.05102066701687</v>
      </c>
      <c r="R23" s="1">
        <v>4.7444891465872802E-4</v>
      </c>
      <c r="S23" s="15" t="s">
        <v>94</v>
      </c>
      <c r="Z23" s="11">
        <f>COUNTIF(Z3:Z21,"H?ACA*")</f>
        <v>7</v>
      </c>
      <c r="AA23" s="11" t="s">
        <v>81</v>
      </c>
    </row>
    <row r="24" spans="1:27" s="7" customFormat="1">
      <c r="A24" t="s">
        <v>31</v>
      </c>
      <c r="B24">
        <v>-17.152599818734299</v>
      </c>
      <c r="C24">
        <v>0.84249228583525304</v>
      </c>
      <c r="D24">
        <f t="shared" si="0"/>
        <v>-0.84249228583525304</v>
      </c>
      <c r="E24">
        <v>2.96127806315532E-2</v>
      </c>
      <c r="F24" s="7" t="s">
        <v>69</v>
      </c>
      <c r="G24" s="3" t="s">
        <v>10</v>
      </c>
      <c r="H24" s="3">
        <v>-15.817987808867301</v>
      </c>
      <c r="I24" s="3">
        <v>1.71259476962049</v>
      </c>
      <c r="J24" s="3">
        <f t="shared" si="1"/>
        <v>-1.71259476962049</v>
      </c>
      <c r="K24" s="4">
        <v>7.1479630825653197E-6</v>
      </c>
      <c r="L24" s="3" t="s">
        <v>67</v>
      </c>
      <c r="N24" s="1" t="s">
        <v>10</v>
      </c>
      <c r="O24" s="1">
        <v>-16.270477491994701</v>
      </c>
      <c r="P24" s="1">
        <v>-2.15302660810138</v>
      </c>
      <c r="Q24" s="1">
        <f t="shared" si="2"/>
        <v>2.15302660810138</v>
      </c>
      <c r="R24" s="1">
        <v>4.0336848865386702E-4</v>
      </c>
      <c r="S24" s="15" t="s">
        <v>93</v>
      </c>
      <c r="Z24" s="11">
        <v>9</v>
      </c>
      <c r="AA24" s="11" t="s">
        <v>82</v>
      </c>
    </row>
    <row r="25" spans="1:27" s="7" customFormat="1">
      <c r="A25" s="1" t="s">
        <v>28</v>
      </c>
      <c r="B25" s="1">
        <v>-12.7769107159508</v>
      </c>
      <c r="C25" s="1">
        <v>0.78711979098524798</v>
      </c>
      <c r="D25" s="1">
        <f t="shared" si="0"/>
        <v>-0.78711979098524798</v>
      </c>
      <c r="E25" s="1">
        <v>3.1061550660858899E-2</v>
      </c>
      <c r="F25" s="15" t="s">
        <v>93</v>
      </c>
      <c r="G25" s="7" t="s">
        <v>59</v>
      </c>
      <c r="H25" s="7">
        <v>-14.464147796158301</v>
      </c>
      <c r="I25" s="7">
        <v>0.942528676613131</v>
      </c>
      <c r="J25" s="7">
        <f t="shared" si="1"/>
        <v>-0.942528676613131</v>
      </c>
      <c r="K25" s="7">
        <v>1.07885238052895E-2</v>
      </c>
      <c r="L25" s="7" t="s">
        <v>67</v>
      </c>
      <c r="N25" s="1" t="s">
        <v>27</v>
      </c>
      <c r="O25" s="1">
        <v>-14.4812559053585</v>
      </c>
      <c r="P25" s="1">
        <v>-2.0785422913631502</v>
      </c>
      <c r="Q25" s="1">
        <f t="shared" si="2"/>
        <v>2.0785422913631502</v>
      </c>
      <c r="R25" s="1">
        <v>4.48348929071053E-4</v>
      </c>
      <c r="S25" s="15" t="s">
        <v>94</v>
      </c>
      <c r="Z25" s="11">
        <v>4</v>
      </c>
      <c r="AA25" s="14" t="s">
        <v>92</v>
      </c>
    </row>
    <row r="26" spans="1:27" s="7" customFormat="1">
      <c r="A26" s="1" t="s">
        <v>50</v>
      </c>
      <c r="B26" s="1">
        <v>-12.5860691693807</v>
      </c>
      <c r="C26" s="1">
        <v>1.67417576710886</v>
      </c>
      <c r="D26" s="1">
        <f t="shared" si="0"/>
        <v>-1.67417576710886</v>
      </c>
      <c r="E26" s="2">
        <v>6.98104912143304E-6</v>
      </c>
      <c r="F26" s="15" t="s">
        <v>95</v>
      </c>
      <c r="G26" s="7" t="s">
        <v>33</v>
      </c>
      <c r="H26" s="7">
        <v>-15.334419376777699</v>
      </c>
      <c r="I26" s="7">
        <v>1.2529925559792801</v>
      </c>
      <c r="J26" s="7">
        <f t="shared" si="1"/>
        <v>-1.2529925559792801</v>
      </c>
      <c r="K26" s="7">
        <v>8.0628934276373099E-4</v>
      </c>
      <c r="L26" s="16" t="s">
        <v>96</v>
      </c>
      <c r="N26" s="1" t="s">
        <v>52</v>
      </c>
      <c r="O26" s="1">
        <v>-15.7965142650575</v>
      </c>
      <c r="P26" s="1">
        <v>-3.34154152941107</v>
      </c>
      <c r="Q26" s="1">
        <f t="shared" si="2"/>
        <v>3.34154152941107</v>
      </c>
      <c r="R26" s="2">
        <v>1.8859737924268E-7</v>
      </c>
      <c r="S26" s="15" t="s">
        <v>94</v>
      </c>
      <c r="Z26" s="11">
        <v>20</v>
      </c>
      <c r="AA26" s="11" t="s">
        <v>83</v>
      </c>
    </row>
    <row r="27" spans="1:27" s="7" customFormat="1">
      <c r="A27" s="1" t="s">
        <v>37</v>
      </c>
      <c r="B27" s="1">
        <v>-11.663884736158399</v>
      </c>
      <c r="C27" s="1">
        <v>1.0230262492292099</v>
      </c>
      <c r="D27" s="1">
        <f t="shared" si="0"/>
        <v>-1.0230262492292099</v>
      </c>
      <c r="E27" s="1">
        <v>5.1936034279567904E-3</v>
      </c>
      <c r="F27" s="15" t="s">
        <v>95</v>
      </c>
      <c r="G27" s="1" t="s">
        <v>27</v>
      </c>
      <c r="H27" s="1">
        <v>-13.8097461936621</v>
      </c>
      <c r="I27" s="1">
        <v>1.2081948500769899</v>
      </c>
      <c r="J27" s="1">
        <f t="shared" si="1"/>
        <v>-1.2081948500769899</v>
      </c>
      <c r="K27" s="1">
        <v>1.12374130005855E-3</v>
      </c>
      <c r="L27" s="16" t="s">
        <v>96</v>
      </c>
      <c r="N27" s="1" t="s">
        <v>34</v>
      </c>
      <c r="O27" s="1">
        <v>-15.1629683835713</v>
      </c>
      <c r="P27" s="1">
        <v>-1.22388240609921</v>
      </c>
      <c r="Q27" s="1">
        <f t="shared" si="2"/>
        <v>1.22388240609921</v>
      </c>
      <c r="R27" s="1">
        <v>3.4965198310935398E-2</v>
      </c>
      <c r="S27" s="15" t="s">
        <v>94</v>
      </c>
    </row>
    <row r="28" spans="1:27" s="10" customFormat="1">
      <c r="A28" s="1" t="s">
        <v>46</v>
      </c>
      <c r="B28" s="1">
        <v>-14.6713774653445</v>
      </c>
      <c r="C28" s="1">
        <v>1.3236478645845999</v>
      </c>
      <c r="D28" s="1">
        <f t="shared" si="0"/>
        <v>-1.3236478645845999</v>
      </c>
      <c r="E28" s="1">
        <v>3.7869423634322603E-4</v>
      </c>
      <c r="F28" s="15" t="s">
        <v>96</v>
      </c>
      <c r="G28" s="7" t="s">
        <v>16</v>
      </c>
      <c r="H28" s="7">
        <v>-12.9604605245326</v>
      </c>
      <c r="I28" s="7">
        <v>1.7846686024095799</v>
      </c>
      <c r="J28" s="7">
        <f t="shared" si="1"/>
        <v>-1.7846686024095799</v>
      </c>
      <c r="K28" s="8">
        <v>1.9876908519103199E-6</v>
      </c>
      <c r="L28" s="7" t="s">
        <v>69</v>
      </c>
      <c r="N28" s="1" t="s">
        <v>51</v>
      </c>
      <c r="O28" s="1">
        <v>-16.394383585622801</v>
      </c>
      <c r="P28" s="1">
        <v>-1.47696481013936</v>
      </c>
      <c r="Q28" s="1">
        <f t="shared" si="2"/>
        <v>1.47696481013936</v>
      </c>
      <c r="R28" s="1">
        <v>1.2752646924511399E-2</v>
      </c>
      <c r="S28" s="15" t="s">
        <v>94</v>
      </c>
      <c r="U28" s="7"/>
      <c r="V28" s="7"/>
      <c r="W28" s="7"/>
      <c r="X28" s="7"/>
      <c r="Y28" s="7"/>
      <c r="Z28" s="7"/>
    </row>
    <row r="29" spans="1:27" s="7" customFormat="1">
      <c r="G29" s="1" t="s">
        <v>52</v>
      </c>
      <c r="H29" s="1">
        <v>-15.1881280744719</v>
      </c>
      <c r="I29" s="1">
        <v>2.6120623301437602</v>
      </c>
      <c r="J29" s="1">
        <f t="shared" si="1"/>
        <v>-2.6120623301437602</v>
      </c>
      <c r="K29" s="2">
        <v>2.37464223856844E-11</v>
      </c>
      <c r="L29" s="17" t="s">
        <v>94</v>
      </c>
      <c r="N29" s="1" t="s">
        <v>44</v>
      </c>
      <c r="O29" s="1">
        <v>-14.241290669620099</v>
      </c>
      <c r="P29" s="1">
        <v>-2.97805753195356</v>
      </c>
      <c r="Q29" s="1">
        <f t="shared" si="2"/>
        <v>2.97805753195356</v>
      </c>
      <c r="R29" s="2">
        <v>1.48791206618807E-6</v>
      </c>
      <c r="S29" s="15" t="s">
        <v>94</v>
      </c>
    </row>
    <row r="30" spans="1:27" s="7" customFormat="1">
      <c r="G30" s="1" t="s">
        <v>34</v>
      </c>
      <c r="H30" s="1">
        <v>-15.5356589994443</v>
      </c>
      <c r="I30" s="1">
        <v>2.43481958666885</v>
      </c>
      <c r="J30" s="1">
        <f t="shared" si="1"/>
        <v>-2.43481958666885</v>
      </c>
      <c r="K30" s="2">
        <v>4.2607580618914701E-10</v>
      </c>
      <c r="L30" s="15" t="s">
        <v>94</v>
      </c>
      <c r="N30" s="1" t="s">
        <v>60</v>
      </c>
      <c r="O30" s="1">
        <v>-17.4970588444478</v>
      </c>
      <c r="P30" s="1">
        <v>-2.4415392939317901</v>
      </c>
      <c r="Q30" s="1">
        <f t="shared" si="2"/>
        <v>2.4415392939317901</v>
      </c>
      <c r="R30" s="1">
        <v>1.4198236513741599E-4</v>
      </c>
      <c r="S30" s="1" t="s">
        <v>70</v>
      </c>
    </row>
    <row r="31" spans="1:27" s="7" customFormat="1">
      <c r="G31" s="7" t="s">
        <v>40</v>
      </c>
      <c r="H31" s="7">
        <v>-14.203617569500899</v>
      </c>
      <c r="I31" s="7">
        <v>1.4066053308819799</v>
      </c>
      <c r="J31" s="7">
        <f t="shared" si="1"/>
        <v>-1.4066053308819799</v>
      </c>
      <c r="K31" s="7">
        <v>1.6118359581914201E-4</v>
      </c>
      <c r="L31" t="s">
        <v>94</v>
      </c>
      <c r="N31" s="1" t="s">
        <v>36</v>
      </c>
      <c r="O31" s="1">
        <v>-13.812015996637101</v>
      </c>
      <c r="P31" s="1">
        <v>-2.15458592544188</v>
      </c>
      <c r="Q31" s="1">
        <f t="shared" si="2"/>
        <v>2.15458592544188</v>
      </c>
      <c r="R31" s="1">
        <v>2.7407438692387702E-4</v>
      </c>
      <c r="S31" s="15" t="s">
        <v>94</v>
      </c>
    </row>
    <row r="32" spans="1:27" s="7" customFormat="1">
      <c r="G32" s="1" t="s">
        <v>51</v>
      </c>
      <c r="H32" s="1">
        <v>-15.903005957545799</v>
      </c>
      <c r="I32" s="1">
        <v>0.89651592589337803</v>
      </c>
      <c r="J32" s="1">
        <f t="shared" si="1"/>
        <v>-0.89651592589337803</v>
      </c>
      <c r="K32" s="1">
        <v>1.73084070552957E-2</v>
      </c>
      <c r="L32" s="15" t="s">
        <v>94</v>
      </c>
      <c r="N32" s="1" t="s">
        <v>49</v>
      </c>
      <c r="O32" s="1">
        <v>-16.143308476377399</v>
      </c>
      <c r="P32" s="1">
        <v>-3.3022825932783801</v>
      </c>
      <c r="Q32" s="1">
        <f t="shared" si="2"/>
        <v>3.3022825932783801</v>
      </c>
      <c r="R32" s="2">
        <v>2.76757678382118E-7</v>
      </c>
      <c r="S32" s="15" t="s">
        <v>94</v>
      </c>
    </row>
    <row r="33" spans="7:19" s="7" customFormat="1">
      <c r="G33" s="1" t="s">
        <v>44</v>
      </c>
      <c r="H33" s="1">
        <v>-13.497018938241</v>
      </c>
      <c r="I33" s="1">
        <v>1.9586838867077201</v>
      </c>
      <c r="J33" s="1">
        <f t="shared" si="1"/>
        <v>-1.9586838867077201</v>
      </c>
      <c r="K33" s="2">
        <v>2.1840980014957101E-7</v>
      </c>
      <c r="L33" s="15" t="s">
        <v>94</v>
      </c>
      <c r="N33" s="1" t="s">
        <v>56</v>
      </c>
      <c r="O33" s="1">
        <v>-12.861151480235</v>
      </c>
      <c r="P33" s="1">
        <v>-1.8081727431302901</v>
      </c>
      <c r="Q33" s="1">
        <f t="shared" si="2"/>
        <v>1.8081727431302901</v>
      </c>
      <c r="R33" s="1">
        <v>1.8795450061836699E-3</v>
      </c>
      <c r="S33" s="15" t="s">
        <v>94</v>
      </c>
    </row>
    <row r="34" spans="7:19" s="7" customFormat="1">
      <c r="G34" s="3" t="s">
        <v>60</v>
      </c>
      <c r="H34" s="3">
        <v>-16.530263607844802</v>
      </c>
      <c r="I34" s="3">
        <v>0.94795044605130296</v>
      </c>
      <c r="J34" s="3">
        <f t="shared" si="1"/>
        <v>-0.94795044605130296</v>
      </c>
      <c r="K34" s="3">
        <v>1.28295454501686E-2</v>
      </c>
      <c r="L34" s="3" t="s">
        <v>70</v>
      </c>
      <c r="N34" s="1" t="s">
        <v>47</v>
      </c>
      <c r="O34" s="1">
        <v>-15.048237605689501</v>
      </c>
      <c r="P34" s="1">
        <v>-1.85531807732918</v>
      </c>
      <c r="Q34" s="1">
        <f t="shared" si="2"/>
        <v>1.85531807732918</v>
      </c>
      <c r="R34" s="1">
        <v>1.6552557931218501E-3</v>
      </c>
      <c r="S34" s="15" t="s">
        <v>94</v>
      </c>
    </row>
    <row r="35" spans="7:19" s="7" customFormat="1">
      <c r="G35" s="1" t="s">
        <v>36</v>
      </c>
      <c r="H35" s="1">
        <v>-13.051938125007601</v>
      </c>
      <c r="I35" s="1">
        <v>1.0990196218484101</v>
      </c>
      <c r="J35" s="1">
        <f t="shared" si="1"/>
        <v>-1.0990196218484101</v>
      </c>
      <c r="K35" s="1">
        <v>2.8711366168567998E-3</v>
      </c>
      <c r="L35" s="15" t="s">
        <v>94</v>
      </c>
      <c r="N35" s="1" t="s">
        <v>32</v>
      </c>
      <c r="O35" s="1">
        <v>-13.8914408776167</v>
      </c>
      <c r="P35" s="1">
        <v>-2.8539615324638001</v>
      </c>
      <c r="Q35" s="1">
        <f t="shared" ref="Q35:Q50" si="4">P35*(-1)</f>
        <v>2.8539615324638001</v>
      </c>
      <c r="R35" s="2">
        <v>3.29073984442197E-6</v>
      </c>
      <c r="S35" s="15" t="s">
        <v>94</v>
      </c>
    </row>
    <row r="36" spans="7:19" s="7" customFormat="1">
      <c r="G36" s="1" t="s">
        <v>49</v>
      </c>
      <c r="H36" s="1">
        <v>-15.7886171165622</v>
      </c>
      <c r="I36" s="1">
        <v>3.0549141017165602</v>
      </c>
      <c r="J36" s="1">
        <f t="shared" si="1"/>
        <v>-3.0549141017165602</v>
      </c>
      <c r="K36" s="2">
        <v>2.8028959240603901E-14</v>
      </c>
      <c r="L36" s="15" t="s">
        <v>94</v>
      </c>
      <c r="N36" s="1" t="s">
        <v>17</v>
      </c>
      <c r="O36" s="1">
        <v>-14.5832878779872</v>
      </c>
      <c r="P36" s="1">
        <v>-1.65522936375668</v>
      </c>
      <c r="Q36" s="1">
        <f t="shared" si="4"/>
        <v>1.65522936375668</v>
      </c>
      <c r="R36" s="1">
        <v>4.4914117453142997E-3</v>
      </c>
      <c r="S36" s="15" t="s">
        <v>94</v>
      </c>
    </row>
    <row r="37" spans="7:19" s="7" customFormat="1">
      <c r="G37" s="3" t="s">
        <v>56</v>
      </c>
      <c r="H37" s="3">
        <v>-12.1795199643158</v>
      </c>
      <c r="I37" s="3">
        <v>0.86960716329320498</v>
      </c>
      <c r="J37" s="3">
        <f t="shared" si="1"/>
        <v>-0.86960716329320498</v>
      </c>
      <c r="K37" s="3">
        <v>1.7711970787317202E-2</v>
      </c>
      <c r="L37" s="3" t="s">
        <v>69</v>
      </c>
      <c r="N37" s="1" t="s">
        <v>18</v>
      </c>
      <c r="O37" s="1">
        <v>-14.115656317765399</v>
      </c>
      <c r="P37" s="1">
        <v>-2.3310648397684601</v>
      </c>
      <c r="Q37" s="1">
        <f t="shared" si="4"/>
        <v>2.3310648397684601</v>
      </c>
      <c r="R37" s="2">
        <v>9.7313402837559705E-5</v>
      </c>
      <c r="S37" s="15" t="s">
        <v>94</v>
      </c>
    </row>
    <row r="38" spans="7:19" s="7" customFormat="1">
      <c r="G38" s="7" t="s">
        <v>43</v>
      </c>
      <c r="H38" s="7">
        <v>-11.6260430820092</v>
      </c>
      <c r="I38" s="7">
        <v>1.6138777130712301</v>
      </c>
      <c r="J38" s="7">
        <f t="shared" si="1"/>
        <v>-1.6138777130712301</v>
      </c>
      <c r="K38" s="8">
        <v>1.48772363561928E-5</v>
      </c>
      <c r="L38" s="15" t="s">
        <v>97</v>
      </c>
      <c r="N38" s="1" t="s">
        <v>39</v>
      </c>
      <c r="O38" s="1">
        <v>-14.007659910677599</v>
      </c>
      <c r="P38" s="1">
        <v>-2.5747576114660999</v>
      </c>
      <c r="Q38" s="1">
        <f t="shared" si="4"/>
        <v>2.5747576114660999</v>
      </c>
      <c r="R38" s="2">
        <v>2.09962092421759E-5</v>
      </c>
      <c r="S38" s="15" t="s">
        <v>94</v>
      </c>
    </row>
    <row r="39" spans="7:19" s="7" customFormat="1">
      <c r="G39" s="1" t="s">
        <v>47</v>
      </c>
      <c r="H39" s="1">
        <v>-14.811033381964799</v>
      </c>
      <c r="I39" s="1">
        <v>1.84908027033532</v>
      </c>
      <c r="J39" s="1">
        <f t="shared" si="1"/>
        <v>-1.84908027033532</v>
      </c>
      <c r="K39" s="2">
        <v>1.0429029958433199E-6</v>
      </c>
      <c r="L39" s="15" t="s">
        <v>97</v>
      </c>
      <c r="N39" s="1" t="s">
        <v>6</v>
      </c>
      <c r="O39" s="1">
        <v>-15.3950055431833</v>
      </c>
      <c r="P39" s="1">
        <v>-1.1536877029869299</v>
      </c>
      <c r="Q39" s="1">
        <f t="shared" si="4"/>
        <v>1.1536877029869299</v>
      </c>
      <c r="R39" s="1">
        <v>4.7097730746277801E-2</v>
      </c>
      <c r="S39" s="1" t="s">
        <v>71</v>
      </c>
    </row>
    <row r="40" spans="7:19" s="7" customFormat="1">
      <c r="G40" s="1" t="s">
        <v>32</v>
      </c>
      <c r="H40" s="1">
        <v>-12.7443318391538</v>
      </c>
      <c r="I40" s="1">
        <v>1.0298024491858999</v>
      </c>
      <c r="J40" s="1">
        <f t="shared" si="1"/>
        <v>-1.0298024491858999</v>
      </c>
      <c r="K40" s="1">
        <v>5.1314267323464896E-3</v>
      </c>
      <c r="L40" s="15" t="s">
        <v>94</v>
      </c>
      <c r="N40" s="1" t="s">
        <v>38</v>
      </c>
      <c r="O40" s="1">
        <v>-14.571758794701299</v>
      </c>
      <c r="P40" s="1">
        <v>-1.55046400268814</v>
      </c>
      <c r="Q40" s="1">
        <f t="shared" si="4"/>
        <v>1.55046400268814</v>
      </c>
      <c r="R40" s="1">
        <v>7.5846191315138301E-3</v>
      </c>
      <c r="S40" s="15" t="s">
        <v>97</v>
      </c>
    </row>
    <row r="41" spans="7:19" s="7" customFormat="1">
      <c r="G41" s="3" t="s">
        <v>17</v>
      </c>
      <c r="H41" s="3">
        <v>-14.1105296411789</v>
      </c>
      <c r="I41" s="3">
        <v>1.17234366224229</v>
      </c>
      <c r="J41" s="3">
        <f t="shared" si="1"/>
        <v>-1.17234366224229</v>
      </c>
      <c r="K41" s="3">
        <v>1.55441998446901E-3</v>
      </c>
      <c r="L41" s="3" t="s">
        <v>69</v>
      </c>
      <c r="N41" s="1" t="s">
        <v>13</v>
      </c>
      <c r="O41" s="1">
        <v>-15.5129465327167</v>
      </c>
      <c r="P41" s="1">
        <v>-1.4460259018797701</v>
      </c>
      <c r="Q41" s="1">
        <f t="shared" si="4"/>
        <v>1.4460259018797701</v>
      </c>
      <c r="R41" s="1">
        <v>1.3445168498423799E-2</v>
      </c>
      <c r="S41" s="15" t="s">
        <v>97</v>
      </c>
    </row>
    <row r="42" spans="7:19" s="7" customFormat="1">
      <c r="G42" s="3" t="s">
        <v>18</v>
      </c>
      <c r="H42" s="3">
        <v>-13.3752858153414</v>
      </c>
      <c r="I42" s="3">
        <v>1.3251947951530501</v>
      </c>
      <c r="J42" s="3">
        <f t="shared" si="1"/>
        <v>-1.3251947951530501</v>
      </c>
      <c r="K42" s="3">
        <v>3.5271064012644198E-4</v>
      </c>
      <c r="L42" s="3" t="s">
        <v>69</v>
      </c>
      <c r="N42" s="1" t="s">
        <v>48</v>
      </c>
      <c r="O42" s="1">
        <v>-13.009465476886101</v>
      </c>
      <c r="P42" s="1">
        <v>-3.7014640280729001</v>
      </c>
      <c r="Q42" s="1">
        <f t="shared" si="4"/>
        <v>3.7014640280729001</v>
      </c>
      <c r="R42" s="2">
        <v>7.6466832947439692E-9</v>
      </c>
      <c r="S42" s="15" t="s">
        <v>97</v>
      </c>
    </row>
    <row r="43" spans="7:19" s="7" customFormat="1">
      <c r="G43" s="1" t="s">
        <v>39</v>
      </c>
      <c r="H43" s="1">
        <v>-13.489861591725299</v>
      </c>
      <c r="I43" s="1">
        <v>1.99617015741291</v>
      </c>
      <c r="J43" s="1">
        <f t="shared" si="1"/>
        <v>-1.99617015741291</v>
      </c>
      <c r="K43" s="2">
        <v>1.33233380358684E-7</v>
      </c>
      <c r="L43" s="15" t="s">
        <v>94</v>
      </c>
      <c r="N43" s="7" t="s">
        <v>25</v>
      </c>
      <c r="O43" s="7">
        <v>-16.542620018037599</v>
      </c>
      <c r="P43" s="7">
        <v>-1.8078129031174199</v>
      </c>
      <c r="Q43" s="7">
        <f t="shared" si="4"/>
        <v>1.8078129031174199</v>
      </c>
      <c r="R43" s="7">
        <v>2.7165677802182399E-3</v>
      </c>
      <c r="S43" s="18" t="s">
        <v>99</v>
      </c>
    </row>
    <row r="44" spans="7:19" s="7" customFormat="1">
      <c r="G44" s="5" t="s">
        <v>6</v>
      </c>
      <c r="H44" s="5">
        <v>-15.0377439492371</v>
      </c>
      <c r="I44" s="5">
        <v>0.86686435542175899</v>
      </c>
      <c r="J44" s="5">
        <f t="shared" si="1"/>
        <v>-0.86686435542175899</v>
      </c>
      <c r="K44" s="5">
        <v>1.9272341271123199E-2</v>
      </c>
      <c r="L44" s="5" t="s">
        <v>71</v>
      </c>
      <c r="N44" s="1" t="s">
        <v>29</v>
      </c>
      <c r="O44" s="1">
        <v>-13.655666773745899</v>
      </c>
      <c r="P44" s="1">
        <v>-2.6256247980913998</v>
      </c>
      <c r="Q44" s="1">
        <f t="shared" si="4"/>
        <v>2.6256247980913998</v>
      </c>
      <c r="R44" s="2">
        <v>1.45250862240837E-5</v>
      </c>
      <c r="S44" s="15" t="s">
        <v>96</v>
      </c>
    </row>
    <row r="45" spans="7:19" s="7" customFormat="1">
      <c r="G45" s="1" t="s">
        <v>38</v>
      </c>
      <c r="H45" s="1">
        <v>-14.5495245387885</v>
      </c>
      <c r="I45" s="1">
        <v>1.98527225749995</v>
      </c>
      <c r="J45" s="1">
        <f t="shared" si="1"/>
        <v>-1.98527225749995</v>
      </c>
      <c r="K45" s="2">
        <v>1.7021965864095499E-7</v>
      </c>
      <c r="L45" s="15" t="s">
        <v>94</v>
      </c>
      <c r="N45" s="1" t="s">
        <v>41</v>
      </c>
      <c r="O45" s="1">
        <v>-12.782718751666099</v>
      </c>
      <c r="P45" s="1">
        <v>-1.3250403441394301</v>
      </c>
      <c r="Q45" s="1">
        <f t="shared" si="4"/>
        <v>1.3250403441394301</v>
      </c>
      <c r="R45" s="1">
        <v>2.0851486109391498E-2</v>
      </c>
      <c r="S45" s="15" t="s">
        <v>96</v>
      </c>
    </row>
    <row r="46" spans="7:19" s="7" customFormat="1">
      <c r="G46" s="7" t="s">
        <v>24</v>
      </c>
      <c r="H46" s="7">
        <v>-14.494249426374999</v>
      </c>
      <c r="I46" s="7">
        <v>1.1151126753710101</v>
      </c>
      <c r="J46" s="7">
        <f t="shared" si="1"/>
        <v>-1.1151126753710101</v>
      </c>
      <c r="K46" s="7">
        <v>2.6221678214345501E-3</v>
      </c>
      <c r="L46" s="7" t="s">
        <v>69</v>
      </c>
      <c r="N46" s="1" t="s">
        <v>28</v>
      </c>
      <c r="O46" s="1">
        <v>-13.820361549034301</v>
      </c>
      <c r="P46" s="1">
        <v>-2.6751908452421498</v>
      </c>
      <c r="Q46" s="1">
        <f t="shared" si="4"/>
        <v>2.6751908452421498</v>
      </c>
      <c r="R46" s="2">
        <v>1.05672294414634E-5</v>
      </c>
      <c r="S46" s="15" t="s">
        <v>95</v>
      </c>
    </row>
    <row r="47" spans="7:19" s="7" customFormat="1">
      <c r="G47" s="3" t="s">
        <v>13</v>
      </c>
      <c r="H47" s="3">
        <v>-14.9420026683838</v>
      </c>
      <c r="I47" s="3">
        <v>0.76093264754332401</v>
      </c>
      <c r="J47" s="3">
        <f t="shared" si="1"/>
        <v>-0.76093264754332401</v>
      </c>
      <c r="K47" s="3">
        <v>3.9320340619142101E-2</v>
      </c>
      <c r="L47" s="3" t="s">
        <v>69</v>
      </c>
      <c r="N47" s="7" t="s">
        <v>54</v>
      </c>
      <c r="O47" s="7">
        <v>-14.0424015293469</v>
      </c>
      <c r="P47" s="7">
        <v>-1.99626516114719</v>
      </c>
      <c r="Q47" s="7">
        <f t="shared" si="4"/>
        <v>1.99626516114719</v>
      </c>
      <c r="R47" s="7">
        <v>6.9852325795787104E-4</v>
      </c>
      <c r="S47" s="18" t="s">
        <v>98</v>
      </c>
    </row>
    <row r="48" spans="7:19" s="7" customFormat="1">
      <c r="G48" s="1" t="s">
        <v>48</v>
      </c>
      <c r="H48" s="1">
        <v>-11.994317879972099</v>
      </c>
      <c r="I48" s="1">
        <v>2.1461771939869099</v>
      </c>
      <c r="J48" s="1">
        <f t="shared" si="1"/>
        <v>-2.1461771939869099</v>
      </c>
      <c r="K48" s="2">
        <v>1.5278497086841701E-8</v>
      </c>
      <c r="L48" t="s">
        <v>97</v>
      </c>
      <c r="N48" s="1" t="s">
        <v>50</v>
      </c>
      <c r="O48" s="1">
        <v>-13.3804779448199</v>
      </c>
      <c r="P48" s="1">
        <v>-3.0317028844317599</v>
      </c>
      <c r="Q48" s="1">
        <f t="shared" si="4"/>
        <v>3.0317028844317599</v>
      </c>
      <c r="R48" s="2">
        <v>9.4066612524827202E-7</v>
      </c>
      <c r="S48" s="15" t="s">
        <v>95</v>
      </c>
    </row>
    <row r="49" spans="1:26" s="7" customFormat="1">
      <c r="G49" s="1" t="s">
        <v>29</v>
      </c>
      <c r="H49" s="1">
        <v>-12.9290174659437</v>
      </c>
      <c r="I49" s="1">
        <v>1.6269758625909201</v>
      </c>
      <c r="J49" s="1">
        <f t="shared" si="1"/>
        <v>-1.6269758625909201</v>
      </c>
      <c r="K49" s="2">
        <v>1.3236882282222401E-5</v>
      </c>
      <c r="L49" s="15" t="s">
        <v>97</v>
      </c>
      <c r="N49" s="1" t="s">
        <v>37</v>
      </c>
      <c r="O49" s="1">
        <v>-12.485293191049299</v>
      </c>
      <c r="P49" s="1">
        <v>-2.4372221156654601</v>
      </c>
      <c r="Q49" s="1">
        <f t="shared" si="4"/>
        <v>2.4372221156654601</v>
      </c>
      <c r="R49" s="2">
        <v>4.5792362410693799E-5</v>
      </c>
      <c r="S49" s="15" t="s">
        <v>95</v>
      </c>
    </row>
    <row r="50" spans="1:26" s="7" customFormat="1">
      <c r="G50" s="1" t="s">
        <v>41</v>
      </c>
      <c r="H50" s="1">
        <v>-12.3207713700503</v>
      </c>
      <c r="I50" s="1">
        <v>0.87738047689545995</v>
      </c>
      <c r="J50" s="1">
        <f t="shared" si="1"/>
        <v>-0.87738047689545995</v>
      </c>
      <c r="K50" s="1">
        <v>1.67246845080932E-2</v>
      </c>
      <c r="L50" s="15" t="s">
        <v>97</v>
      </c>
      <c r="N50" s="1" t="s">
        <v>46</v>
      </c>
      <c r="O50" s="1">
        <v>-14.773113243836899</v>
      </c>
      <c r="P50" s="1">
        <v>-1.28564981185185</v>
      </c>
      <c r="Q50" s="1">
        <f t="shared" si="4"/>
        <v>1.28564981185185</v>
      </c>
      <c r="R50" s="1">
        <v>2.61484747842766E-2</v>
      </c>
      <c r="S50" s="15" t="s">
        <v>96</v>
      </c>
    </row>
    <row r="51" spans="1:26" s="7" customFormat="1">
      <c r="G51" s="7" t="s">
        <v>35</v>
      </c>
      <c r="H51" s="7">
        <v>-12.6175476110626</v>
      </c>
      <c r="I51" s="7">
        <v>1.0706544421767801</v>
      </c>
      <c r="J51" s="7">
        <f t="shared" si="1"/>
        <v>-1.0706544421767801</v>
      </c>
      <c r="K51" s="7">
        <v>3.62804541904843E-3</v>
      </c>
      <c r="L51" s="15" t="s">
        <v>97</v>
      </c>
    </row>
    <row r="52" spans="1:26" s="7" customFormat="1">
      <c r="G52" s="1" t="s">
        <v>28</v>
      </c>
      <c r="H52" s="1">
        <v>-12.770095711865901</v>
      </c>
      <c r="I52" s="1">
        <v>1.0200468334283299</v>
      </c>
      <c r="J52" s="1">
        <f t="shared" si="1"/>
        <v>-1.0200468334283299</v>
      </c>
      <c r="K52" s="1">
        <v>5.5984275051880403E-3</v>
      </c>
      <c r="L52" s="15" t="s">
        <v>93</v>
      </c>
      <c r="N52" s="9"/>
      <c r="O52" s="9"/>
      <c r="P52" s="9"/>
      <c r="Q52" s="9"/>
      <c r="R52" s="9"/>
    </row>
    <row r="53" spans="1:26" s="7" customFormat="1">
      <c r="G53" s="5" t="s">
        <v>50</v>
      </c>
      <c r="H53" s="5">
        <v>-12.401056927059001</v>
      </c>
      <c r="I53" s="5">
        <v>1.5507031093374799</v>
      </c>
      <c r="J53" s="5">
        <f t="shared" si="1"/>
        <v>-1.5507031093374799</v>
      </c>
      <c r="K53" s="12">
        <v>3.1153634113101002E-5</v>
      </c>
      <c r="L53" s="5" t="s">
        <v>67</v>
      </c>
      <c r="M53" s="9"/>
      <c r="S53" s="9"/>
      <c r="T53" s="9"/>
    </row>
    <row r="54" spans="1:26" s="7" customFormat="1">
      <c r="G54" s="7" t="s">
        <v>57</v>
      </c>
      <c r="H54" s="7">
        <v>-15.0211570722986</v>
      </c>
      <c r="I54" s="7">
        <v>0.879638173228251</v>
      </c>
      <c r="J54" s="7">
        <f t="shared" si="1"/>
        <v>-0.879638173228251</v>
      </c>
      <c r="K54" s="7">
        <v>1.7645752692229399E-2</v>
      </c>
      <c r="L54" s="9" t="s">
        <v>67</v>
      </c>
    </row>
    <row r="55" spans="1:26" s="7" customFormat="1">
      <c r="G55" s="7" t="s">
        <v>4</v>
      </c>
      <c r="H55" s="7">
        <v>-14.6409035267731</v>
      </c>
      <c r="I55" s="7">
        <v>0.76310881342915304</v>
      </c>
      <c r="J55" s="7">
        <f t="shared" si="1"/>
        <v>-0.76310881342915304</v>
      </c>
      <c r="K55" s="7">
        <v>3.8416744175151701E-2</v>
      </c>
      <c r="L55" s="15" t="s">
        <v>95</v>
      </c>
    </row>
    <row r="56" spans="1:26" s="7" customFormat="1">
      <c r="G56" s="5" t="s">
        <v>37</v>
      </c>
      <c r="H56" s="5">
        <v>-11.394214855440399</v>
      </c>
      <c r="I56" s="5">
        <v>0.73023946746752</v>
      </c>
      <c r="J56" s="5">
        <f t="shared" si="1"/>
        <v>-0.73023946746752</v>
      </c>
      <c r="K56" s="5">
        <v>4.5733173397001302E-2</v>
      </c>
      <c r="L56" s="5" t="s">
        <v>67</v>
      </c>
      <c r="N56" s="9"/>
      <c r="O56" s="9"/>
      <c r="P56" s="9"/>
      <c r="Q56" s="9"/>
      <c r="R56" s="9"/>
      <c r="U56"/>
      <c r="V56"/>
      <c r="W56"/>
      <c r="X56"/>
      <c r="Y56"/>
      <c r="Z56"/>
    </row>
    <row r="57" spans="1:26" s="7" customFormat="1">
      <c r="F57"/>
      <c r="G57" s="1" t="s">
        <v>46</v>
      </c>
      <c r="H57" s="1">
        <v>-14.688645341072201</v>
      </c>
      <c r="I57" s="1">
        <v>1.60471916045221</v>
      </c>
      <c r="J57" s="1">
        <f t="shared" si="1"/>
        <v>-1.60471916045221</v>
      </c>
      <c r="K57" s="2">
        <v>1.8804103333056801E-5</v>
      </c>
      <c r="L57" s="15" t="s">
        <v>94</v>
      </c>
      <c r="M57" s="9"/>
      <c r="N57"/>
      <c r="O57"/>
      <c r="P57"/>
      <c r="Q57"/>
      <c r="R57"/>
      <c r="S57" s="9"/>
      <c r="T57" s="9"/>
      <c r="U57"/>
      <c r="V57"/>
      <c r="W57"/>
      <c r="X57"/>
      <c r="Y57"/>
      <c r="Z57"/>
    </row>
    <row r="58" spans="1:26">
      <c r="A58" s="1" t="s">
        <v>105</v>
      </c>
      <c r="G58" s="5" t="s">
        <v>7</v>
      </c>
      <c r="H58" s="5">
        <v>-14.823011778734299</v>
      </c>
      <c r="I58" s="5">
        <v>1.2804273297933799</v>
      </c>
      <c r="J58" s="5">
        <f t="shared" si="1"/>
        <v>-1.2804273297933799</v>
      </c>
      <c r="K58" s="5">
        <v>5.9112431906283003E-4</v>
      </c>
      <c r="L58" s="5" t="s">
        <v>67</v>
      </c>
    </row>
    <row r="60" spans="1:26">
      <c r="A60" s="13" t="s">
        <v>86</v>
      </c>
      <c r="G60"/>
      <c r="H60"/>
      <c r="I60"/>
      <c r="J60"/>
      <c r="K60"/>
      <c r="L60"/>
    </row>
    <row r="61" spans="1:26">
      <c r="A61" s="3" t="s">
        <v>87</v>
      </c>
      <c r="B61" s="11"/>
      <c r="C61" s="11"/>
      <c r="G61"/>
      <c r="H61"/>
      <c r="I61"/>
      <c r="J61"/>
      <c r="K61"/>
      <c r="L61"/>
      <c r="N61" s="6" t="s">
        <v>101</v>
      </c>
    </row>
    <row r="62" spans="1:26">
      <c r="G62" s="1" t="s">
        <v>102</v>
      </c>
      <c r="H62"/>
      <c r="I62"/>
      <c r="J62"/>
      <c r="K62"/>
      <c r="L62"/>
    </row>
    <row r="63" spans="1:26">
      <c r="G63" s="3" t="s">
        <v>103</v>
      </c>
      <c r="H63"/>
      <c r="I63"/>
      <c r="J63"/>
      <c r="K63"/>
      <c r="L63"/>
    </row>
    <row r="64" spans="1:26">
      <c r="G64" s="3" t="s">
        <v>104</v>
      </c>
    </row>
  </sheetData>
  <phoneticPr fontId="11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Rochester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Butler</dc:creator>
  <cp:lastModifiedBy>Scott Butler</cp:lastModifiedBy>
  <dcterms:created xsi:type="dcterms:W3CDTF">2011-11-08T16:16:06Z</dcterms:created>
  <dcterms:modified xsi:type="dcterms:W3CDTF">2012-02-21T17:36:12Z</dcterms:modified>
</cp:coreProperties>
</file>