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1721"/>
  <workbookPr date1904="1" showInkAnnotation="0" autoCompressPictures="0"/>
  <bookViews>
    <workbookView xWindow="0" yWindow="0" windowWidth="25600" windowHeight="16060" tabRatio="824"/>
  </bookViews>
  <sheets>
    <sheet name="Replicate 1 - All miRNAs" sheetId="2" r:id="rId1"/>
    <sheet name="Replicate 2 - All miRNAs" sheetId="5" r:id="rId2"/>
    <sheet name="Replicate 1 - 5p miRNAs" sheetId="3" r:id="rId3"/>
    <sheet name="Replicate 2 - 5p miRNAs" sheetId="6" r:id="rId4"/>
    <sheet name="Replicate 1 - 3p miRNAs" sheetId="4" r:id="rId5"/>
    <sheet name="Replicate 2 - 3p miRNAs" sheetId="7" r:id="rId6"/>
    <sheet name="Normalization factors" sheetId="8" r:id="rId7"/>
  </sheets>
  <definedNames>
    <definedName name="_xlnm._FilterDatabase" localSheetId="2">'Replicate 1 - 5p miRNAs'!$A$3:$Q$138</definedName>
    <definedName name="_xlnm._FilterDatabase" localSheetId="5" hidden="1">'Replicate 2 - 3p miRNAs'!$A$3:$Q$114</definedName>
    <definedName name="_xlnm._FilterDatabase" localSheetId="3" hidden="1">'Replicate 2 - 5p miRNAs'!$A$3:$Q$175</definedName>
    <definedName name="_xlnm._FilterDatabase" localSheetId="1" hidden="1">'Replicate 2 - All miRNAs'!$A$3:$Q$285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4" i="4" l="1"/>
  <c r="K4" i="4"/>
  <c r="L4" i="4"/>
  <c r="M4" i="4"/>
  <c r="N4" i="4"/>
  <c r="O4" i="4"/>
  <c r="P4" i="4"/>
  <c r="Q4" i="4"/>
  <c r="J5" i="4"/>
  <c r="K5" i="4"/>
  <c r="L5" i="4"/>
  <c r="M5" i="4"/>
  <c r="N5" i="4"/>
  <c r="O5" i="4"/>
  <c r="P5" i="4"/>
  <c r="Q5" i="4"/>
  <c r="J6" i="4"/>
  <c r="K6" i="4"/>
  <c r="L6" i="4"/>
  <c r="M6" i="4"/>
  <c r="N6" i="4"/>
  <c r="O6" i="4"/>
  <c r="P6" i="4"/>
  <c r="Q6" i="4"/>
  <c r="J7" i="4"/>
  <c r="K7" i="4"/>
  <c r="L7" i="4"/>
  <c r="M7" i="4"/>
  <c r="N7" i="4"/>
  <c r="O7" i="4"/>
  <c r="P7" i="4"/>
  <c r="Q7" i="4"/>
  <c r="J8" i="4"/>
  <c r="K8" i="4"/>
  <c r="L8" i="4"/>
  <c r="M8" i="4"/>
  <c r="N8" i="4"/>
  <c r="O8" i="4"/>
  <c r="P8" i="4"/>
  <c r="Q8" i="4"/>
  <c r="J9" i="4"/>
  <c r="K9" i="4"/>
  <c r="L9" i="4"/>
  <c r="M9" i="4"/>
  <c r="N9" i="4"/>
  <c r="O9" i="4"/>
  <c r="P9" i="4"/>
  <c r="Q9" i="4"/>
  <c r="J10" i="4"/>
  <c r="K10" i="4"/>
  <c r="L10" i="4"/>
  <c r="M10" i="4"/>
  <c r="N10" i="4"/>
  <c r="O10" i="4"/>
  <c r="P10" i="4"/>
  <c r="Q10" i="4"/>
  <c r="J11" i="4"/>
  <c r="K11" i="4"/>
  <c r="L11" i="4"/>
  <c r="M11" i="4"/>
  <c r="N11" i="4"/>
  <c r="O11" i="4"/>
  <c r="P11" i="4"/>
  <c r="Q11" i="4"/>
  <c r="J12" i="4"/>
  <c r="K12" i="4"/>
  <c r="L12" i="4"/>
  <c r="M12" i="4"/>
  <c r="N12" i="4"/>
  <c r="O12" i="4"/>
  <c r="P12" i="4"/>
  <c r="Q12" i="4"/>
  <c r="J13" i="4"/>
  <c r="K13" i="4"/>
  <c r="L13" i="4"/>
  <c r="M13" i="4"/>
  <c r="N13" i="4"/>
  <c r="O13" i="4"/>
  <c r="P13" i="4"/>
  <c r="Q13" i="4"/>
  <c r="J14" i="4"/>
  <c r="K14" i="4"/>
  <c r="L14" i="4"/>
  <c r="M14" i="4"/>
  <c r="N14" i="4"/>
  <c r="O14" i="4"/>
  <c r="P14" i="4"/>
  <c r="Q14" i="4"/>
  <c r="J15" i="4"/>
  <c r="K15" i="4"/>
  <c r="L15" i="4"/>
  <c r="M15" i="4"/>
  <c r="N15" i="4"/>
  <c r="O15" i="4"/>
  <c r="P15" i="4"/>
  <c r="Q15" i="4"/>
  <c r="J16" i="4"/>
  <c r="K16" i="4"/>
  <c r="L16" i="4"/>
  <c r="M16" i="4"/>
  <c r="N16" i="4"/>
  <c r="O16" i="4"/>
  <c r="P16" i="4"/>
  <c r="Q16" i="4"/>
  <c r="J17" i="4"/>
  <c r="K17" i="4"/>
  <c r="L17" i="4"/>
  <c r="M17" i="4"/>
  <c r="N17" i="4"/>
  <c r="O17" i="4"/>
  <c r="P17" i="4"/>
  <c r="Q17" i="4"/>
  <c r="J18" i="4"/>
  <c r="K18" i="4"/>
  <c r="L18" i="4"/>
  <c r="M18" i="4"/>
  <c r="N18" i="4"/>
  <c r="O18" i="4"/>
  <c r="P18" i="4"/>
  <c r="Q18" i="4"/>
  <c r="J19" i="4"/>
  <c r="K19" i="4"/>
  <c r="L19" i="4"/>
  <c r="M19" i="4"/>
  <c r="N19" i="4"/>
  <c r="O19" i="4"/>
  <c r="P19" i="4"/>
  <c r="Q19" i="4"/>
  <c r="J20" i="4"/>
  <c r="K20" i="4"/>
  <c r="L20" i="4"/>
  <c r="M20" i="4"/>
  <c r="N20" i="4"/>
  <c r="O20" i="4"/>
  <c r="P20" i="4"/>
  <c r="Q20" i="4"/>
  <c r="J21" i="4"/>
  <c r="K21" i="4"/>
  <c r="L21" i="4"/>
  <c r="M21" i="4"/>
  <c r="N21" i="4"/>
  <c r="O21" i="4"/>
  <c r="P21" i="4"/>
  <c r="Q21" i="4"/>
  <c r="J22" i="4"/>
  <c r="K22" i="4"/>
  <c r="L22" i="4"/>
  <c r="M22" i="4"/>
  <c r="N22" i="4"/>
  <c r="O22" i="4"/>
  <c r="P22" i="4"/>
  <c r="Q22" i="4"/>
  <c r="J23" i="4"/>
  <c r="K23" i="4"/>
  <c r="L23" i="4"/>
  <c r="M23" i="4"/>
  <c r="N23" i="4"/>
  <c r="O23" i="4"/>
  <c r="P23" i="4"/>
  <c r="Q23" i="4"/>
  <c r="J24" i="4"/>
  <c r="K24" i="4"/>
  <c r="L24" i="4"/>
  <c r="M24" i="4"/>
  <c r="N24" i="4"/>
  <c r="O24" i="4"/>
  <c r="P24" i="4"/>
  <c r="Q24" i="4"/>
  <c r="J25" i="4"/>
  <c r="K25" i="4"/>
  <c r="L25" i="4"/>
  <c r="M25" i="4"/>
  <c r="N25" i="4"/>
  <c r="O25" i="4"/>
  <c r="P25" i="4"/>
  <c r="Q25" i="4"/>
  <c r="J26" i="4"/>
  <c r="K26" i="4"/>
  <c r="L26" i="4"/>
  <c r="M26" i="4"/>
  <c r="N26" i="4"/>
  <c r="O26" i="4"/>
  <c r="P26" i="4"/>
  <c r="Q26" i="4"/>
  <c r="J27" i="4"/>
  <c r="K27" i="4"/>
  <c r="L27" i="4"/>
  <c r="M27" i="4"/>
  <c r="N27" i="4"/>
  <c r="O27" i="4"/>
  <c r="P27" i="4"/>
  <c r="Q27" i="4"/>
  <c r="J28" i="4"/>
  <c r="K28" i="4"/>
  <c r="L28" i="4"/>
  <c r="M28" i="4"/>
  <c r="N28" i="4"/>
  <c r="O28" i="4"/>
  <c r="P28" i="4"/>
  <c r="Q28" i="4"/>
  <c r="J29" i="4"/>
  <c r="K29" i="4"/>
  <c r="L29" i="4"/>
  <c r="M29" i="4"/>
  <c r="N29" i="4"/>
  <c r="O29" i="4"/>
  <c r="P29" i="4"/>
  <c r="Q29" i="4"/>
  <c r="J30" i="4"/>
  <c r="K30" i="4"/>
  <c r="L30" i="4"/>
  <c r="M30" i="4"/>
  <c r="N30" i="4"/>
  <c r="O30" i="4"/>
  <c r="P30" i="4"/>
  <c r="Q30" i="4"/>
  <c r="J31" i="4"/>
  <c r="K31" i="4"/>
  <c r="L31" i="4"/>
  <c r="M31" i="4"/>
  <c r="N31" i="4"/>
  <c r="O31" i="4"/>
  <c r="P31" i="4"/>
  <c r="Q31" i="4"/>
  <c r="J32" i="4"/>
  <c r="K32" i="4"/>
  <c r="L32" i="4"/>
  <c r="M32" i="4"/>
  <c r="N32" i="4"/>
  <c r="O32" i="4"/>
  <c r="P32" i="4"/>
  <c r="Q32" i="4"/>
  <c r="J33" i="4"/>
  <c r="K33" i="4"/>
  <c r="L33" i="4"/>
  <c r="M33" i="4"/>
  <c r="N33" i="4"/>
  <c r="O33" i="4"/>
  <c r="P33" i="4"/>
  <c r="Q33" i="4"/>
  <c r="J34" i="4"/>
  <c r="K34" i="4"/>
  <c r="L34" i="4"/>
  <c r="M34" i="4"/>
  <c r="N34" i="4"/>
  <c r="O34" i="4"/>
  <c r="P34" i="4"/>
  <c r="Q34" i="4"/>
  <c r="J35" i="4"/>
  <c r="K35" i="4"/>
  <c r="L35" i="4"/>
  <c r="M35" i="4"/>
  <c r="N35" i="4"/>
  <c r="O35" i="4"/>
  <c r="P35" i="4"/>
  <c r="Q35" i="4"/>
  <c r="J36" i="4"/>
  <c r="K36" i="4"/>
  <c r="L36" i="4"/>
  <c r="M36" i="4"/>
  <c r="N36" i="4"/>
  <c r="O36" i="4"/>
  <c r="P36" i="4"/>
  <c r="Q36" i="4"/>
  <c r="J37" i="4"/>
  <c r="K37" i="4"/>
  <c r="L37" i="4"/>
  <c r="M37" i="4"/>
  <c r="N37" i="4"/>
  <c r="O37" i="4"/>
  <c r="P37" i="4"/>
  <c r="Q37" i="4"/>
  <c r="J38" i="4"/>
  <c r="K38" i="4"/>
  <c r="L38" i="4"/>
  <c r="M38" i="4"/>
  <c r="N38" i="4"/>
  <c r="O38" i="4"/>
  <c r="P38" i="4"/>
  <c r="Q38" i="4"/>
  <c r="J39" i="4"/>
  <c r="K39" i="4"/>
  <c r="L39" i="4"/>
  <c r="M39" i="4"/>
  <c r="N39" i="4"/>
  <c r="O39" i="4"/>
  <c r="P39" i="4"/>
  <c r="Q39" i="4"/>
  <c r="J40" i="4"/>
  <c r="K40" i="4"/>
  <c r="L40" i="4"/>
  <c r="M40" i="4"/>
  <c r="N40" i="4"/>
  <c r="O40" i="4"/>
  <c r="P40" i="4"/>
  <c r="Q40" i="4"/>
  <c r="J41" i="4"/>
  <c r="K41" i="4"/>
  <c r="L41" i="4"/>
  <c r="M41" i="4"/>
  <c r="N41" i="4"/>
  <c r="O41" i="4"/>
  <c r="P41" i="4"/>
  <c r="Q41" i="4"/>
  <c r="J42" i="4"/>
  <c r="K42" i="4"/>
  <c r="L42" i="4"/>
  <c r="M42" i="4"/>
  <c r="N42" i="4"/>
  <c r="O42" i="4"/>
  <c r="P42" i="4"/>
  <c r="Q42" i="4"/>
  <c r="J43" i="4"/>
  <c r="K43" i="4"/>
  <c r="L43" i="4"/>
  <c r="M43" i="4"/>
  <c r="N43" i="4"/>
  <c r="O43" i="4"/>
  <c r="P43" i="4"/>
  <c r="Q43" i="4"/>
  <c r="J44" i="4"/>
  <c r="K44" i="4"/>
  <c r="L44" i="4"/>
  <c r="M44" i="4"/>
  <c r="N44" i="4"/>
  <c r="O44" i="4"/>
  <c r="P44" i="4"/>
  <c r="Q44" i="4"/>
  <c r="J45" i="4"/>
  <c r="K45" i="4"/>
  <c r="L45" i="4"/>
  <c r="M45" i="4"/>
  <c r="N45" i="4"/>
  <c r="O45" i="4"/>
  <c r="P45" i="4"/>
  <c r="Q45" i="4"/>
  <c r="J46" i="4"/>
  <c r="K46" i="4"/>
  <c r="L46" i="4"/>
  <c r="M46" i="4"/>
  <c r="N46" i="4"/>
  <c r="O46" i="4"/>
  <c r="P46" i="4"/>
  <c r="Q46" i="4"/>
  <c r="J47" i="4"/>
  <c r="K47" i="4"/>
  <c r="L47" i="4"/>
  <c r="M47" i="4"/>
  <c r="N47" i="4"/>
  <c r="O47" i="4"/>
  <c r="P47" i="4"/>
  <c r="Q47" i="4"/>
  <c r="J48" i="4"/>
  <c r="K48" i="4"/>
  <c r="L48" i="4"/>
  <c r="M48" i="4"/>
  <c r="N48" i="4"/>
  <c r="O48" i="4"/>
  <c r="P48" i="4"/>
  <c r="Q48" i="4"/>
  <c r="J49" i="4"/>
  <c r="K49" i="4"/>
  <c r="L49" i="4"/>
  <c r="M49" i="4"/>
  <c r="N49" i="4"/>
  <c r="O49" i="4"/>
  <c r="P49" i="4"/>
  <c r="Q49" i="4"/>
  <c r="J50" i="4"/>
  <c r="K50" i="4"/>
  <c r="L50" i="4"/>
  <c r="M50" i="4"/>
  <c r="N50" i="4"/>
  <c r="O50" i="4"/>
  <c r="P50" i="4"/>
  <c r="Q50" i="4"/>
  <c r="J51" i="4"/>
  <c r="K51" i="4"/>
  <c r="L51" i="4"/>
  <c r="M51" i="4"/>
  <c r="N51" i="4"/>
  <c r="O51" i="4"/>
  <c r="P51" i="4"/>
  <c r="Q51" i="4"/>
  <c r="J52" i="4"/>
  <c r="K52" i="4"/>
  <c r="L52" i="4"/>
  <c r="M52" i="4"/>
  <c r="N52" i="4"/>
  <c r="O52" i="4"/>
  <c r="P52" i="4"/>
  <c r="Q52" i="4"/>
  <c r="J53" i="4"/>
  <c r="K53" i="4"/>
  <c r="L53" i="4"/>
  <c r="M53" i="4"/>
  <c r="N53" i="4"/>
  <c r="O53" i="4"/>
  <c r="P53" i="4"/>
  <c r="Q53" i="4"/>
  <c r="J54" i="4"/>
  <c r="K54" i="4"/>
  <c r="L54" i="4"/>
  <c r="M54" i="4"/>
  <c r="N54" i="4"/>
  <c r="O54" i="4"/>
  <c r="P54" i="4"/>
  <c r="Q54" i="4"/>
  <c r="J55" i="4"/>
  <c r="K55" i="4"/>
  <c r="L55" i="4"/>
  <c r="M55" i="4"/>
  <c r="N55" i="4"/>
  <c r="O55" i="4"/>
  <c r="P55" i="4"/>
  <c r="Q55" i="4"/>
  <c r="J56" i="4"/>
  <c r="K56" i="4"/>
  <c r="L56" i="4"/>
  <c r="M56" i="4"/>
  <c r="N56" i="4"/>
  <c r="O56" i="4"/>
  <c r="P56" i="4"/>
  <c r="Q56" i="4"/>
  <c r="J57" i="4"/>
  <c r="K57" i="4"/>
  <c r="L57" i="4"/>
  <c r="M57" i="4"/>
  <c r="N57" i="4"/>
  <c r="O57" i="4"/>
  <c r="P57" i="4"/>
  <c r="Q57" i="4"/>
  <c r="J58" i="4"/>
  <c r="K58" i="4"/>
  <c r="L58" i="4"/>
  <c r="M58" i="4"/>
  <c r="N58" i="4"/>
  <c r="O58" i="4"/>
  <c r="P58" i="4"/>
  <c r="Q58" i="4"/>
  <c r="J59" i="4"/>
  <c r="K59" i="4"/>
  <c r="L59" i="4"/>
  <c r="M59" i="4"/>
  <c r="N59" i="4"/>
  <c r="O59" i="4"/>
  <c r="P59" i="4"/>
  <c r="Q59" i="4"/>
  <c r="J60" i="4"/>
  <c r="K60" i="4"/>
  <c r="L60" i="4"/>
  <c r="M60" i="4"/>
  <c r="N60" i="4"/>
  <c r="O60" i="4"/>
  <c r="P60" i="4"/>
  <c r="Q60" i="4"/>
  <c r="J61" i="4"/>
  <c r="K61" i="4"/>
  <c r="L61" i="4"/>
  <c r="M61" i="4"/>
  <c r="N61" i="4"/>
  <c r="O61" i="4"/>
  <c r="P61" i="4"/>
  <c r="Q61" i="4"/>
  <c r="J62" i="4"/>
  <c r="K62" i="4"/>
  <c r="L62" i="4"/>
  <c r="M62" i="4"/>
  <c r="N62" i="4"/>
  <c r="O62" i="4"/>
  <c r="P62" i="4"/>
  <c r="Q62" i="4"/>
  <c r="J63" i="4"/>
  <c r="K63" i="4"/>
  <c r="L63" i="4"/>
  <c r="M63" i="4"/>
  <c r="N63" i="4"/>
  <c r="O63" i="4"/>
  <c r="P63" i="4"/>
  <c r="Q63" i="4"/>
  <c r="J64" i="4"/>
  <c r="K64" i="4"/>
  <c r="L64" i="4"/>
  <c r="M64" i="4"/>
  <c r="N64" i="4"/>
  <c r="O64" i="4"/>
  <c r="P64" i="4"/>
  <c r="Q64" i="4"/>
  <c r="J65" i="4"/>
  <c r="K65" i="4"/>
  <c r="L65" i="4"/>
  <c r="M65" i="4"/>
  <c r="N65" i="4"/>
  <c r="O65" i="4"/>
  <c r="P65" i="4"/>
  <c r="Q65" i="4"/>
  <c r="J66" i="4"/>
  <c r="K66" i="4"/>
  <c r="L66" i="4"/>
  <c r="M66" i="4"/>
  <c r="N66" i="4"/>
  <c r="O66" i="4"/>
  <c r="P66" i="4"/>
  <c r="Q66" i="4"/>
  <c r="J67" i="4"/>
  <c r="K67" i="4"/>
  <c r="L67" i="4"/>
  <c r="M67" i="4"/>
  <c r="N67" i="4"/>
  <c r="O67" i="4"/>
  <c r="P67" i="4"/>
  <c r="Q67" i="4"/>
  <c r="J68" i="4"/>
  <c r="K68" i="4"/>
  <c r="L68" i="4"/>
  <c r="M68" i="4"/>
  <c r="N68" i="4"/>
  <c r="O68" i="4"/>
  <c r="P68" i="4"/>
  <c r="Q68" i="4"/>
  <c r="J69" i="4"/>
  <c r="K69" i="4"/>
  <c r="L69" i="4"/>
  <c r="M69" i="4"/>
  <c r="N69" i="4"/>
  <c r="O69" i="4"/>
  <c r="P69" i="4"/>
  <c r="Q69" i="4"/>
  <c r="J70" i="4"/>
  <c r="K70" i="4"/>
  <c r="L70" i="4"/>
  <c r="M70" i="4"/>
  <c r="N70" i="4"/>
  <c r="O70" i="4"/>
  <c r="P70" i="4"/>
  <c r="Q70" i="4"/>
  <c r="J71" i="4"/>
  <c r="K71" i="4"/>
  <c r="L71" i="4"/>
  <c r="M71" i="4"/>
  <c r="N71" i="4"/>
  <c r="O71" i="4"/>
  <c r="P71" i="4"/>
  <c r="Q71" i="4"/>
  <c r="J72" i="4"/>
  <c r="K72" i="4"/>
  <c r="L72" i="4"/>
  <c r="M72" i="4"/>
  <c r="N72" i="4"/>
  <c r="O72" i="4"/>
  <c r="P72" i="4"/>
  <c r="Q72" i="4"/>
  <c r="J73" i="4"/>
  <c r="K73" i="4"/>
  <c r="L73" i="4"/>
  <c r="M73" i="4"/>
  <c r="N73" i="4"/>
  <c r="O73" i="4"/>
  <c r="P73" i="4"/>
  <c r="Q73" i="4"/>
  <c r="J4" i="3"/>
  <c r="K4" i="3"/>
  <c r="L4" i="3"/>
  <c r="M4" i="3"/>
  <c r="N4" i="3"/>
  <c r="O4" i="3"/>
  <c r="P4" i="3"/>
  <c r="Q4" i="3"/>
  <c r="J5" i="3"/>
  <c r="K5" i="3"/>
  <c r="L5" i="3"/>
  <c r="M5" i="3"/>
  <c r="N5" i="3"/>
  <c r="O5" i="3"/>
  <c r="P5" i="3"/>
  <c r="Q5" i="3"/>
  <c r="J6" i="3"/>
  <c r="K6" i="3"/>
  <c r="L6" i="3"/>
  <c r="M6" i="3"/>
  <c r="N6" i="3"/>
  <c r="O6" i="3"/>
  <c r="P6" i="3"/>
  <c r="Q6" i="3"/>
  <c r="J7" i="3"/>
  <c r="K7" i="3"/>
  <c r="L7" i="3"/>
  <c r="M7" i="3"/>
  <c r="N7" i="3"/>
  <c r="O7" i="3"/>
  <c r="P7" i="3"/>
  <c r="Q7" i="3"/>
  <c r="J8" i="3"/>
  <c r="K8" i="3"/>
  <c r="L8" i="3"/>
  <c r="M8" i="3"/>
  <c r="N8" i="3"/>
  <c r="O8" i="3"/>
  <c r="P8" i="3"/>
  <c r="Q8" i="3"/>
  <c r="J9" i="3"/>
  <c r="K9" i="3"/>
  <c r="L9" i="3"/>
  <c r="M9" i="3"/>
  <c r="N9" i="3"/>
  <c r="O9" i="3"/>
  <c r="P9" i="3"/>
  <c r="Q9" i="3"/>
  <c r="J10" i="3"/>
  <c r="K10" i="3"/>
  <c r="L10" i="3"/>
  <c r="M10" i="3"/>
  <c r="N10" i="3"/>
  <c r="O10" i="3"/>
  <c r="P10" i="3"/>
  <c r="Q10" i="3"/>
  <c r="J11" i="3"/>
  <c r="K11" i="3"/>
  <c r="L11" i="3"/>
  <c r="M11" i="3"/>
  <c r="N11" i="3"/>
  <c r="O11" i="3"/>
  <c r="P11" i="3"/>
  <c r="Q11" i="3"/>
  <c r="J12" i="3"/>
  <c r="K12" i="3"/>
  <c r="L12" i="3"/>
  <c r="M12" i="3"/>
  <c r="N12" i="3"/>
  <c r="O12" i="3"/>
  <c r="P12" i="3"/>
  <c r="Q12" i="3"/>
  <c r="J13" i="3"/>
  <c r="K13" i="3"/>
  <c r="L13" i="3"/>
  <c r="M13" i="3"/>
  <c r="N13" i="3"/>
  <c r="O13" i="3"/>
  <c r="P13" i="3"/>
  <c r="Q13" i="3"/>
  <c r="J14" i="3"/>
  <c r="K14" i="3"/>
  <c r="L14" i="3"/>
  <c r="M14" i="3"/>
  <c r="N14" i="3"/>
  <c r="O14" i="3"/>
  <c r="P14" i="3"/>
  <c r="Q14" i="3"/>
  <c r="J15" i="3"/>
  <c r="K15" i="3"/>
  <c r="L15" i="3"/>
  <c r="M15" i="3"/>
  <c r="N15" i="3"/>
  <c r="O15" i="3"/>
  <c r="P15" i="3"/>
  <c r="Q15" i="3"/>
  <c r="J16" i="3"/>
  <c r="K16" i="3"/>
  <c r="L16" i="3"/>
  <c r="M16" i="3"/>
  <c r="N16" i="3"/>
  <c r="O16" i="3"/>
  <c r="P16" i="3"/>
  <c r="Q16" i="3"/>
  <c r="J17" i="3"/>
  <c r="K17" i="3"/>
  <c r="L17" i="3"/>
  <c r="M17" i="3"/>
  <c r="N17" i="3"/>
  <c r="O17" i="3"/>
  <c r="P17" i="3"/>
  <c r="Q17" i="3"/>
  <c r="J18" i="3"/>
  <c r="K18" i="3"/>
  <c r="L18" i="3"/>
  <c r="M18" i="3"/>
  <c r="N18" i="3"/>
  <c r="O18" i="3"/>
  <c r="P18" i="3"/>
  <c r="Q18" i="3"/>
  <c r="J19" i="3"/>
  <c r="K19" i="3"/>
  <c r="L19" i="3"/>
  <c r="M19" i="3"/>
  <c r="N19" i="3"/>
  <c r="O19" i="3"/>
  <c r="P19" i="3"/>
  <c r="Q19" i="3"/>
  <c r="J20" i="3"/>
  <c r="K20" i="3"/>
  <c r="L20" i="3"/>
  <c r="M20" i="3"/>
  <c r="N20" i="3"/>
  <c r="O20" i="3"/>
  <c r="P20" i="3"/>
  <c r="Q20" i="3"/>
  <c r="J21" i="3"/>
  <c r="K21" i="3"/>
  <c r="L21" i="3"/>
  <c r="M21" i="3"/>
  <c r="N21" i="3"/>
  <c r="O21" i="3"/>
  <c r="P21" i="3"/>
  <c r="Q21" i="3"/>
  <c r="J22" i="3"/>
  <c r="K22" i="3"/>
  <c r="L22" i="3"/>
  <c r="M22" i="3"/>
  <c r="N22" i="3"/>
  <c r="O22" i="3"/>
  <c r="P22" i="3"/>
  <c r="Q22" i="3"/>
  <c r="J23" i="3"/>
  <c r="K23" i="3"/>
  <c r="L23" i="3"/>
  <c r="M23" i="3"/>
  <c r="N23" i="3"/>
  <c r="O23" i="3"/>
  <c r="P23" i="3"/>
  <c r="Q23" i="3"/>
  <c r="J24" i="3"/>
  <c r="K24" i="3"/>
  <c r="L24" i="3"/>
  <c r="M24" i="3"/>
  <c r="N24" i="3"/>
  <c r="O24" i="3"/>
  <c r="P24" i="3"/>
  <c r="Q24" i="3"/>
  <c r="J25" i="3"/>
  <c r="K25" i="3"/>
  <c r="L25" i="3"/>
  <c r="M25" i="3"/>
  <c r="N25" i="3"/>
  <c r="O25" i="3"/>
  <c r="P25" i="3"/>
  <c r="Q25" i="3"/>
  <c r="J26" i="3"/>
  <c r="K26" i="3"/>
  <c r="L26" i="3"/>
  <c r="M26" i="3"/>
  <c r="N26" i="3"/>
  <c r="O26" i="3"/>
  <c r="P26" i="3"/>
  <c r="Q26" i="3"/>
  <c r="J27" i="3"/>
  <c r="K27" i="3"/>
  <c r="L27" i="3"/>
  <c r="M27" i="3"/>
  <c r="N27" i="3"/>
  <c r="O27" i="3"/>
  <c r="P27" i="3"/>
  <c r="Q27" i="3"/>
  <c r="J28" i="3"/>
  <c r="K28" i="3"/>
  <c r="L28" i="3"/>
  <c r="M28" i="3"/>
  <c r="N28" i="3"/>
  <c r="O28" i="3"/>
  <c r="P28" i="3"/>
  <c r="Q28" i="3"/>
  <c r="J29" i="3"/>
  <c r="K29" i="3"/>
  <c r="L29" i="3"/>
  <c r="M29" i="3"/>
  <c r="N29" i="3"/>
  <c r="O29" i="3"/>
  <c r="P29" i="3"/>
  <c r="Q29" i="3"/>
  <c r="J30" i="3"/>
  <c r="K30" i="3"/>
  <c r="L30" i="3"/>
  <c r="M30" i="3"/>
  <c r="N30" i="3"/>
  <c r="O30" i="3"/>
  <c r="P30" i="3"/>
  <c r="Q30" i="3"/>
  <c r="J31" i="3"/>
  <c r="K31" i="3"/>
  <c r="L31" i="3"/>
  <c r="M31" i="3"/>
  <c r="N31" i="3"/>
  <c r="O31" i="3"/>
  <c r="P31" i="3"/>
  <c r="Q31" i="3"/>
  <c r="J32" i="3"/>
  <c r="K32" i="3"/>
  <c r="L32" i="3"/>
  <c r="M32" i="3"/>
  <c r="N32" i="3"/>
  <c r="O32" i="3"/>
  <c r="P32" i="3"/>
  <c r="Q32" i="3"/>
  <c r="J33" i="3"/>
  <c r="K33" i="3"/>
  <c r="L33" i="3"/>
  <c r="M33" i="3"/>
  <c r="N33" i="3"/>
  <c r="O33" i="3"/>
  <c r="P33" i="3"/>
  <c r="Q33" i="3"/>
  <c r="J34" i="3"/>
  <c r="K34" i="3"/>
  <c r="L34" i="3"/>
  <c r="M34" i="3"/>
  <c r="N34" i="3"/>
  <c r="O34" i="3"/>
  <c r="P34" i="3"/>
  <c r="Q34" i="3"/>
  <c r="J35" i="3"/>
  <c r="K35" i="3"/>
  <c r="L35" i="3"/>
  <c r="M35" i="3"/>
  <c r="N35" i="3"/>
  <c r="O35" i="3"/>
  <c r="P35" i="3"/>
  <c r="Q35" i="3"/>
  <c r="J36" i="3"/>
  <c r="K36" i="3"/>
  <c r="L36" i="3"/>
  <c r="M36" i="3"/>
  <c r="N36" i="3"/>
  <c r="O36" i="3"/>
  <c r="P36" i="3"/>
  <c r="Q36" i="3"/>
  <c r="J37" i="3"/>
  <c r="K37" i="3"/>
  <c r="L37" i="3"/>
  <c r="M37" i="3"/>
  <c r="N37" i="3"/>
  <c r="O37" i="3"/>
  <c r="P37" i="3"/>
  <c r="Q37" i="3"/>
  <c r="J38" i="3"/>
  <c r="K38" i="3"/>
  <c r="L38" i="3"/>
  <c r="M38" i="3"/>
  <c r="N38" i="3"/>
  <c r="O38" i="3"/>
  <c r="P38" i="3"/>
  <c r="Q38" i="3"/>
  <c r="J39" i="3"/>
  <c r="K39" i="3"/>
  <c r="L39" i="3"/>
  <c r="M39" i="3"/>
  <c r="N39" i="3"/>
  <c r="O39" i="3"/>
  <c r="P39" i="3"/>
  <c r="Q39" i="3"/>
  <c r="J40" i="3"/>
  <c r="K40" i="3"/>
  <c r="L40" i="3"/>
  <c r="M40" i="3"/>
  <c r="N40" i="3"/>
  <c r="O40" i="3"/>
  <c r="P40" i="3"/>
  <c r="Q40" i="3"/>
  <c r="J41" i="3"/>
  <c r="K41" i="3"/>
  <c r="L41" i="3"/>
  <c r="M41" i="3"/>
  <c r="N41" i="3"/>
  <c r="O41" i="3"/>
  <c r="P41" i="3"/>
  <c r="Q41" i="3"/>
  <c r="J42" i="3"/>
  <c r="K42" i="3"/>
  <c r="L42" i="3"/>
  <c r="M42" i="3"/>
  <c r="N42" i="3"/>
  <c r="O42" i="3"/>
  <c r="P42" i="3"/>
  <c r="Q42" i="3"/>
  <c r="J43" i="3"/>
  <c r="K43" i="3"/>
  <c r="L43" i="3"/>
  <c r="M43" i="3"/>
  <c r="N43" i="3"/>
  <c r="O43" i="3"/>
  <c r="P43" i="3"/>
  <c r="Q43" i="3"/>
  <c r="J44" i="3"/>
  <c r="K44" i="3"/>
  <c r="L44" i="3"/>
  <c r="M44" i="3"/>
  <c r="N44" i="3"/>
  <c r="O44" i="3"/>
  <c r="P44" i="3"/>
  <c r="Q44" i="3"/>
  <c r="J45" i="3"/>
  <c r="K45" i="3"/>
  <c r="L45" i="3"/>
  <c r="M45" i="3"/>
  <c r="N45" i="3"/>
  <c r="O45" i="3"/>
  <c r="P45" i="3"/>
  <c r="Q45" i="3"/>
  <c r="J46" i="3"/>
  <c r="K46" i="3"/>
  <c r="L46" i="3"/>
  <c r="M46" i="3"/>
  <c r="N46" i="3"/>
  <c r="O46" i="3"/>
  <c r="P46" i="3"/>
  <c r="Q46" i="3"/>
  <c r="J47" i="3"/>
  <c r="K47" i="3"/>
  <c r="L47" i="3"/>
  <c r="M47" i="3"/>
  <c r="N47" i="3"/>
  <c r="O47" i="3"/>
  <c r="P47" i="3"/>
  <c r="Q47" i="3"/>
  <c r="J48" i="3"/>
  <c r="K48" i="3"/>
  <c r="L48" i="3"/>
  <c r="M48" i="3"/>
  <c r="N48" i="3"/>
  <c r="O48" i="3"/>
  <c r="P48" i="3"/>
  <c r="Q48" i="3"/>
  <c r="J49" i="3"/>
  <c r="K49" i="3"/>
  <c r="L49" i="3"/>
  <c r="M49" i="3"/>
  <c r="N49" i="3"/>
  <c r="O49" i="3"/>
  <c r="P49" i="3"/>
  <c r="Q49" i="3"/>
  <c r="J50" i="3"/>
  <c r="K50" i="3"/>
  <c r="L50" i="3"/>
  <c r="M50" i="3"/>
  <c r="N50" i="3"/>
  <c r="O50" i="3"/>
  <c r="P50" i="3"/>
  <c r="Q50" i="3"/>
  <c r="J51" i="3"/>
  <c r="K51" i="3"/>
  <c r="L51" i="3"/>
  <c r="M51" i="3"/>
  <c r="N51" i="3"/>
  <c r="O51" i="3"/>
  <c r="P51" i="3"/>
  <c r="Q51" i="3"/>
  <c r="J52" i="3"/>
  <c r="K52" i="3"/>
  <c r="L52" i="3"/>
  <c r="M52" i="3"/>
  <c r="N52" i="3"/>
  <c r="O52" i="3"/>
  <c r="P52" i="3"/>
  <c r="Q52" i="3"/>
  <c r="J53" i="3"/>
  <c r="K53" i="3"/>
  <c r="L53" i="3"/>
  <c r="M53" i="3"/>
  <c r="N53" i="3"/>
  <c r="O53" i="3"/>
  <c r="P53" i="3"/>
  <c r="Q53" i="3"/>
  <c r="J54" i="3"/>
  <c r="K54" i="3"/>
  <c r="L54" i="3"/>
  <c r="M54" i="3"/>
  <c r="N54" i="3"/>
  <c r="O54" i="3"/>
  <c r="P54" i="3"/>
  <c r="Q54" i="3"/>
  <c r="J55" i="3"/>
  <c r="K55" i="3"/>
  <c r="L55" i="3"/>
  <c r="M55" i="3"/>
  <c r="N55" i="3"/>
  <c r="O55" i="3"/>
  <c r="P55" i="3"/>
  <c r="Q55" i="3"/>
  <c r="J56" i="3"/>
  <c r="K56" i="3"/>
  <c r="L56" i="3"/>
  <c r="M56" i="3"/>
  <c r="N56" i="3"/>
  <c r="O56" i="3"/>
  <c r="P56" i="3"/>
  <c r="Q56" i="3"/>
  <c r="J57" i="3"/>
  <c r="K57" i="3"/>
  <c r="L57" i="3"/>
  <c r="M57" i="3"/>
  <c r="N57" i="3"/>
  <c r="O57" i="3"/>
  <c r="P57" i="3"/>
  <c r="Q57" i="3"/>
  <c r="J58" i="3"/>
  <c r="K58" i="3"/>
  <c r="L58" i="3"/>
  <c r="M58" i="3"/>
  <c r="N58" i="3"/>
  <c r="O58" i="3"/>
  <c r="P58" i="3"/>
  <c r="Q58" i="3"/>
  <c r="J59" i="3"/>
  <c r="K59" i="3"/>
  <c r="L59" i="3"/>
  <c r="M59" i="3"/>
  <c r="N59" i="3"/>
  <c r="O59" i="3"/>
  <c r="P59" i="3"/>
  <c r="Q59" i="3"/>
  <c r="J60" i="3"/>
  <c r="K60" i="3"/>
  <c r="L60" i="3"/>
  <c r="M60" i="3"/>
  <c r="N60" i="3"/>
  <c r="O60" i="3"/>
  <c r="P60" i="3"/>
  <c r="Q60" i="3"/>
  <c r="J61" i="3"/>
  <c r="K61" i="3"/>
  <c r="L61" i="3"/>
  <c r="M61" i="3"/>
  <c r="N61" i="3"/>
  <c r="O61" i="3"/>
  <c r="P61" i="3"/>
  <c r="Q61" i="3"/>
  <c r="J62" i="3"/>
  <c r="K62" i="3"/>
  <c r="L62" i="3"/>
  <c r="M62" i="3"/>
  <c r="N62" i="3"/>
  <c r="O62" i="3"/>
  <c r="P62" i="3"/>
  <c r="Q62" i="3"/>
  <c r="J63" i="3"/>
  <c r="K63" i="3"/>
  <c r="L63" i="3"/>
  <c r="M63" i="3"/>
  <c r="N63" i="3"/>
  <c r="O63" i="3"/>
  <c r="P63" i="3"/>
  <c r="Q63" i="3"/>
  <c r="J64" i="3"/>
  <c r="K64" i="3"/>
  <c r="L64" i="3"/>
  <c r="M64" i="3"/>
  <c r="N64" i="3"/>
  <c r="O64" i="3"/>
  <c r="P64" i="3"/>
  <c r="Q64" i="3"/>
  <c r="J65" i="3"/>
  <c r="K65" i="3"/>
  <c r="L65" i="3"/>
  <c r="M65" i="3"/>
  <c r="N65" i="3"/>
  <c r="O65" i="3"/>
  <c r="P65" i="3"/>
  <c r="Q65" i="3"/>
  <c r="J66" i="3"/>
  <c r="K66" i="3"/>
  <c r="L66" i="3"/>
  <c r="M66" i="3"/>
  <c r="N66" i="3"/>
  <c r="O66" i="3"/>
  <c r="P66" i="3"/>
  <c r="Q66" i="3"/>
  <c r="J67" i="3"/>
  <c r="K67" i="3"/>
  <c r="L67" i="3"/>
  <c r="M67" i="3"/>
  <c r="N67" i="3"/>
  <c r="O67" i="3"/>
  <c r="P67" i="3"/>
  <c r="Q67" i="3"/>
  <c r="J68" i="3"/>
  <c r="K68" i="3"/>
  <c r="L68" i="3"/>
  <c r="M68" i="3"/>
  <c r="N68" i="3"/>
  <c r="O68" i="3"/>
  <c r="P68" i="3"/>
  <c r="Q68" i="3"/>
  <c r="J69" i="3"/>
  <c r="K69" i="3"/>
  <c r="L69" i="3"/>
  <c r="M69" i="3"/>
  <c r="N69" i="3"/>
  <c r="O69" i="3"/>
  <c r="P69" i="3"/>
  <c r="Q69" i="3"/>
  <c r="J70" i="3"/>
  <c r="K70" i="3"/>
  <c r="L70" i="3"/>
  <c r="M70" i="3"/>
  <c r="N70" i="3"/>
  <c r="O70" i="3"/>
  <c r="P70" i="3"/>
  <c r="Q70" i="3"/>
  <c r="J71" i="3"/>
  <c r="K71" i="3"/>
  <c r="L71" i="3"/>
  <c r="M71" i="3"/>
  <c r="N71" i="3"/>
  <c r="O71" i="3"/>
  <c r="P71" i="3"/>
  <c r="Q71" i="3"/>
  <c r="J72" i="3"/>
  <c r="K72" i="3"/>
  <c r="L72" i="3"/>
  <c r="M72" i="3"/>
  <c r="N72" i="3"/>
  <c r="O72" i="3"/>
  <c r="P72" i="3"/>
  <c r="Q72" i="3"/>
  <c r="J73" i="3"/>
  <c r="K73" i="3"/>
  <c r="L73" i="3"/>
  <c r="M73" i="3"/>
  <c r="N73" i="3"/>
  <c r="O73" i="3"/>
  <c r="P73" i="3"/>
  <c r="Q73" i="3"/>
  <c r="J74" i="3"/>
  <c r="K74" i="3"/>
  <c r="L74" i="3"/>
  <c r="M74" i="3"/>
  <c r="N74" i="3"/>
  <c r="O74" i="3"/>
  <c r="P74" i="3"/>
  <c r="Q74" i="3"/>
  <c r="J75" i="3"/>
  <c r="K75" i="3"/>
  <c r="L75" i="3"/>
  <c r="M75" i="3"/>
  <c r="N75" i="3"/>
  <c r="O75" i="3"/>
  <c r="P75" i="3"/>
  <c r="Q75" i="3"/>
  <c r="J76" i="3"/>
  <c r="K76" i="3"/>
  <c r="L76" i="3"/>
  <c r="M76" i="3"/>
  <c r="N76" i="3"/>
  <c r="O76" i="3"/>
  <c r="P76" i="3"/>
  <c r="Q76" i="3"/>
  <c r="J77" i="3"/>
  <c r="K77" i="3"/>
  <c r="L77" i="3"/>
  <c r="M77" i="3"/>
  <c r="N77" i="3"/>
  <c r="O77" i="3"/>
  <c r="P77" i="3"/>
  <c r="Q77" i="3"/>
  <c r="J78" i="3"/>
  <c r="K78" i="3"/>
  <c r="L78" i="3"/>
  <c r="M78" i="3"/>
  <c r="N78" i="3"/>
  <c r="O78" i="3"/>
  <c r="P78" i="3"/>
  <c r="Q78" i="3"/>
  <c r="J79" i="3"/>
  <c r="K79" i="3"/>
  <c r="L79" i="3"/>
  <c r="M79" i="3"/>
  <c r="N79" i="3"/>
  <c r="O79" i="3"/>
  <c r="P79" i="3"/>
  <c r="Q79" i="3"/>
  <c r="J80" i="3"/>
  <c r="K80" i="3"/>
  <c r="L80" i="3"/>
  <c r="M80" i="3"/>
  <c r="N80" i="3"/>
  <c r="O80" i="3"/>
  <c r="P80" i="3"/>
  <c r="Q80" i="3"/>
  <c r="J81" i="3"/>
  <c r="K81" i="3"/>
  <c r="L81" i="3"/>
  <c r="M81" i="3"/>
  <c r="N81" i="3"/>
  <c r="O81" i="3"/>
  <c r="P81" i="3"/>
  <c r="Q81" i="3"/>
  <c r="J82" i="3"/>
  <c r="K82" i="3"/>
  <c r="L82" i="3"/>
  <c r="M82" i="3"/>
  <c r="N82" i="3"/>
  <c r="O82" i="3"/>
  <c r="P82" i="3"/>
  <c r="Q82" i="3"/>
  <c r="J83" i="3"/>
  <c r="K83" i="3"/>
  <c r="L83" i="3"/>
  <c r="M83" i="3"/>
  <c r="N83" i="3"/>
  <c r="O83" i="3"/>
  <c r="P83" i="3"/>
  <c r="Q83" i="3"/>
  <c r="J84" i="3"/>
  <c r="K84" i="3"/>
  <c r="L84" i="3"/>
  <c r="M84" i="3"/>
  <c r="N84" i="3"/>
  <c r="O84" i="3"/>
  <c r="P84" i="3"/>
  <c r="Q84" i="3"/>
  <c r="J85" i="3"/>
  <c r="K85" i="3"/>
  <c r="L85" i="3"/>
  <c r="M85" i="3"/>
  <c r="N85" i="3"/>
  <c r="O85" i="3"/>
  <c r="P85" i="3"/>
  <c r="Q85" i="3"/>
  <c r="J86" i="3"/>
  <c r="K86" i="3"/>
  <c r="L86" i="3"/>
  <c r="M86" i="3"/>
  <c r="N86" i="3"/>
  <c r="O86" i="3"/>
  <c r="P86" i="3"/>
  <c r="Q86" i="3"/>
  <c r="J87" i="3"/>
  <c r="K87" i="3"/>
  <c r="L87" i="3"/>
  <c r="M87" i="3"/>
  <c r="N87" i="3"/>
  <c r="O87" i="3"/>
  <c r="P87" i="3"/>
  <c r="Q87" i="3"/>
  <c r="J88" i="3"/>
  <c r="K88" i="3"/>
  <c r="L88" i="3"/>
  <c r="M88" i="3"/>
  <c r="N88" i="3"/>
  <c r="O88" i="3"/>
  <c r="P88" i="3"/>
  <c r="Q88" i="3"/>
  <c r="J89" i="3"/>
  <c r="K89" i="3"/>
  <c r="L89" i="3"/>
  <c r="M89" i="3"/>
  <c r="N89" i="3"/>
  <c r="O89" i="3"/>
  <c r="P89" i="3"/>
  <c r="Q89" i="3"/>
  <c r="J90" i="3"/>
  <c r="K90" i="3"/>
  <c r="L90" i="3"/>
  <c r="M90" i="3"/>
  <c r="N90" i="3"/>
  <c r="O90" i="3"/>
  <c r="P90" i="3"/>
  <c r="Q90" i="3"/>
  <c r="J91" i="3"/>
  <c r="K91" i="3"/>
  <c r="L91" i="3"/>
  <c r="M91" i="3"/>
  <c r="N91" i="3"/>
  <c r="O91" i="3"/>
  <c r="P91" i="3"/>
  <c r="Q91" i="3"/>
  <c r="J92" i="3"/>
  <c r="K92" i="3"/>
  <c r="L92" i="3"/>
  <c r="M92" i="3"/>
  <c r="N92" i="3"/>
  <c r="O92" i="3"/>
  <c r="P92" i="3"/>
  <c r="Q92" i="3"/>
  <c r="J93" i="3"/>
  <c r="K93" i="3"/>
  <c r="L93" i="3"/>
  <c r="M93" i="3"/>
  <c r="N93" i="3"/>
  <c r="O93" i="3"/>
  <c r="P93" i="3"/>
  <c r="Q93" i="3"/>
  <c r="J94" i="3"/>
  <c r="K94" i="3"/>
  <c r="L94" i="3"/>
  <c r="M94" i="3"/>
  <c r="N94" i="3"/>
  <c r="O94" i="3"/>
  <c r="P94" i="3"/>
  <c r="Q94" i="3"/>
  <c r="J95" i="3"/>
  <c r="K95" i="3"/>
  <c r="L95" i="3"/>
  <c r="M95" i="3"/>
  <c r="N95" i="3"/>
  <c r="O95" i="3"/>
  <c r="P95" i="3"/>
  <c r="Q95" i="3"/>
  <c r="J96" i="3"/>
  <c r="K96" i="3"/>
  <c r="L96" i="3"/>
  <c r="M96" i="3"/>
  <c r="N96" i="3"/>
  <c r="O96" i="3"/>
  <c r="P96" i="3"/>
  <c r="Q96" i="3"/>
  <c r="J97" i="3"/>
  <c r="K97" i="3"/>
  <c r="L97" i="3"/>
  <c r="M97" i="3"/>
  <c r="N97" i="3"/>
  <c r="O97" i="3"/>
  <c r="P97" i="3"/>
  <c r="Q97" i="3"/>
  <c r="J98" i="3"/>
  <c r="K98" i="3"/>
  <c r="L98" i="3"/>
  <c r="M98" i="3"/>
  <c r="N98" i="3"/>
  <c r="O98" i="3"/>
  <c r="P98" i="3"/>
  <c r="Q98" i="3"/>
  <c r="J99" i="3"/>
  <c r="K99" i="3"/>
  <c r="L99" i="3"/>
  <c r="M99" i="3"/>
  <c r="N99" i="3"/>
  <c r="O99" i="3"/>
  <c r="P99" i="3"/>
  <c r="Q99" i="3"/>
  <c r="J100" i="3"/>
  <c r="K100" i="3"/>
  <c r="L100" i="3"/>
  <c r="M100" i="3"/>
  <c r="N100" i="3"/>
  <c r="O100" i="3"/>
  <c r="P100" i="3"/>
  <c r="Q100" i="3"/>
  <c r="J101" i="3"/>
  <c r="K101" i="3"/>
  <c r="L101" i="3"/>
  <c r="M101" i="3"/>
  <c r="N101" i="3"/>
  <c r="O101" i="3"/>
  <c r="P101" i="3"/>
  <c r="Q101" i="3"/>
  <c r="J102" i="3"/>
  <c r="K102" i="3"/>
  <c r="L102" i="3"/>
  <c r="M102" i="3"/>
  <c r="N102" i="3"/>
  <c r="O102" i="3"/>
  <c r="P102" i="3"/>
  <c r="Q102" i="3"/>
  <c r="J103" i="3"/>
  <c r="K103" i="3"/>
  <c r="L103" i="3"/>
  <c r="M103" i="3"/>
  <c r="N103" i="3"/>
  <c r="O103" i="3"/>
  <c r="P103" i="3"/>
  <c r="Q103" i="3"/>
  <c r="J104" i="3"/>
  <c r="K104" i="3"/>
  <c r="L104" i="3"/>
  <c r="M104" i="3"/>
  <c r="N104" i="3"/>
  <c r="O104" i="3"/>
  <c r="P104" i="3"/>
  <c r="Q104" i="3"/>
  <c r="J105" i="3"/>
  <c r="K105" i="3"/>
  <c r="L105" i="3"/>
  <c r="M105" i="3"/>
  <c r="N105" i="3"/>
  <c r="O105" i="3"/>
  <c r="P105" i="3"/>
  <c r="Q105" i="3"/>
  <c r="J106" i="3"/>
  <c r="K106" i="3"/>
  <c r="L106" i="3"/>
  <c r="M106" i="3"/>
  <c r="N106" i="3"/>
  <c r="O106" i="3"/>
  <c r="P106" i="3"/>
  <c r="Q106" i="3"/>
  <c r="J107" i="3"/>
  <c r="K107" i="3"/>
  <c r="L107" i="3"/>
  <c r="M107" i="3"/>
  <c r="N107" i="3"/>
  <c r="O107" i="3"/>
  <c r="P107" i="3"/>
  <c r="Q107" i="3"/>
  <c r="J108" i="3"/>
  <c r="K108" i="3"/>
  <c r="L108" i="3"/>
  <c r="M108" i="3"/>
  <c r="N108" i="3"/>
  <c r="O108" i="3"/>
  <c r="P108" i="3"/>
  <c r="Q108" i="3"/>
  <c r="J109" i="3"/>
  <c r="K109" i="3"/>
  <c r="L109" i="3"/>
  <c r="M109" i="3"/>
  <c r="N109" i="3"/>
  <c r="O109" i="3"/>
  <c r="P109" i="3"/>
  <c r="Q109" i="3"/>
  <c r="J110" i="3"/>
  <c r="K110" i="3"/>
  <c r="L110" i="3"/>
  <c r="M110" i="3"/>
  <c r="N110" i="3"/>
  <c r="O110" i="3"/>
  <c r="P110" i="3"/>
  <c r="Q110" i="3"/>
  <c r="J111" i="3"/>
  <c r="K111" i="3"/>
  <c r="L111" i="3"/>
  <c r="M111" i="3"/>
  <c r="N111" i="3"/>
  <c r="O111" i="3"/>
  <c r="P111" i="3"/>
  <c r="Q111" i="3"/>
  <c r="J112" i="3"/>
  <c r="K112" i="3"/>
  <c r="L112" i="3"/>
  <c r="M112" i="3"/>
  <c r="N112" i="3"/>
  <c r="O112" i="3"/>
  <c r="P112" i="3"/>
  <c r="Q112" i="3"/>
  <c r="J113" i="3"/>
  <c r="K113" i="3"/>
  <c r="L113" i="3"/>
  <c r="M113" i="3"/>
  <c r="N113" i="3"/>
  <c r="O113" i="3"/>
  <c r="P113" i="3"/>
  <c r="Q113" i="3"/>
  <c r="J114" i="3"/>
  <c r="K114" i="3"/>
  <c r="L114" i="3"/>
  <c r="M114" i="3"/>
  <c r="N114" i="3"/>
  <c r="O114" i="3"/>
  <c r="P114" i="3"/>
  <c r="Q114" i="3"/>
  <c r="J115" i="3"/>
  <c r="K115" i="3"/>
  <c r="L115" i="3"/>
  <c r="M115" i="3"/>
  <c r="N115" i="3"/>
  <c r="O115" i="3"/>
  <c r="P115" i="3"/>
  <c r="Q115" i="3"/>
  <c r="J116" i="3"/>
  <c r="K116" i="3"/>
  <c r="L116" i="3"/>
  <c r="M116" i="3"/>
  <c r="N116" i="3"/>
  <c r="O116" i="3"/>
  <c r="P116" i="3"/>
  <c r="Q116" i="3"/>
  <c r="J117" i="3"/>
  <c r="K117" i="3"/>
  <c r="L117" i="3"/>
  <c r="M117" i="3"/>
  <c r="N117" i="3"/>
  <c r="O117" i="3"/>
  <c r="P117" i="3"/>
  <c r="Q117" i="3"/>
  <c r="J118" i="3"/>
  <c r="K118" i="3"/>
  <c r="L118" i="3"/>
  <c r="M118" i="3"/>
  <c r="N118" i="3"/>
  <c r="O118" i="3"/>
  <c r="P118" i="3"/>
  <c r="Q118" i="3"/>
  <c r="J119" i="3"/>
  <c r="K119" i="3"/>
  <c r="L119" i="3"/>
  <c r="M119" i="3"/>
  <c r="N119" i="3"/>
  <c r="O119" i="3"/>
  <c r="P119" i="3"/>
  <c r="Q119" i="3"/>
  <c r="J120" i="3"/>
  <c r="K120" i="3"/>
  <c r="L120" i="3"/>
  <c r="M120" i="3"/>
  <c r="N120" i="3"/>
  <c r="O120" i="3"/>
  <c r="P120" i="3"/>
  <c r="Q120" i="3"/>
  <c r="J121" i="3"/>
  <c r="K121" i="3"/>
  <c r="L121" i="3"/>
  <c r="M121" i="3"/>
  <c r="N121" i="3"/>
  <c r="O121" i="3"/>
  <c r="P121" i="3"/>
  <c r="Q121" i="3"/>
  <c r="J122" i="3"/>
  <c r="K122" i="3"/>
  <c r="L122" i="3"/>
  <c r="M122" i="3"/>
  <c r="N122" i="3"/>
  <c r="O122" i="3"/>
  <c r="P122" i="3"/>
  <c r="Q122" i="3"/>
  <c r="J123" i="3"/>
  <c r="K123" i="3"/>
  <c r="L123" i="3"/>
  <c r="M123" i="3"/>
  <c r="N123" i="3"/>
  <c r="O123" i="3"/>
  <c r="P123" i="3"/>
  <c r="Q123" i="3"/>
  <c r="J124" i="3"/>
  <c r="K124" i="3"/>
  <c r="L124" i="3"/>
  <c r="M124" i="3"/>
  <c r="N124" i="3"/>
  <c r="O124" i="3"/>
  <c r="P124" i="3"/>
  <c r="Q124" i="3"/>
  <c r="J125" i="3"/>
  <c r="K125" i="3"/>
  <c r="L125" i="3"/>
  <c r="M125" i="3"/>
  <c r="N125" i="3"/>
  <c r="O125" i="3"/>
  <c r="P125" i="3"/>
  <c r="Q125" i="3"/>
  <c r="J126" i="3"/>
  <c r="K126" i="3"/>
  <c r="L126" i="3"/>
  <c r="M126" i="3"/>
  <c r="N126" i="3"/>
  <c r="O126" i="3"/>
  <c r="P126" i="3"/>
  <c r="Q126" i="3"/>
  <c r="J127" i="3"/>
  <c r="K127" i="3"/>
  <c r="L127" i="3"/>
  <c r="M127" i="3"/>
  <c r="N127" i="3"/>
  <c r="O127" i="3"/>
  <c r="P127" i="3"/>
  <c r="Q127" i="3"/>
  <c r="J128" i="3"/>
  <c r="K128" i="3"/>
  <c r="L128" i="3"/>
  <c r="M128" i="3"/>
  <c r="N128" i="3"/>
  <c r="O128" i="3"/>
  <c r="P128" i="3"/>
  <c r="Q128" i="3"/>
  <c r="J129" i="3"/>
  <c r="K129" i="3"/>
  <c r="L129" i="3"/>
  <c r="M129" i="3"/>
  <c r="N129" i="3"/>
  <c r="O129" i="3"/>
  <c r="P129" i="3"/>
  <c r="Q129" i="3"/>
  <c r="J130" i="3"/>
  <c r="K130" i="3"/>
  <c r="L130" i="3"/>
  <c r="M130" i="3"/>
  <c r="N130" i="3"/>
  <c r="O130" i="3"/>
  <c r="P130" i="3"/>
  <c r="Q130" i="3"/>
  <c r="J131" i="3"/>
  <c r="K131" i="3"/>
  <c r="L131" i="3"/>
  <c r="M131" i="3"/>
  <c r="N131" i="3"/>
  <c r="O131" i="3"/>
  <c r="P131" i="3"/>
  <c r="Q131" i="3"/>
  <c r="J132" i="3"/>
  <c r="K132" i="3"/>
  <c r="L132" i="3"/>
  <c r="M132" i="3"/>
  <c r="N132" i="3"/>
  <c r="O132" i="3"/>
  <c r="P132" i="3"/>
  <c r="Q132" i="3"/>
  <c r="J133" i="3"/>
  <c r="K133" i="3"/>
  <c r="L133" i="3"/>
  <c r="M133" i="3"/>
  <c r="N133" i="3"/>
  <c r="O133" i="3"/>
  <c r="P133" i="3"/>
  <c r="Q133" i="3"/>
  <c r="J134" i="3"/>
  <c r="K134" i="3"/>
  <c r="L134" i="3"/>
  <c r="M134" i="3"/>
  <c r="N134" i="3"/>
  <c r="O134" i="3"/>
  <c r="P134" i="3"/>
  <c r="Q134" i="3"/>
  <c r="J135" i="3"/>
  <c r="K135" i="3"/>
  <c r="L135" i="3"/>
  <c r="M135" i="3"/>
  <c r="N135" i="3"/>
  <c r="O135" i="3"/>
  <c r="P135" i="3"/>
  <c r="Q135" i="3"/>
  <c r="J136" i="3"/>
  <c r="K136" i="3"/>
  <c r="L136" i="3"/>
  <c r="M136" i="3"/>
  <c r="N136" i="3"/>
  <c r="O136" i="3"/>
  <c r="P136" i="3"/>
  <c r="Q136" i="3"/>
  <c r="J137" i="3"/>
  <c r="K137" i="3"/>
  <c r="L137" i="3"/>
  <c r="M137" i="3"/>
  <c r="N137" i="3"/>
  <c r="O137" i="3"/>
  <c r="P137" i="3"/>
  <c r="Q137" i="3"/>
  <c r="J138" i="3"/>
  <c r="K138" i="3"/>
  <c r="L138" i="3"/>
  <c r="M138" i="3"/>
  <c r="N138" i="3"/>
  <c r="O138" i="3"/>
  <c r="P138" i="3"/>
  <c r="Q138" i="3"/>
  <c r="I114" i="7"/>
  <c r="Q114" i="7"/>
  <c r="H114" i="7"/>
  <c r="P114" i="7"/>
  <c r="G114" i="7"/>
  <c r="O114" i="7"/>
  <c r="F114" i="7"/>
  <c r="N114" i="7"/>
  <c r="E114" i="7"/>
  <c r="M114" i="7"/>
  <c r="D114" i="7"/>
  <c r="L114" i="7"/>
  <c r="C114" i="7"/>
  <c r="K114" i="7"/>
  <c r="B114" i="7"/>
  <c r="J114" i="7"/>
  <c r="Q113" i="7"/>
  <c r="P113" i="7"/>
  <c r="O113" i="7"/>
  <c r="N113" i="7"/>
  <c r="M113" i="7"/>
  <c r="L113" i="7"/>
  <c r="K113" i="7"/>
  <c r="J113" i="7"/>
  <c r="Q112" i="7"/>
  <c r="P112" i="7"/>
  <c r="O112" i="7"/>
  <c r="N112" i="7"/>
  <c r="M112" i="7"/>
  <c r="L112" i="7"/>
  <c r="K112" i="7"/>
  <c r="J112" i="7"/>
  <c r="Q111" i="7"/>
  <c r="P111" i="7"/>
  <c r="O111" i="7"/>
  <c r="N111" i="7"/>
  <c r="M111" i="7"/>
  <c r="L111" i="7"/>
  <c r="K111" i="7"/>
  <c r="J111" i="7"/>
  <c r="Q110" i="7"/>
  <c r="P110" i="7"/>
  <c r="O110" i="7"/>
  <c r="N110" i="7"/>
  <c r="M110" i="7"/>
  <c r="L110" i="7"/>
  <c r="K110" i="7"/>
  <c r="J110" i="7"/>
  <c r="Q109" i="7"/>
  <c r="P109" i="7"/>
  <c r="O109" i="7"/>
  <c r="N109" i="7"/>
  <c r="M109" i="7"/>
  <c r="L109" i="7"/>
  <c r="K109" i="7"/>
  <c r="J109" i="7"/>
  <c r="Q108" i="7"/>
  <c r="P108" i="7"/>
  <c r="O108" i="7"/>
  <c r="N108" i="7"/>
  <c r="M108" i="7"/>
  <c r="L108" i="7"/>
  <c r="K108" i="7"/>
  <c r="J108" i="7"/>
  <c r="Q107" i="7"/>
  <c r="P107" i="7"/>
  <c r="O107" i="7"/>
  <c r="N107" i="7"/>
  <c r="M107" i="7"/>
  <c r="L107" i="7"/>
  <c r="K107" i="7"/>
  <c r="J107" i="7"/>
  <c r="Q106" i="7"/>
  <c r="P106" i="7"/>
  <c r="O106" i="7"/>
  <c r="N106" i="7"/>
  <c r="M106" i="7"/>
  <c r="L106" i="7"/>
  <c r="K106" i="7"/>
  <c r="J106" i="7"/>
  <c r="Q105" i="7"/>
  <c r="P105" i="7"/>
  <c r="O105" i="7"/>
  <c r="N105" i="7"/>
  <c r="M105" i="7"/>
  <c r="L105" i="7"/>
  <c r="K105" i="7"/>
  <c r="J105" i="7"/>
  <c r="Q104" i="7"/>
  <c r="P104" i="7"/>
  <c r="O104" i="7"/>
  <c r="N104" i="7"/>
  <c r="M104" i="7"/>
  <c r="L104" i="7"/>
  <c r="K104" i="7"/>
  <c r="J104" i="7"/>
  <c r="Q103" i="7"/>
  <c r="P103" i="7"/>
  <c r="O103" i="7"/>
  <c r="N103" i="7"/>
  <c r="M103" i="7"/>
  <c r="L103" i="7"/>
  <c r="K103" i="7"/>
  <c r="J103" i="7"/>
  <c r="Q102" i="7"/>
  <c r="P102" i="7"/>
  <c r="O102" i="7"/>
  <c r="N102" i="7"/>
  <c r="M102" i="7"/>
  <c r="L102" i="7"/>
  <c r="K102" i="7"/>
  <c r="J102" i="7"/>
  <c r="Q101" i="7"/>
  <c r="P101" i="7"/>
  <c r="O101" i="7"/>
  <c r="N101" i="7"/>
  <c r="M101" i="7"/>
  <c r="L101" i="7"/>
  <c r="K101" i="7"/>
  <c r="J101" i="7"/>
  <c r="Q100" i="7"/>
  <c r="P100" i="7"/>
  <c r="O100" i="7"/>
  <c r="N100" i="7"/>
  <c r="M100" i="7"/>
  <c r="L100" i="7"/>
  <c r="K100" i="7"/>
  <c r="J100" i="7"/>
  <c r="Q99" i="7"/>
  <c r="P99" i="7"/>
  <c r="O99" i="7"/>
  <c r="N99" i="7"/>
  <c r="M99" i="7"/>
  <c r="L99" i="7"/>
  <c r="K99" i="7"/>
  <c r="J99" i="7"/>
  <c r="Q98" i="7"/>
  <c r="P98" i="7"/>
  <c r="O98" i="7"/>
  <c r="N98" i="7"/>
  <c r="M98" i="7"/>
  <c r="L98" i="7"/>
  <c r="K98" i="7"/>
  <c r="J98" i="7"/>
  <c r="Q97" i="7"/>
  <c r="P97" i="7"/>
  <c r="O97" i="7"/>
  <c r="N97" i="7"/>
  <c r="M97" i="7"/>
  <c r="L97" i="7"/>
  <c r="K97" i="7"/>
  <c r="J97" i="7"/>
  <c r="Q96" i="7"/>
  <c r="P96" i="7"/>
  <c r="O96" i="7"/>
  <c r="N96" i="7"/>
  <c r="M96" i="7"/>
  <c r="L96" i="7"/>
  <c r="K96" i="7"/>
  <c r="J96" i="7"/>
  <c r="Q95" i="7"/>
  <c r="P95" i="7"/>
  <c r="O95" i="7"/>
  <c r="N95" i="7"/>
  <c r="M95" i="7"/>
  <c r="L95" i="7"/>
  <c r="K95" i="7"/>
  <c r="J95" i="7"/>
  <c r="Q94" i="7"/>
  <c r="P94" i="7"/>
  <c r="O94" i="7"/>
  <c r="N94" i="7"/>
  <c r="M94" i="7"/>
  <c r="L94" i="7"/>
  <c r="K94" i="7"/>
  <c r="J94" i="7"/>
  <c r="Q93" i="7"/>
  <c r="P93" i="7"/>
  <c r="O93" i="7"/>
  <c r="N93" i="7"/>
  <c r="M93" i="7"/>
  <c r="L93" i="7"/>
  <c r="K93" i="7"/>
  <c r="J93" i="7"/>
  <c r="Q92" i="7"/>
  <c r="P92" i="7"/>
  <c r="O92" i="7"/>
  <c r="N92" i="7"/>
  <c r="M92" i="7"/>
  <c r="L92" i="7"/>
  <c r="K92" i="7"/>
  <c r="J92" i="7"/>
  <c r="Q91" i="7"/>
  <c r="P91" i="7"/>
  <c r="O91" i="7"/>
  <c r="N91" i="7"/>
  <c r="M91" i="7"/>
  <c r="L91" i="7"/>
  <c r="K91" i="7"/>
  <c r="J91" i="7"/>
  <c r="Q90" i="7"/>
  <c r="P90" i="7"/>
  <c r="O90" i="7"/>
  <c r="N90" i="7"/>
  <c r="M90" i="7"/>
  <c r="L90" i="7"/>
  <c r="K90" i="7"/>
  <c r="J90" i="7"/>
  <c r="Q89" i="7"/>
  <c r="P89" i="7"/>
  <c r="O89" i="7"/>
  <c r="N89" i="7"/>
  <c r="M89" i="7"/>
  <c r="L89" i="7"/>
  <c r="K89" i="7"/>
  <c r="J89" i="7"/>
  <c r="Q88" i="7"/>
  <c r="P88" i="7"/>
  <c r="O88" i="7"/>
  <c r="N88" i="7"/>
  <c r="M88" i="7"/>
  <c r="L88" i="7"/>
  <c r="K88" i="7"/>
  <c r="J88" i="7"/>
  <c r="Q87" i="7"/>
  <c r="P87" i="7"/>
  <c r="O87" i="7"/>
  <c r="N87" i="7"/>
  <c r="M87" i="7"/>
  <c r="L87" i="7"/>
  <c r="K87" i="7"/>
  <c r="J87" i="7"/>
  <c r="Q86" i="7"/>
  <c r="P86" i="7"/>
  <c r="O86" i="7"/>
  <c r="N86" i="7"/>
  <c r="M86" i="7"/>
  <c r="L86" i="7"/>
  <c r="K86" i="7"/>
  <c r="J86" i="7"/>
  <c r="Q85" i="7"/>
  <c r="P85" i="7"/>
  <c r="O85" i="7"/>
  <c r="N85" i="7"/>
  <c r="M85" i="7"/>
  <c r="L85" i="7"/>
  <c r="K85" i="7"/>
  <c r="J85" i="7"/>
  <c r="Q84" i="7"/>
  <c r="P84" i="7"/>
  <c r="O84" i="7"/>
  <c r="N84" i="7"/>
  <c r="M84" i="7"/>
  <c r="L84" i="7"/>
  <c r="K84" i="7"/>
  <c r="J84" i="7"/>
  <c r="Q83" i="7"/>
  <c r="P83" i="7"/>
  <c r="O83" i="7"/>
  <c r="N83" i="7"/>
  <c r="M83" i="7"/>
  <c r="L83" i="7"/>
  <c r="K83" i="7"/>
  <c r="J83" i="7"/>
  <c r="Q82" i="7"/>
  <c r="P82" i="7"/>
  <c r="O82" i="7"/>
  <c r="N82" i="7"/>
  <c r="M82" i="7"/>
  <c r="L82" i="7"/>
  <c r="K82" i="7"/>
  <c r="J82" i="7"/>
  <c r="Q81" i="7"/>
  <c r="P81" i="7"/>
  <c r="O81" i="7"/>
  <c r="N81" i="7"/>
  <c r="M81" i="7"/>
  <c r="L81" i="7"/>
  <c r="K81" i="7"/>
  <c r="J81" i="7"/>
  <c r="Q80" i="7"/>
  <c r="P80" i="7"/>
  <c r="O80" i="7"/>
  <c r="N80" i="7"/>
  <c r="M80" i="7"/>
  <c r="L80" i="7"/>
  <c r="K80" i="7"/>
  <c r="J80" i="7"/>
  <c r="Q79" i="7"/>
  <c r="P79" i="7"/>
  <c r="O79" i="7"/>
  <c r="N79" i="7"/>
  <c r="M79" i="7"/>
  <c r="L79" i="7"/>
  <c r="K79" i="7"/>
  <c r="J79" i="7"/>
  <c r="Q78" i="7"/>
  <c r="P78" i="7"/>
  <c r="O78" i="7"/>
  <c r="N78" i="7"/>
  <c r="M78" i="7"/>
  <c r="L78" i="7"/>
  <c r="K78" i="7"/>
  <c r="J78" i="7"/>
  <c r="Q77" i="7"/>
  <c r="P77" i="7"/>
  <c r="O77" i="7"/>
  <c r="N77" i="7"/>
  <c r="M77" i="7"/>
  <c r="L77" i="7"/>
  <c r="K77" i="7"/>
  <c r="J77" i="7"/>
  <c r="Q76" i="7"/>
  <c r="P76" i="7"/>
  <c r="O76" i="7"/>
  <c r="N76" i="7"/>
  <c r="M76" i="7"/>
  <c r="L76" i="7"/>
  <c r="K76" i="7"/>
  <c r="J76" i="7"/>
  <c r="Q75" i="7"/>
  <c r="P75" i="7"/>
  <c r="O75" i="7"/>
  <c r="N75" i="7"/>
  <c r="M75" i="7"/>
  <c r="L75" i="7"/>
  <c r="K75" i="7"/>
  <c r="J75" i="7"/>
  <c r="Q74" i="7"/>
  <c r="P74" i="7"/>
  <c r="O74" i="7"/>
  <c r="N74" i="7"/>
  <c r="M74" i="7"/>
  <c r="L74" i="7"/>
  <c r="K74" i="7"/>
  <c r="J74" i="7"/>
  <c r="Q73" i="7"/>
  <c r="P73" i="7"/>
  <c r="O73" i="7"/>
  <c r="N73" i="7"/>
  <c r="M73" i="7"/>
  <c r="L73" i="7"/>
  <c r="K73" i="7"/>
  <c r="J73" i="7"/>
  <c r="Q72" i="7"/>
  <c r="P72" i="7"/>
  <c r="O72" i="7"/>
  <c r="N72" i="7"/>
  <c r="M72" i="7"/>
  <c r="L72" i="7"/>
  <c r="K72" i="7"/>
  <c r="J72" i="7"/>
  <c r="Q71" i="7"/>
  <c r="P71" i="7"/>
  <c r="O71" i="7"/>
  <c r="N71" i="7"/>
  <c r="M71" i="7"/>
  <c r="L71" i="7"/>
  <c r="K71" i="7"/>
  <c r="J71" i="7"/>
  <c r="Q70" i="7"/>
  <c r="P70" i="7"/>
  <c r="O70" i="7"/>
  <c r="N70" i="7"/>
  <c r="M70" i="7"/>
  <c r="L70" i="7"/>
  <c r="K70" i="7"/>
  <c r="J70" i="7"/>
  <c r="Q69" i="7"/>
  <c r="P69" i="7"/>
  <c r="O69" i="7"/>
  <c r="N69" i="7"/>
  <c r="M69" i="7"/>
  <c r="L69" i="7"/>
  <c r="K69" i="7"/>
  <c r="J69" i="7"/>
  <c r="Q68" i="7"/>
  <c r="P68" i="7"/>
  <c r="O68" i="7"/>
  <c r="N68" i="7"/>
  <c r="M68" i="7"/>
  <c r="L68" i="7"/>
  <c r="K68" i="7"/>
  <c r="J68" i="7"/>
  <c r="Q67" i="7"/>
  <c r="P67" i="7"/>
  <c r="O67" i="7"/>
  <c r="N67" i="7"/>
  <c r="M67" i="7"/>
  <c r="L67" i="7"/>
  <c r="K67" i="7"/>
  <c r="J67" i="7"/>
  <c r="Q66" i="7"/>
  <c r="P66" i="7"/>
  <c r="O66" i="7"/>
  <c r="N66" i="7"/>
  <c r="M66" i="7"/>
  <c r="L66" i="7"/>
  <c r="K66" i="7"/>
  <c r="J66" i="7"/>
  <c r="Q65" i="7"/>
  <c r="P65" i="7"/>
  <c r="O65" i="7"/>
  <c r="N65" i="7"/>
  <c r="M65" i="7"/>
  <c r="L65" i="7"/>
  <c r="K65" i="7"/>
  <c r="J65" i="7"/>
  <c r="Q64" i="7"/>
  <c r="P64" i="7"/>
  <c r="O64" i="7"/>
  <c r="N64" i="7"/>
  <c r="M64" i="7"/>
  <c r="L64" i="7"/>
  <c r="K64" i="7"/>
  <c r="J64" i="7"/>
  <c r="Q63" i="7"/>
  <c r="P63" i="7"/>
  <c r="O63" i="7"/>
  <c r="N63" i="7"/>
  <c r="M63" i="7"/>
  <c r="L63" i="7"/>
  <c r="K63" i="7"/>
  <c r="J63" i="7"/>
  <c r="Q62" i="7"/>
  <c r="P62" i="7"/>
  <c r="O62" i="7"/>
  <c r="N62" i="7"/>
  <c r="M62" i="7"/>
  <c r="L62" i="7"/>
  <c r="K62" i="7"/>
  <c r="J62" i="7"/>
  <c r="Q61" i="7"/>
  <c r="P61" i="7"/>
  <c r="O61" i="7"/>
  <c r="N61" i="7"/>
  <c r="M61" i="7"/>
  <c r="L61" i="7"/>
  <c r="K61" i="7"/>
  <c r="J61" i="7"/>
  <c r="Q60" i="7"/>
  <c r="P60" i="7"/>
  <c r="O60" i="7"/>
  <c r="N60" i="7"/>
  <c r="M60" i="7"/>
  <c r="L60" i="7"/>
  <c r="K60" i="7"/>
  <c r="J60" i="7"/>
  <c r="Q59" i="7"/>
  <c r="P59" i="7"/>
  <c r="O59" i="7"/>
  <c r="N59" i="7"/>
  <c r="M59" i="7"/>
  <c r="L59" i="7"/>
  <c r="K59" i="7"/>
  <c r="J59" i="7"/>
  <c r="Q58" i="7"/>
  <c r="P58" i="7"/>
  <c r="O58" i="7"/>
  <c r="N58" i="7"/>
  <c r="M58" i="7"/>
  <c r="L58" i="7"/>
  <c r="K58" i="7"/>
  <c r="J58" i="7"/>
  <c r="Q57" i="7"/>
  <c r="P57" i="7"/>
  <c r="O57" i="7"/>
  <c r="N57" i="7"/>
  <c r="M57" i="7"/>
  <c r="L57" i="7"/>
  <c r="K57" i="7"/>
  <c r="J57" i="7"/>
  <c r="Q56" i="7"/>
  <c r="P56" i="7"/>
  <c r="O56" i="7"/>
  <c r="N56" i="7"/>
  <c r="M56" i="7"/>
  <c r="L56" i="7"/>
  <c r="K56" i="7"/>
  <c r="J56" i="7"/>
  <c r="Q55" i="7"/>
  <c r="P55" i="7"/>
  <c r="O55" i="7"/>
  <c r="N55" i="7"/>
  <c r="M55" i="7"/>
  <c r="L55" i="7"/>
  <c r="K55" i="7"/>
  <c r="J55" i="7"/>
  <c r="Q54" i="7"/>
  <c r="P54" i="7"/>
  <c r="O54" i="7"/>
  <c r="N54" i="7"/>
  <c r="M54" i="7"/>
  <c r="L54" i="7"/>
  <c r="K54" i="7"/>
  <c r="J54" i="7"/>
  <c r="Q53" i="7"/>
  <c r="P53" i="7"/>
  <c r="O53" i="7"/>
  <c r="N53" i="7"/>
  <c r="M53" i="7"/>
  <c r="L53" i="7"/>
  <c r="K53" i="7"/>
  <c r="J53" i="7"/>
  <c r="Q52" i="7"/>
  <c r="P52" i="7"/>
  <c r="O52" i="7"/>
  <c r="N52" i="7"/>
  <c r="M52" i="7"/>
  <c r="L52" i="7"/>
  <c r="K52" i="7"/>
  <c r="J52" i="7"/>
  <c r="Q51" i="7"/>
  <c r="P51" i="7"/>
  <c r="O51" i="7"/>
  <c r="N51" i="7"/>
  <c r="M51" i="7"/>
  <c r="L51" i="7"/>
  <c r="K51" i="7"/>
  <c r="J51" i="7"/>
  <c r="Q50" i="7"/>
  <c r="P50" i="7"/>
  <c r="O50" i="7"/>
  <c r="N50" i="7"/>
  <c r="M50" i="7"/>
  <c r="L50" i="7"/>
  <c r="K50" i="7"/>
  <c r="J50" i="7"/>
  <c r="Q49" i="7"/>
  <c r="P49" i="7"/>
  <c r="O49" i="7"/>
  <c r="N49" i="7"/>
  <c r="M49" i="7"/>
  <c r="L49" i="7"/>
  <c r="K49" i="7"/>
  <c r="J49" i="7"/>
  <c r="Q48" i="7"/>
  <c r="P48" i="7"/>
  <c r="O48" i="7"/>
  <c r="N48" i="7"/>
  <c r="M48" i="7"/>
  <c r="L48" i="7"/>
  <c r="K48" i="7"/>
  <c r="J48" i="7"/>
  <c r="Q47" i="7"/>
  <c r="P47" i="7"/>
  <c r="O47" i="7"/>
  <c r="N47" i="7"/>
  <c r="M47" i="7"/>
  <c r="L47" i="7"/>
  <c r="K47" i="7"/>
  <c r="J47" i="7"/>
  <c r="Q46" i="7"/>
  <c r="P46" i="7"/>
  <c r="O46" i="7"/>
  <c r="N46" i="7"/>
  <c r="M46" i="7"/>
  <c r="L46" i="7"/>
  <c r="K46" i="7"/>
  <c r="J46" i="7"/>
  <c r="Q45" i="7"/>
  <c r="P45" i="7"/>
  <c r="O45" i="7"/>
  <c r="N45" i="7"/>
  <c r="M45" i="7"/>
  <c r="L45" i="7"/>
  <c r="K45" i="7"/>
  <c r="J45" i="7"/>
  <c r="Q44" i="7"/>
  <c r="P44" i="7"/>
  <c r="O44" i="7"/>
  <c r="N44" i="7"/>
  <c r="M44" i="7"/>
  <c r="L44" i="7"/>
  <c r="K44" i="7"/>
  <c r="J44" i="7"/>
  <c r="Q43" i="7"/>
  <c r="P43" i="7"/>
  <c r="O43" i="7"/>
  <c r="N43" i="7"/>
  <c r="M43" i="7"/>
  <c r="L43" i="7"/>
  <c r="K43" i="7"/>
  <c r="J43" i="7"/>
  <c r="Q42" i="7"/>
  <c r="P42" i="7"/>
  <c r="O42" i="7"/>
  <c r="N42" i="7"/>
  <c r="M42" i="7"/>
  <c r="L42" i="7"/>
  <c r="K42" i="7"/>
  <c r="J42" i="7"/>
  <c r="Q41" i="7"/>
  <c r="P41" i="7"/>
  <c r="O41" i="7"/>
  <c r="N41" i="7"/>
  <c r="M41" i="7"/>
  <c r="L41" i="7"/>
  <c r="K41" i="7"/>
  <c r="J41" i="7"/>
  <c r="Q40" i="7"/>
  <c r="P40" i="7"/>
  <c r="O40" i="7"/>
  <c r="N40" i="7"/>
  <c r="M40" i="7"/>
  <c r="L40" i="7"/>
  <c r="K40" i="7"/>
  <c r="J40" i="7"/>
  <c r="Q39" i="7"/>
  <c r="P39" i="7"/>
  <c r="O39" i="7"/>
  <c r="N39" i="7"/>
  <c r="M39" i="7"/>
  <c r="L39" i="7"/>
  <c r="K39" i="7"/>
  <c r="J39" i="7"/>
  <c r="Q38" i="7"/>
  <c r="P38" i="7"/>
  <c r="O38" i="7"/>
  <c r="N38" i="7"/>
  <c r="M38" i="7"/>
  <c r="L38" i="7"/>
  <c r="K38" i="7"/>
  <c r="J38" i="7"/>
  <c r="Q37" i="7"/>
  <c r="P37" i="7"/>
  <c r="O37" i="7"/>
  <c r="N37" i="7"/>
  <c r="M37" i="7"/>
  <c r="L37" i="7"/>
  <c r="K37" i="7"/>
  <c r="J37" i="7"/>
  <c r="Q36" i="7"/>
  <c r="P36" i="7"/>
  <c r="O36" i="7"/>
  <c r="N36" i="7"/>
  <c r="M36" i="7"/>
  <c r="L36" i="7"/>
  <c r="K36" i="7"/>
  <c r="J36" i="7"/>
  <c r="Q35" i="7"/>
  <c r="P35" i="7"/>
  <c r="O35" i="7"/>
  <c r="N35" i="7"/>
  <c r="M35" i="7"/>
  <c r="L35" i="7"/>
  <c r="K35" i="7"/>
  <c r="J35" i="7"/>
  <c r="Q34" i="7"/>
  <c r="P34" i="7"/>
  <c r="O34" i="7"/>
  <c r="N34" i="7"/>
  <c r="M34" i="7"/>
  <c r="L34" i="7"/>
  <c r="K34" i="7"/>
  <c r="J34" i="7"/>
  <c r="Q33" i="7"/>
  <c r="P33" i="7"/>
  <c r="O33" i="7"/>
  <c r="N33" i="7"/>
  <c r="M33" i="7"/>
  <c r="L33" i="7"/>
  <c r="K33" i="7"/>
  <c r="J33" i="7"/>
  <c r="Q32" i="7"/>
  <c r="P32" i="7"/>
  <c r="O32" i="7"/>
  <c r="N32" i="7"/>
  <c r="M32" i="7"/>
  <c r="L32" i="7"/>
  <c r="K32" i="7"/>
  <c r="J32" i="7"/>
  <c r="Q31" i="7"/>
  <c r="P31" i="7"/>
  <c r="O31" i="7"/>
  <c r="N31" i="7"/>
  <c r="M31" i="7"/>
  <c r="L31" i="7"/>
  <c r="K31" i="7"/>
  <c r="J31" i="7"/>
  <c r="Q30" i="7"/>
  <c r="P30" i="7"/>
  <c r="O30" i="7"/>
  <c r="N30" i="7"/>
  <c r="M30" i="7"/>
  <c r="L30" i="7"/>
  <c r="K30" i="7"/>
  <c r="J30" i="7"/>
  <c r="Q29" i="7"/>
  <c r="P29" i="7"/>
  <c r="O29" i="7"/>
  <c r="N29" i="7"/>
  <c r="M29" i="7"/>
  <c r="L29" i="7"/>
  <c r="K29" i="7"/>
  <c r="J29" i="7"/>
  <c r="Q28" i="7"/>
  <c r="P28" i="7"/>
  <c r="O28" i="7"/>
  <c r="N28" i="7"/>
  <c r="M28" i="7"/>
  <c r="L28" i="7"/>
  <c r="K28" i="7"/>
  <c r="J28" i="7"/>
  <c r="Q27" i="7"/>
  <c r="P27" i="7"/>
  <c r="O27" i="7"/>
  <c r="N27" i="7"/>
  <c r="M27" i="7"/>
  <c r="L27" i="7"/>
  <c r="K27" i="7"/>
  <c r="J27" i="7"/>
  <c r="Q26" i="7"/>
  <c r="P26" i="7"/>
  <c r="O26" i="7"/>
  <c r="N26" i="7"/>
  <c r="M26" i="7"/>
  <c r="L26" i="7"/>
  <c r="K26" i="7"/>
  <c r="J26" i="7"/>
  <c r="Q25" i="7"/>
  <c r="P25" i="7"/>
  <c r="O25" i="7"/>
  <c r="N25" i="7"/>
  <c r="M25" i="7"/>
  <c r="L25" i="7"/>
  <c r="K25" i="7"/>
  <c r="J25" i="7"/>
  <c r="Q24" i="7"/>
  <c r="P24" i="7"/>
  <c r="O24" i="7"/>
  <c r="N24" i="7"/>
  <c r="M24" i="7"/>
  <c r="L24" i="7"/>
  <c r="K24" i="7"/>
  <c r="J24" i="7"/>
  <c r="Q23" i="7"/>
  <c r="P23" i="7"/>
  <c r="O23" i="7"/>
  <c r="N23" i="7"/>
  <c r="M23" i="7"/>
  <c r="L23" i="7"/>
  <c r="K23" i="7"/>
  <c r="J23" i="7"/>
  <c r="Q22" i="7"/>
  <c r="P22" i="7"/>
  <c r="O22" i="7"/>
  <c r="N22" i="7"/>
  <c r="M22" i="7"/>
  <c r="L22" i="7"/>
  <c r="K22" i="7"/>
  <c r="J22" i="7"/>
  <c r="Q21" i="7"/>
  <c r="P21" i="7"/>
  <c r="O21" i="7"/>
  <c r="N21" i="7"/>
  <c r="M21" i="7"/>
  <c r="L21" i="7"/>
  <c r="K21" i="7"/>
  <c r="J21" i="7"/>
  <c r="Q20" i="7"/>
  <c r="P20" i="7"/>
  <c r="O20" i="7"/>
  <c r="N20" i="7"/>
  <c r="M20" i="7"/>
  <c r="L20" i="7"/>
  <c r="K20" i="7"/>
  <c r="J20" i="7"/>
  <c r="Q19" i="7"/>
  <c r="P19" i="7"/>
  <c r="O19" i="7"/>
  <c r="N19" i="7"/>
  <c r="M19" i="7"/>
  <c r="L19" i="7"/>
  <c r="K19" i="7"/>
  <c r="J19" i="7"/>
  <c r="Q18" i="7"/>
  <c r="P18" i="7"/>
  <c r="O18" i="7"/>
  <c r="N18" i="7"/>
  <c r="M18" i="7"/>
  <c r="L18" i="7"/>
  <c r="K18" i="7"/>
  <c r="J18" i="7"/>
  <c r="Q17" i="7"/>
  <c r="P17" i="7"/>
  <c r="O17" i="7"/>
  <c r="N17" i="7"/>
  <c r="M17" i="7"/>
  <c r="L17" i="7"/>
  <c r="K17" i="7"/>
  <c r="J17" i="7"/>
  <c r="Q16" i="7"/>
  <c r="P16" i="7"/>
  <c r="O16" i="7"/>
  <c r="N16" i="7"/>
  <c r="M16" i="7"/>
  <c r="L16" i="7"/>
  <c r="K16" i="7"/>
  <c r="J16" i="7"/>
  <c r="Q15" i="7"/>
  <c r="P15" i="7"/>
  <c r="O15" i="7"/>
  <c r="N15" i="7"/>
  <c r="M15" i="7"/>
  <c r="L15" i="7"/>
  <c r="K15" i="7"/>
  <c r="J15" i="7"/>
  <c r="Q14" i="7"/>
  <c r="P14" i="7"/>
  <c r="O14" i="7"/>
  <c r="N14" i="7"/>
  <c r="M14" i="7"/>
  <c r="L14" i="7"/>
  <c r="K14" i="7"/>
  <c r="J14" i="7"/>
  <c r="Q13" i="7"/>
  <c r="P13" i="7"/>
  <c r="O13" i="7"/>
  <c r="N13" i="7"/>
  <c r="M13" i="7"/>
  <c r="L13" i="7"/>
  <c r="K13" i="7"/>
  <c r="J13" i="7"/>
  <c r="Q12" i="7"/>
  <c r="P12" i="7"/>
  <c r="O12" i="7"/>
  <c r="N12" i="7"/>
  <c r="M12" i="7"/>
  <c r="L12" i="7"/>
  <c r="K12" i="7"/>
  <c r="J12" i="7"/>
  <c r="Q11" i="7"/>
  <c r="P11" i="7"/>
  <c r="O11" i="7"/>
  <c r="N11" i="7"/>
  <c r="M11" i="7"/>
  <c r="L11" i="7"/>
  <c r="K11" i="7"/>
  <c r="J11" i="7"/>
  <c r="Q10" i="7"/>
  <c r="P10" i="7"/>
  <c r="O10" i="7"/>
  <c r="N10" i="7"/>
  <c r="M10" i="7"/>
  <c r="L10" i="7"/>
  <c r="K10" i="7"/>
  <c r="J10" i="7"/>
  <c r="Q9" i="7"/>
  <c r="P9" i="7"/>
  <c r="O9" i="7"/>
  <c r="N9" i="7"/>
  <c r="M9" i="7"/>
  <c r="L9" i="7"/>
  <c r="K9" i="7"/>
  <c r="J9" i="7"/>
  <c r="Q8" i="7"/>
  <c r="P8" i="7"/>
  <c r="O8" i="7"/>
  <c r="N8" i="7"/>
  <c r="M8" i="7"/>
  <c r="L8" i="7"/>
  <c r="K8" i="7"/>
  <c r="J8" i="7"/>
  <c r="Q7" i="7"/>
  <c r="P7" i="7"/>
  <c r="O7" i="7"/>
  <c r="N7" i="7"/>
  <c r="M7" i="7"/>
  <c r="L7" i="7"/>
  <c r="K7" i="7"/>
  <c r="J7" i="7"/>
  <c r="Q6" i="7"/>
  <c r="P6" i="7"/>
  <c r="O6" i="7"/>
  <c r="N6" i="7"/>
  <c r="M6" i="7"/>
  <c r="L6" i="7"/>
  <c r="K6" i="7"/>
  <c r="J6" i="7"/>
  <c r="Q5" i="7"/>
  <c r="P5" i="7"/>
  <c r="O5" i="7"/>
  <c r="N5" i="7"/>
  <c r="M5" i="7"/>
  <c r="L5" i="7"/>
  <c r="K5" i="7"/>
  <c r="J5" i="7"/>
  <c r="Q4" i="7"/>
  <c r="P4" i="7"/>
  <c r="O4" i="7"/>
  <c r="N4" i="7"/>
  <c r="M4" i="7"/>
  <c r="L4" i="7"/>
  <c r="K4" i="7"/>
  <c r="J4" i="7"/>
  <c r="I175" i="6"/>
  <c r="Q175" i="6"/>
  <c r="H175" i="6"/>
  <c r="P175" i="6"/>
  <c r="G175" i="6"/>
  <c r="O175" i="6"/>
  <c r="F175" i="6"/>
  <c r="N175" i="6"/>
  <c r="E175" i="6"/>
  <c r="M175" i="6"/>
  <c r="D175" i="6"/>
  <c r="L175" i="6"/>
  <c r="C175" i="6"/>
  <c r="K175" i="6"/>
  <c r="B175" i="6"/>
  <c r="J175" i="6"/>
  <c r="Q174" i="6"/>
  <c r="P174" i="6"/>
  <c r="O174" i="6"/>
  <c r="N174" i="6"/>
  <c r="M174" i="6"/>
  <c r="L174" i="6"/>
  <c r="K174" i="6"/>
  <c r="J174" i="6"/>
  <c r="Q173" i="6"/>
  <c r="P173" i="6"/>
  <c r="O173" i="6"/>
  <c r="N173" i="6"/>
  <c r="M173" i="6"/>
  <c r="L173" i="6"/>
  <c r="K173" i="6"/>
  <c r="J173" i="6"/>
  <c r="Q172" i="6"/>
  <c r="P172" i="6"/>
  <c r="O172" i="6"/>
  <c r="N172" i="6"/>
  <c r="M172" i="6"/>
  <c r="L172" i="6"/>
  <c r="K172" i="6"/>
  <c r="J172" i="6"/>
  <c r="Q171" i="6"/>
  <c r="P171" i="6"/>
  <c r="O171" i="6"/>
  <c r="N171" i="6"/>
  <c r="M171" i="6"/>
  <c r="L171" i="6"/>
  <c r="K171" i="6"/>
  <c r="J171" i="6"/>
  <c r="Q170" i="6"/>
  <c r="P170" i="6"/>
  <c r="O170" i="6"/>
  <c r="N170" i="6"/>
  <c r="M170" i="6"/>
  <c r="L170" i="6"/>
  <c r="K170" i="6"/>
  <c r="J170" i="6"/>
  <c r="Q169" i="6"/>
  <c r="P169" i="6"/>
  <c r="O169" i="6"/>
  <c r="N169" i="6"/>
  <c r="M169" i="6"/>
  <c r="L169" i="6"/>
  <c r="K169" i="6"/>
  <c r="J169" i="6"/>
  <c r="Q168" i="6"/>
  <c r="P168" i="6"/>
  <c r="O168" i="6"/>
  <c r="N168" i="6"/>
  <c r="M168" i="6"/>
  <c r="L168" i="6"/>
  <c r="K168" i="6"/>
  <c r="J168" i="6"/>
  <c r="Q167" i="6"/>
  <c r="P167" i="6"/>
  <c r="O167" i="6"/>
  <c r="N167" i="6"/>
  <c r="M167" i="6"/>
  <c r="L167" i="6"/>
  <c r="K167" i="6"/>
  <c r="J167" i="6"/>
  <c r="Q166" i="6"/>
  <c r="P166" i="6"/>
  <c r="O166" i="6"/>
  <c r="N166" i="6"/>
  <c r="M166" i="6"/>
  <c r="L166" i="6"/>
  <c r="K166" i="6"/>
  <c r="J166" i="6"/>
  <c r="Q165" i="6"/>
  <c r="P165" i="6"/>
  <c r="O165" i="6"/>
  <c r="N165" i="6"/>
  <c r="M165" i="6"/>
  <c r="L165" i="6"/>
  <c r="K165" i="6"/>
  <c r="J165" i="6"/>
  <c r="Q164" i="6"/>
  <c r="P164" i="6"/>
  <c r="O164" i="6"/>
  <c r="N164" i="6"/>
  <c r="M164" i="6"/>
  <c r="L164" i="6"/>
  <c r="K164" i="6"/>
  <c r="J164" i="6"/>
  <c r="Q163" i="6"/>
  <c r="P163" i="6"/>
  <c r="O163" i="6"/>
  <c r="N163" i="6"/>
  <c r="M163" i="6"/>
  <c r="L163" i="6"/>
  <c r="K163" i="6"/>
  <c r="J163" i="6"/>
  <c r="Q162" i="6"/>
  <c r="P162" i="6"/>
  <c r="O162" i="6"/>
  <c r="N162" i="6"/>
  <c r="M162" i="6"/>
  <c r="L162" i="6"/>
  <c r="K162" i="6"/>
  <c r="J162" i="6"/>
  <c r="Q161" i="6"/>
  <c r="P161" i="6"/>
  <c r="O161" i="6"/>
  <c r="N161" i="6"/>
  <c r="M161" i="6"/>
  <c r="L161" i="6"/>
  <c r="K161" i="6"/>
  <c r="J161" i="6"/>
  <c r="Q160" i="6"/>
  <c r="P160" i="6"/>
  <c r="O160" i="6"/>
  <c r="N160" i="6"/>
  <c r="M160" i="6"/>
  <c r="L160" i="6"/>
  <c r="K160" i="6"/>
  <c r="J160" i="6"/>
  <c r="Q159" i="6"/>
  <c r="P159" i="6"/>
  <c r="O159" i="6"/>
  <c r="N159" i="6"/>
  <c r="M159" i="6"/>
  <c r="L159" i="6"/>
  <c r="K159" i="6"/>
  <c r="J159" i="6"/>
  <c r="Q158" i="6"/>
  <c r="P158" i="6"/>
  <c r="O158" i="6"/>
  <c r="N158" i="6"/>
  <c r="M158" i="6"/>
  <c r="L158" i="6"/>
  <c r="K158" i="6"/>
  <c r="J158" i="6"/>
  <c r="Q157" i="6"/>
  <c r="P157" i="6"/>
  <c r="O157" i="6"/>
  <c r="N157" i="6"/>
  <c r="M157" i="6"/>
  <c r="L157" i="6"/>
  <c r="K157" i="6"/>
  <c r="J157" i="6"/>
  <c r="Q156" i="6"/>
  <c r="P156" i="6"/>
  <c r="O156" i="6"/>
  <c r="N156" i="6"/>
  <c r="M156" i="6"/>
  <c r="L156" i="6"/>
  <c r="K156" i="6"/>
  <c r="J156" i="6"/>
  <c r="Q155" i="6"/>
  <c r="P155" i="6"/>
  <c r="O155" i="6"/>
  <c r="N155" i="6"/>
  <c r="M155" i="6"/>
  <c r="L155" i="6"/>
  <c r="K155" i="6"/>
  <c r="J155" i="6"/>
  <c r="Q154" i="6"/>
  <c r="P154" i="6"/>
  <c r="O154" i="6"/>
  <c r="N154" i="6"/>
  <c r="M154" i="6"/>
  <c r="L154" i="6"/>
  <c r="K154" i="6"/>
  <c r="J154" i="6"/>
  <c r="Q153" i="6"/>
  <c r="P153" i="6"/>
  <c r="O153" i="6"/>
  <c r="N153" i="6"/>
  <c r="M153" i="6"/>
  <c r="L153" i="6"/>
  <c r="K153" i="6"/>
  <c r="J153" i="6"/>
  <c r="Q152" i="6"/>
  <c r="P152" i="6"/>
  <c r="O152" i="6"/>
  <c r="N152" i="6"/>
  <c r="M152" i="6"/>
  <c r="L152" i="6"/>
  <c r="K152" i="6"/>
  <c r="J152" i="6"/>
  <c r="Q151" i="6"/>
  <c r="P151" i="6"/>
  <c r="O151" i="6"/>
  <c r="N151" i="6"/>
  <c r="M151" i="6"/>
  <c r="L151" i="6"/>
  <c r="K151" i="6"/>
  <c r="J151" i="6"/>
  <c r="Q150" i="6"/>
  <c r="P150" i="6"/>
  <c r="O150" i="6"/>
  <c r="N150" i="6"/>
  <c r="M150" i="6"/>
  <c r="L150" i="6"/>
  <c r="K150" i="6"/>
  <c r="J150" i="6"/>
  <c r="Q149" i="6"/>
  <c r="P149" i="6"/>
  <c r="O149" i="6"/>
  <c r="N149" i="6"/>
  <c r="M149" i="6"/>
  <c r="L149" i="6"/>
  <c r="K149" i="6"/>
  <c r="J149" i="6"/>
  <c r="Q148" i="6"/>
  <c r="P148" i="6"/>
  <c r="O148" i="6"/>
  <c r="N148" i="6"/>
  <c r="M148" i="6"/>
  <c r="L148" i="6"/>
  <c r="K148" i="6"/>
  <c r="J148" i="6"/>
  <c r="Q147" i="6"/>
  <c r="P147" i="6"/>
  <c r="O147" i="6"/>
  <c r="N147" i="6"/>
  <c r="M147" i="6"/>
  <c r="L147" i="6"/>
  <c r="K147" i="6"/>
  <c r="J147" i="6"/>
  <c r="Q146" i="6"/>
  <c r="P146" i="6"/>
  <c r="O146" i="6"/>
  <c r="N146" i="6"/>
  <c r="M146" i="6"/>
  <c r="L146" i="6"/>
  <c r="K146" i="6"/>
  <c r="J146" i="6"/>
  <c r="Q145" i="6"/>
  <c r="P145" i="6"/>
  <c r="O145" i="6"/>
  <c r="N145" i="6"/>
  <c r="M145" i="6"/>
  <c r="L145" i="6"/>
  <c r="K145" i="6"/>
  <c r="J145" i="6"/>
  <c r="Q144" i="6"/>
  <c r="P144" i="6"/>
  <c r="O144" i="6"/>
  <c r="N144" i="6"/>
  <c r="M144" i="6"/>
  <c r="L144" i="6"/>
  <c r="K144" i="6"/>
  <c r="J144" i="6"/>
  <c r="Q143" i="6"/>
  <c r="P143" i="6"/>
  <c r="O143" i="6"/>
  <c r="N143" i="6"/>
  <c r="M143" i="6"/>
  <c r="L143" i="6"/>
  <c r="K143" i="6"/>
  <c r="J143" i="6"/>
  <c r="Q142" i="6"/>
  <c r="P142" i="6"/>
  <c r="O142" i="6"/>
  <c r="N142" i="6"/>
  <c r="M142" i="6"/>
  <c r="L142" i="6"/>
  <c r="K142" i="6"/>
  <c r="J142" i="6"/>
  <c r="Q141" i="6"/>
  <c r="P141" i="6"/>
  <c r="O141" i="6"/>
  <c r="N141" i="6"/>
  <c r="M141" i="6"/>
  <c r="L141" i="6"/>
  <c r="K141" i="6"/>
  <c r="J141" i="6"/>
  <c r="Q140" i="6"/>
  <c r="P140" i="6"/>
  <c r="O140" i="6"/>
  <c r="N140" i="6"/>
  <c r="M140" i="6"/>
  <c r="L140" i="6"/>
  <c r="K140" i="6"/>
  <c r="J140" i="6"/>
  <c r="Q139" i="6"/>
  <c r="P139" i="6"/>
  <c r="O139" i="6"/>
  <c r="N139" i="6"/>
  <c r="M139" i="6"/>
  <c r="L139" i="6"/>
  <c r="K139" i="6"/>
  <c r="J139" i="6"/>
  <c r="Q138" i="6"/>
  <c r="P138" i="6"/>
  <c r="O138" i="6"/>
  <c r="N138" i="6"/>
  <c r="M138" i="6"/>
  <c r="L138" i="6"/>
  <c r="K138" i="6"/>
  <c r="J138" i="6"/>
  <c r="Q137" i="6"/>
  <c r="P137" i="6"/>
  <c r="O137" i="6"/>
  <c r="N137" i="6"/>
  <c r="M137" i="6"/>
  <c r="L137" i="6"/>
  <c r="K137" i="6"/>
  <c r="J137" i="6"/>
  <c r="Q136" i="6"/>
  <c r="P136" i="6"/>
  <c r="O136" i="6"/>
  <c r="N136" i="6"/>
  <c r="M136" i="6"/>
  <c r="L136" i="6"/>
  <c r="K136" i="6"/>
  <c r="J136" i="6"/>
  <c r="Q135" i="6"/>
  <c r="P135" i="6"/>
  <c r="O135" i="6"/>
  <c r="N135" i="6"/>
  <c r="M135" i="6"/>
  <c r="L135" i="6"/>
  <c r="K135" i="6"/>
  <c r="J135" i="6"/>
  <c r="Q134" i="6"/>
  <c r="P134" i="6"/>
  <c r="O134" i="6"/>
  <c r="N134" i="6"/>
  <c r="M134" i="6"/>
  <c r="L134" i="6"/>
  <c r="K134" i="6"/>
  <c r="J134" i="6"/>
  <c r="Q133" i="6"/>
  <c r="P133" i="6"/>
  <c r="O133" i="6"/>
  <c r="N133" i="6"/>
  <c r="M133" i="6"/>
  <c r="L133" i="6"/>
  <c r="K133" i="6"/>
  <c r="J133" i="6"/>
  <c r="Q132" i="6"/>
  <c r="P132" i="6"/>
  <c r="O132" i="6"/>
  <c r="N132" i="6"/>
  <c r="M132" i="6"/>
  <c r="L132" i="6"/>
  <c r="K132" i="6"/>
  <c r="J132" i="6"/>
  <c r="Q131" i="6"/>
  <c r="P131" i="6"/>
  <c r="O131" i="6"/>
  <c r="N131" i="6"/>
  <c r="M131" i="6"/>
  <c r="L131" i="6"/>
  <c r="K131" i="6"/>
  <c r="J131" i="6"/>
  <c r="Q130" i="6"/>
  <c r="P130" i="6"/>
  <c r="O130" i="6"/>
  <c r="N130" i="6"/>
  <c r="M130" i="6"/>
  <c r="L130" i="6"/>
  <c r="K130" i="6"/>
  <c r="J130" i="6"/>
  <c r="Q129" i="6"/>
  <c r="P129" i="6"/>
  <c r="O129" i="6"/>
  <c r="N129" i="6"/>
  <c r="M129" i="6"/>
  <c r="L129" i="6"/>
  <c r="K129" i="6"/>
  <c r="J129" i="6"/>
  <c r="Q128" i="6"/>
  <c r="P128" i="6"/>
  <c r="O128" i="6"/>
  <c r="N128" i="6"/>
  <c r="M128" i="6"/>
  <c r="L128" i="6"/>
  <c r="K128" i="6"/>
  <c r="J128" i="6"/>
  <c r="Q127" i="6"/>
  <c r="P127" i="6"/>
  <c r="O127" i="6"/>
  <c r="N127" i="6"/>
  <c r="M127" i="6"/>
  <c r="L127" i="6"/>
  <c r="K127" i="6"/>
  <c r="J127" i="6"/>
  <c r="Q126" i="6"/>
  <c r="P126" i="6"/>
  <c r="O126" i="6"/>
  <c r="N126" i="6"/>
  <c r="M126" i="6"/>
  <c r="L126" i="6"/>
  <c r="K126" i="6"/>
  <c r="J126" i="6"/>
  <c r="Q125" i="6"/>
  <c r="P125" i="6"/>
  <c r="O125" i="6"/>
  <c r="N125" i="6"/>
  <c r="M125" i="6"/>
  <c r="L125" i="6"/>
  <c r="K125" i="6"/>
  <c r="J125" i="6"/>
  <c r="Q124" i="6"/>
  <c r="P124" i="6"/>
  <c r="O124" i="6"/>
  <c r="N124" i="6"/>
  <c r="M124" i="6"/>
  <c r="L124" i="6"/>
  <c r="K124" i="6"/>
  <c r="J124" i="6"/>
  <c r="Q123" i="6"/>
  <c r="P123" i="6"/>
  <c r="O123" i="6"/>
  <c r="N123" i="6"/>
  <c r="M123" i="6"/>
  <c r="L123" i="6"/>
  <c r="K123" i="6"/>
  <c r="J123" i="6"/>
  <c r="Q122" i="6"/>
  <c r="P122" i="6"/>
  <c r="O122" i="6"/>
  <c r="N122" i="6"/>
  <c r="M122" i="6"/>
  <c r="L122" i="6"/>
  <c r="K122" i="6"/>
  <c r="J122" i="6"/>
  <c r="Q121" i="6"/>
  <c r="P121" i="6"/>
  <c r="O121" i="6"/>
  <c r="N121" i="6"/>
  <c r="M121" i="6"/>
  <c r="L121" i="6"/>
  <c r="K121" i="6"/>
  <c r="J121" i="6"/>
  <c r="Q120" i="6"/>
  <c r="P120" i="6"/>
  <c r="O120" i="6"/>
  <c r="N120" i="6"/>
  <c r="M120" i="6"/>
  <c r="L120" i="6"/>
  <c r="K120" i="6"/>
  <c r="J120" i="6"/>
  <c r="Q119" i="6"/>
  <c r="P119" i="6"/>
  <c r="O119" i="6"/>
  <c r="N119" i="6"/>
  <c r="M119" i="6"/>
  <c r="L119" i="6"/>
  <c r="K119" i="6"/>
  <c r="J119" i="6"/>
  <c r="Q118" i="6"/>
  <c r="P118" i="6"/>
  <c r="O118" i="6"/>
  <c r="N118" i="6"/>
  <c r="M118" i="6"/>
  <c r="L118" i="6"/>
  <c r="K118" i="6"/>
  <c r="J118" i="6"/>
  <c r="Q117" i="6"/>
  <c r="P117" i="6"/>
  <c r="O117" i="6"/>
  <c r="N117" i="6"/>
  <c r="M117" i="6"/>
  <c r="L117" i="6"/>
  <c r="K117" i="6"/>
  <c r="J117" i="6"/>
  <c r="Q116" i="6"/>
  <c r="P116" i="6"/>
  <c r="O116" i="6"/>
  <c r="N116" i="6"/>
  <c r="M116" i="6"/>
  <c r="L116" i="6"/>
  <c r="K116" i="6"/>
  <c r="J116" i="6"/>
  <c r="Q115" i="6"/>
  <c r="P115" i="6"/>
  <c r="O115" i="6"/>
  <c r="N115" i="6"/>
  <c r="M115" i="6"/>
  <c r="L115" i="6"/>
  <c r="K115" i="6"/>
  <c r="J115" i="6"/>
  <c r="Q114" i="6"/>
  <c r="P114" i="6"/>
  <c r="O114" i="6"/>
  <c r="N114" i="6"/>
  <c r="M114" i="6"/>
  <c r="L114" i="6"/>
  <c r="K114" i="6"/>
  <c r="J114" i="6"/>
  <c r="Q113" i="6"/>
  <c r="P113" i="6"/>
  <c r="O113" i="6"/>
  <c r="N113" i="6"/>
  <c r="M113" i="6"/>
  <c r="L113" i="6"/>
  <c r="K113" i="6"/>
  <c r="J113" i="6"/>
  <c r="Q112" i="6"/>
  <c r="P112" i="6"/>
  <c r="O112" i="6"/>
  <c r="N112" i="6"/>
  <c r="M112" i="6"/>
  <c r="L112" i="6"/>
  <c r="K112" i="6"/>
  <c r="J112" i="6"/>
  <c r="Q111" i="6"/>
  <c r="P111" i="6"/>
  <c r="O111" i="6"/>
  <c r="N111" i="6"/>
  <c r="M111" i="6"/>
  <c r="L111" i="6"/>
  <c r="K111" i="6"/>
  <c r="J111" i="6"/>
  <c r="Q110" i="6"/>
  <c r="P110" i="6"/>
  <c r="O110" i="6"/>
  <c r="N110" i="6"/>
  <c r="M110" i="6"/>
  <c r="L110" i="6"/>
  <c r="K110" i="6"/>
  <c r="J110" i="6"/>
  <c r="Q109" i="6"/>
  <c r="P109" i="6"/>
  <c r="O109" i="6"/>
  <c r="N109" i="6"/>
  <c r="M109" i="6"/>
  <c r="L109" i="6"/>
  <c r="K109" i="6"/>
  <c r="J109" i="6"/>
  <c r="Q108" i="6"/>
  <c r="P108" i="6"/>
  <c r="O108" i="6"/>
  <c r="N108" i="6"/>
  <c r="M108" i="6"/>
  <c r="L108" i="6"/>
  <c r="K108" i="6"/>
  <c r="J108" i="6"/>
  <c r="Q107" i="6"/>
  <c r="P107" i="6"/>
  <c r="O107" i="6"/>
  <c r="N107" i="6"/>
  <c r="M107" i="6"/>
  <c r="L107" i="6"/>
  <c r="K107" i="6"/>
  <c r="J107" i="6"/>
  <c r="Q106" i="6"/>
  <c r="P106" i="6"/>
  <c r="O106" i="6"/>
  <c r="N106" i="6"/>
  <c r="M106" i="6"/>
  <c r="L106" i="6"/>
  <c r="K106" i="6"/>
  <c r="J106" i="6"/>
  <c r="Q105" i="6"/>
  <c r="P105" i="6"/>
  <c r="O105" i="6"/>
  <c r="N105" i="6"/>
  <c r="M105" i="6"/>
  <c r="L105" i="6"/>
  <c r="K105" i="6"/>
  <c r="J105" i="6"/>
  <c r="Q104" i="6"/>
  <c r="P104" i="6"/>
  <c r="O104" i="6"/>
  <c r="N104" i="6"/>
  <c r="M104" i="6"/>
  <c r="L104" i="6"/>
  <c r="K104" i="6"/>
  <c r="J104" i="6"/>
  <c r="Q103" i="6"/>
  <c r="P103" i="6"/>
  <c r="O103" i="6"/>
  <c r="N103" i="6"/>
  <c r="M103" i="6"/>
  <c r="L103" i="6"/>
  <c r="K103" i="6"/>
  <c r="J103" i="6"/>
  <c r="Q102" i="6"/>
  <c r="P102" i="6"/>
  <c r="O102" i="6"/>
  <c r="N102" i="6"/>
  <c r="M102" i="6"/>
  <c r="L102" i="6"/>
  <c r="K102" i="6"/>
  <c r="J102" i="6"/>
  <c r="Q101" i="6"/>
  <c r="P101" i="6"/>
  <c r="O101" i="6"/>
  <c r="N101" i="6"/>
  <c r="M101" i="6"/>
  <c r="L101" i="6"/>
  <c r="K101" i="6"/>
  <c r="J101" i="6"/>
  <c r="Q100" i="6"/>
  <c r="P100" i="6"/>
  <c r="O100" i="6"/>
  <c r="N100" i="6"/>
  <c r="M100" i="6"/>
  <c r="L100" i="6"/>
  <c r="K100" i="6"/>
  <c r="J100" i="6"/>
  <c r="Q99" i="6"/>
  <c r="P99" i="6"/>
  <c r="O99" i="6"/>
  <c r="N99" i="6"/>
  <c r="M99" i="6"/>
  <c r="L99" i="6"/>
  <c r="K99" i="6"/>
  <c r="J99" i="6"/>
  <c r="Q98" i="6"/>
  <c r="P98" i="6"/>
  <c r="O98" i="6"/>
  <c r="N98" i="6"/>
  <c r="M98" i="6"/>
  <c r="L98" i="6"/>
  <c r="K98" i="6"/>
  <c r="J98" i="6"/>
  <c r="Q97" i="6"/>
  <c r="P97" i="6"/>
  <c r="O97" i="6"/>
  <c r="N97" i="6"/>
  <c r="M97" i="6"/>
  <c r="L97" i="6"/>
  <c r="K97" i="6"/>
  <c r="J97" i="6"/>
  <c r="Q96" i="6"/>
  <c r="P96" i="6"/>
  <c r="O96" i="6"/>
  <c r="N96" i="6"/>
  <c r="M96" i="6"/>
  <c r="L96" i="6"/>
  <c r="K96" i="6"/>
  <c r="J96" i="6"/>
  <c r="Q95" i="6"/>
  <c r="P95" i="6"/>
  <c r="O95" i="6"/>
  <c r="N95" i="6"/>
  <c r="M95" i="6"/>
  <c r="L95" i="6"/>
  <c r="K95" i="6"/>
  <c r="J95" i="6"/>
  <c r="Q94" i="6"/>
  <c r="P94" i="6"/>
  <c r="O94" i="6"/>
  <c r="N94" i="6"/>
  <c r="M94" i="6"/>
  <c r="L94" i="6"/>
  <c r="K94" i="6"/>
  <c r="J94" i="6"/>
  <c r="Q93" i="6"/>
  <c r="P93" i="6"/>
  <c r="O93" i="6"/>
  <c r="N93" i="6"/>
  <c r="M93" i="6"/>
  <c r="L93" i="6"/>
  <c r="K93" i="6"/>
  <c r="J93" i="6"/>
  <c r="Q92" i="6"/>
  <c r="P92" i="6"/>
  <c r="O92" i="6"/>
  <c r="N92" i="6"/>
  <c r="M92" i="6"/>
  <c r="L92" i="6"/>
  <c r="K92" i="6"/>
  <c r="J92" i="6"/>
  <c r="Q91" i="6"/>
  <c r="P91" i="6"/>
  <c r="O91" i="6"/>
  <c r="N91" i="6"/>
  <c r="M91" i="6"/>
  <c r="L91" i="6"/>
  <c r="K91" i="6"/>
  <c r="J91" i="6"/>
  <c r="Q90" i="6"/>
  <c r="P90" i="6"/>
  <c r="O90" i="6"/>
  <c r="N90" i="6"/>
  <c r="M90" i="6"/>
  <c r="L90" i="6"/>
  <c r="K90" i="6"/>
  <c r="J90" i="6"/>
  <c r="Q89" i="6"/>
  <c r="P89" i="6"/>
  <c r="O89" i="6"/>
  <c r="N89" i="6"/>
  <c r="M89" i="6"/>
  <c r="L89" i="6"/>
  <c r="K89" i="6"/>
  <c r="J89" i="6"/>
  <c r="Q88" i="6"/>
  <c r="P88" i="6"/>
  <c r="O88" i="6"/>
  <c r="N88" i="6"/>
  <c r="M88" i="6"/>
  <c r="L88" i="6"/>
  <c r="K88" i="6"/>
  <c r="J88" i="6"/>
  <c r="Q87" i="6"/>
  <c r="P87" i="6"/>
  <c r="O87" i="6"/>
  <c r="N87" i="6"/>
  <c r="M87" i="6"/>
  <c r="L87" i="6"/>
  <c r="K87" i="6"/>
  <c r="J87" i="6"/>
  <c r="Q86" i="6"/>
  <c r="P86" i="6"/>
  <c r="O86" i="6"/>
  <c r="N86" i="6"/>
  <c r="M86" i="6"/>
  <c r="L86" i="6"/>
  <c r="K86" i="6"/>
  <c r="J86" i="6"/>
  <c r="Q85" i="6"/>
  <c r="P85" i="6"/>
  <c r="O85" i="6"/>
  <c r="N85" i="6"/>
  <c r="M85" i="6"/>
  <c r="L85" i="6"/>
  <c r="K85" i="6"/>
  <c r="J85" i="6"/>
  <c r="Q84" i="6"/>
  <c r="P84" i="6"/>
  <c r="O84" i="6"/>
  <c r="N84" i="6"/>
  <c r="M84" i="6"/>
  <c r="L84" i="6"/>
  <c r="K84" i="6"/>
  <c r="J84" i="6"/>
  <c r="Q83" i="6"/>
  <c r="P83" i="6"/>
  <c r="O83" i="6"/>
  <c r="N83" i="6"/>
  <c r="M83" i="6"/>
  <c r="L83" i="6"/>
  <c r="K83" i="6"/>
  <c r="J83" i="6"/>
  <c r="Q82" i="6"/>
  <c r="P82" i="6"/>
  <c r="O82" i="6"/>
  <c r="N82" i="6"/>
  <c r="M82" i="6"/>
  <c r="L82" i="6"/>
  <c r="K82" i="6"/>
  <c r="J82" i="6"/>
  <c r="Q81" i="6"/>
  <c r="P81" i="6"/>
  <c r="O81" i="6"/>
  <c r="N81" i="6"/>
  <c r="M81" i="6"/>
  <c r="L81" i="6"/>
  <c r="K81" i="6"/>
  <c r="J81" i="6"/>
  <c r="Q80" i="6"/>
  <c r="P80" i="6"/>
  <c r="O80" i="6"/>
  <c r="N80" i="6"/>
  <c r="M80" i="6"/>
  <c r="L80" i="6"/>
  <c r="K80" i="6"/>
  <c r="J80" i="6"/>
  <c r="Q79" i="6"/>
  <c r="P79" i="6"/>
  <c r="O79" i="6"/>
  <c r="N79" i="6"/>
  <c r="M79" i="6"/>
  <c r="L79" i="6"/>
  <c r="K79" i="6"/>
  <c r="J79" i="6"/>
  <c r="Q78" i="6"/>
  <c r="P78" i="6"/>
  <c r="O78" i="6"/>
  <c r="N78" i="6"/>
  <c r="M78" i="6"/>
  <c r="L78" i="6"/>
  <c r="K78" i="6"/>
  <c r="J78" i="6"/>
  <c r="Q77" i="6"/>
  <c r="P77" i="6"/>
  <c r="O77" i="6"/>
  <c r="N77" i="6"/>
  <c r="M77" i="6"/>
  <c r="L77" i="6"/>
  <c r="K77" i="6"/>
  <c r="J77" i="6"/>
  <c r="Q76" i="6"/>
  <c r="P76" i="6"/>
  <c r="O76" i="6"/>
  <c r="N76" i="6"/>
  <c r="M76" i="6"/>
  <c r="L76" i="6"/>
  <c r="K76" i="6"/>
  <c r="J76" i="6"/>
  <c r="Q75" i="6"/>
  <c r="P75" i="6"/>
  <c r="O75" i="6"/>
  <c r="N75" i="6"/>
  <c r="M75" i="6"/>
  <c r="L75" i="6"/>
  <c r="K75" i="6"/>
  <c r="J75" i="6"/>
  <c r="Q74" i="6"/>
  <c r="P74" i="6"/>
  <c r="O74" i="6"/>
  <c r="N74" i="6"/>
  <c r="M74" i="6"/>
  <c r="L74" i="6"/>
  <c r="K74" i="6"/>
  <c r="J74" i="6"/>
  <c r="Q73" i="6"/>
  <c r="P73" i="6"/>
  <c r="O73" i="6"/>
  <c r="N73" i="6"/>
  <c r="M73" i="6"/>
  <c r="L73" i="6"/>
  <c r="K73" i="6"/>
  <c r="J73" i="6"/>
  <c r="Q72" i="6"/>
  <c r="P72" i="6"/>
  <c r="O72" i="6"/>
  <c r="N72" i="6"/>
  <c r="M72" i="6"/>
  <c r="L72" i="6"/>
  <c r="K72" i="6"/>
  <c r="J72" i="6"/>
  <c r="Q71" i="6"/>
  <c r="P71" i="6"/>
  <c r="O71" i="6"/>
  <c r="N71" i="6"/>
  <c r="M71" i="6"/>
  <c r="L71" i="6"/>
  <c r="K71" i="6"/>
  <c r="J71" i="6"/>
  <c r="Q70" i="6"/>
  <c r="P70" i="6"/>
  <c r="O70" i="6"/>
  <c r="N70" i="6"/>
  <c r="M70" i="6"/>
  <c r="L70" i="6"/>
  <c r="K70" i="6"/>
  <c r="J70" i="6"/>
  <c r="Q69" i="6"/>
  <c r="P69" i="6"/>
  <c r="O69" i="6"/>
  <c r="N69" i="6"/>
  <c r="M69" i="6"/>
  <c r="L69" i="6"/>
  <c r="K69" i="6"/>
  <c r="J69" i="6"/>
  <c r="Q68" i="6"/>
  <c r="P68" i="6"/>
  <c r="O68" i="6"/>
  <c r="N68" i="6"/>
  <c r="M68" i="6"/>
  <c r="L68" i="6"/>
  <c r="K68" i="6"/>
  <c r="J68" i="6"/>
  <c r="Q67" i="6"/>
  <c r="P67" i="6"/>
  <c r="O67" i="6"/>
  <c r="N67" i="6"/>
  <c r="M67" i="6"/>
  <c r="L67" i="6"/>
  <c r="K67" i="6"/>
  <c r="J67" i="6"/>
  <c r="Q66" i="6"/>
  <c r="P66" i="6"/>
  <c r="O66" i="6"/>
  <c r="N66" i="6"/>
  <c r="M66" i="6"/>
  <c r="L66" i="6"/>
  <c r="K66" i="6"/>
  <c r="J66" i="6"/>
  <c r="Q65" i="6"/>
  <c r="P65" i="6"/>
  <c r="O65" i="6"/>
  <c r="N65" i="6"/>
  <c r="M65" i="6"/>
  <c r="L65" i="6"/>
  <c r="K65" i="6"/>
  <c r="J65" i="6"/>
  <c r="Q64" i="6"/>
  <c r="P64" i="6"/>
  <c r="O64" i="6"/>
  <c r="N64" i="6"/>
  <c r="M64" i="6"/>
  <c r="L64" i="6"/>
  <c r="K64" i="6"/>
  <c r="J64" i="6"/>
  <c r="Q63" i="6"/>
  <c r="P63" i="6"/>
  <c r="O63" i="6"/>
  <c r="N63" i="6"/>
  <c r="M63" i="6"/>
  <c r="L63" i="6"/>
  <c r="K63" i="6"/>
  <c r="J63" i="6"/>
  <c r="Q62" i="6"/>
  <c r="P62" i="6"/>
  <c r="O62" i="6"/>
  <c r="N62" i="6"/>
  <c r="M62" i="6"/>
  <c r="L62" i="6"/>
  <c r="K62" i="6"/>
  <c r="J62" i="6"/>
  <c r="Q61" i="6"/>
  <c r="P61" i="6"/>
  <c r="O61" i="6"/>
  <c r="N61" i="6"/>
  <c r="M61" i="6"/>
  <c r="L61" i="6"/>
  <c r="K61" i="6"/>
  <c r="J61" i="6"/>
  <c r="Q60" i="6"/>
  <c r="P60" i="6"/>
  <c r="O60" i="6"/>
  <c r="N60" i="6"/>
  <c r="M60" i="6"/>
  <c r="L60" i="6"/>
  <c r="K60" i="6"/>
  <c r="J60" i="6"/>
  <c r="Q59" i="6"/>
  <c r="P59" i="6"/>
  <c r="O59" i="6"/>
  <c r="N59" i="6"/>
  <c r="M59" i="6"/>
  <c r="L59" i="6"/>
  <c r="K59" i="6"/>
  <c r="J59" i="6"/>
  <c r="Q58" i="6"/>
  <c r="P58" i="6"/>
  <c r="O58" i="6"/>
  <c r="N58" i="6"/>
  <c r="M58" i="6"/>
  <c r="L58" i="6"/>
  <c r="K58" i="6"/>
  <c r="J58" i="6"/>
  <c r="Q57" i="6"/>
  <c r="P57" i="6"/>
  <c r="O57" i="6"/>
  <c r="N57" i="6"/>
  <c r="M57" i="6"/>
  <c r="L57" i="6"/>
  <c r="K57" i="6"/>
  <c r="J57" i="6"/>
  <c r="Q56" i="6"/>
  <c r="P56" i="6"/>
  <c r="O56" i="6"/>
  <c r="N56" i="6"/>
  <c r="M56" i="6"/>
  <c r="L56" i="6"/>
  <c r="K56" i="6"/>
  <c r="J56" i="6"/>
  <c r="Q55" i="6"/>
  <c r="P55" i="6"/>
  <c r="O55" i="6"/>
  <c r="N55" i="6"/>
  <c r="M55" i="6"/>
  <c r="L55" i="6"/>
  <c r="K55" i="6"/>
  <c r="J55" i="6"/>
  <c r="Q54" i="6"/>
  <c r="P54" i="6"/>
  <c r="O54" i="6"/>
  <c r="N54" i="6"/>
  <c r="M54" i="6"/>
  <c r="L54" i="6"/>
  <c r="K54" i="6"/>
  <c r="J54" i="6"/>
  <c r="Q53" i="6"/>
  <c r="P53" i="6"/>
  <c r="O53" i="6"/>
  <c r="N53" i="6"/>
  <c r="M53" i="6"/>
  <c r="L53" i="6"/>
  <c r="K53" i="6"/>
  <c r="J53" i="6"/>
  <c r="Q52" i="6"/>
  <c r="P52" i="6"/>
  <c r="O52" i="6"/>
  <c r="N52" i="6"/>
  <c r="M52" i="6"/>
  <c r="L52" i="6"/>
  <c r="K52" i="6"/>
  <c r="J52" i="6"/>
  <c r="Q51" i="6"/>
  <c r="P51" i="6"/>
  <c r="O51" i="6"/>
  <c r="N51" i="6"/>
  <c r="M51" i="6"/>
  <c r="L51" i="6"/>
  <c r="K51" i="6"/>
  <c r="J51" i="6"/>
  <c r="Q50" i="6"/>
  <c r="P50" i="6"/>
  <c r="O50" i="6"/>
  <c r="N50" i="6"/>
  <c r="M50" i="6"/>
  <c r="L50" i="6"/>
  <c r="K50" i="6"/>
  <c r="J50" i="6"/>
  <c r="Q49" i="6"/>
  <c r="P49" i="6"/>
  <c r="O49" i="6"/>
  <c r="N49" i="6"/>
  <c r="M49" i="6"/>
  <c r="L49" i="6"/>
  <c r="K49" i="6"/>
  <c r="J49" i="6"/>
  <c r="Q48" i="6"/>
  <c r="P48" i="6"/>
  <c r="O48" i="6"/>
  <c r="N48" i="6"/>
  <c r="M48" i="6"/>
  <c r="L48" i="6"/>
  <c r="K48" i="6"/>
  <c r="J48" i="6"/>
  <c r="Q47" i="6"/>
  <c r="P47" i="6"/>
  <c r="O47" i="6"/>
  <c r="N47" i="6"/>
  <c r="M47" i="6"/>
  <c r="L47" i="6"/>
  <c r="K47" i="6"/>
  <c r="J47" i="6"/>
  <c r="Q46" i="6"/>
  <c r="P46" i="6"/>
  <c r="O46" i="6"/>
  <c r="N46" i="6"/>
  <c r="M46" i="6"/>
  <c r="L46" i="6"/>
  <c r="K46" i="6"/>
  <c r="J46" i="6"/>
  <c r="Q45" i="6"/>
  <c r="P45" i="6"/>
  <c r="O45" i="6"/>
  <c r="N45" i="6"/>
  <c r="M45" i="6"/>
  <c r="L45" i="6"/>
  <c r="K45" i="6"/>
  <c r="J45" i="6"/>
  <c r="Q44" i="6"/>
  <c r="P44" i="6"/>
  <c r="O44" i="6"/>
  <c r="N44" i="6"/>
  <c r="M44" i="6"/>
  <c r="L44" i="6"/>
  <c r="K44" i="6"/>
  <c r="J44" i="6"/>
  <c r="Q43" i="6"/>
  <c r="P43" i="6"/>
  <c r="O43" i="6"/>
  <c r="N43" i="6"/>
  <c r="M43" i="6"/>
  <c r="L43" i="6"/>
  <c r="K43" i="6"/>
  <c r="J43" i="6"/>
  <c r="Q42" i="6"/>
  <c r="P42" i="6"/>
  <c r="O42" i="6"/>
  <c r="N42" i="6"/>
  <c r="M42" i="6"/>
  <c r="L42" i="6"/>
  <c r="K42" i="6"/>
  <c r="J42" i="6"/>
  <c r="Q41" i="6"/>
  <c r="P41" i="6"/>
  <c r="O41" i="6"/>
  <c r="N41" i="6"/>
  <c r="M41" i="6"/>
  <c r="L41" i="6"/>
  <c r="K41" i="6"/>
  <c r="J41" i="6"/>
  <c r="Q40" i="6"/>
  <c r="P40" i="6"/>
  <c r="O40" i="6"/>
  <c r="N40" i="6"/>
  <c r="M40" i="6"/>
  <c r="L40" i="6"/>
  <c r="K40" i="6"/>
  <c r="J40" i="6"/>
  <c r="Q39" i="6"/>
  <c r="P39" i="6"/>
  <c r="O39" i="6"/>
  <c r="N39" i="6"/>
  <c r="M39" i="6"/>
  <c r="L39" i="6"/>
  <c r="K39" i="6"/>
  <c r="J39" i="6"/>
  <c r="Q38" i="6"/>
  <c r="P38" i="6"/>
  <c r="O38" i="6"/>
  <c r="N38" i="6"/>
  <c r="M38" i="6"/>
  <c r="L38" i="6"/>
  <c r="K38" i="6"/>
  <c r="J38" i="6"/>
  <c r="Q37" i="6"/>
  <c r="P37" i="6"/>
  <c r="O37" i="6"/>
  <c r="N37" i="6"/>
  <c r="M37" i="6"/>
  <c r="L37" i="6"/>
  <c r="K37" i="6"/>
  <c r="J37" i="6"/>
  <c r="Q36" i="6"/>
  <c r="P36" i="6"/>
  <c r="O36" i="6"/>
  <c r="N36" i="6"/>
  <c r="M36" i="6"/>
  <c r="L36" i="6"/>
  <c r="K36" i="6"/>
  <c r="J36" i="6"/>
  <c r="Q35" i="6"/>
  <c r="P35" i="6"/>
  <c r="O35" i="6"/>
  <c r="N35" i="6"/>
  <c r="M35" i="6"/>
  <c r="L35" i="6"/>
  <c r="K35" i="6"/>
  <c r="J35" i="6"/>
  <c r="Q34" i="6"/>
  <c r="P34" i="6"/>
  <c r="O34" i="6"/>
  <c r="N34" i="6"/>
  <c r="M34" i="6"/>
  <c r="L34" i="6"/>
  <c r="K34" i="6"/>
  <c r="J34" i="6"/>
  <c r="Q33" i="6"/>
  <c r="P33" i="6"/>
  <c r="O33" i="6"/>
  <c r="N33" i="6"/>
  <c r="M33" i="6"/>
  <c r="L33" i="6"/>
  <c r="K33" i="6"/>
  <c r="J33" i="6"/>
  <c r="Q32" i="6"/>
  <c r="P32" i="6"/>
  <c r="O32" i="6"/>
  <c r="N32" i="6"/>
  <c r="M32" i="6"/>
  <c r="L32" i="6"/>
  <c r="K32" i="6"/>
  <c r="J32" i="6"/>
  <c r="Q31" i="6"/>
  <c r="P31" i="6"/>
  <c r="O31" i="6"/>
  <c r="N31" i="6"/>
  <c r="M31" i="6"/>
  <c r="L31" i="6"/>
  <c r="K31" i="6"/>
  <c r="J31" i="6"/>
  <c r="Q30" i="6"/>
  <c r="P30" i="6"/>
  <c r="O30" i="6"/>
  <c r="N30" i="6"/>
  <c r="M30" i="6"/>
  <c r="L30" i="6"/>
  <c r="K30" i="6"/>
  <c r="J30" i="6"/>
  <c r="Q29" i="6"/>
  <c r="P29" i="6"/>
  <c r="O29" i="6"/>
  <c r="N29" i="6"/>
  <c r="M29" i="6"/>
  <c r="L29" i="6"/>
  <c r="K29" i="6"/>
  <c r="J29" i="6"/>
  <c r="Q28" i="6"/>
  <c r="P28" i="6"/>
  <c r="O28" i="6"/>
  <c r="N28" i="6"/>
  <c r="M28" i="6"/>
  <c r="L28" i="6"/>
  <c r="K28" i="6"/>
  <c r="J28" i="6"/>
  <c r="Q27" i="6"/>
  <c r="P27" i="6"/>
  <c r="O27" i="6"/>
  <c r="N27" i="6"/>
  <c r="M27" i="6"/>
  <c r="L27" i="6"/>
  <c r="K27" i="6"/>
  <c r="J27" i="6"/>
  <c r="Q26" i="6"/>
  <c r="P26" i="6"/>
  <c r="O26" i="6"/>
  <c r="N26" i="6"/>
  <c r="M26" i="6"/>
  <c r="L26" i="6"/>
  <c r="K26" i="6"/>
  <c r="J26" i="6"/>
  <c r="Q25" i="6"/>
  <c r="P25" i="6"/>
  <c r="O25" i="6"/>
  <c r="N25" i="6"/>
  <c r="M25" i="6"/>
  <c r="L25" i="6"/>
  <c r="K25" i="6"/>
  <c r="J25" i="6"/>
  <c r="Q24" i="6"/>
  <c r="P24" i="6"/>
  <c r="O24" i="6"/>
  <c r="N24" i="6"/>
  <c r="M24" i="6"/>
  <c r="L24" i="6"/>
  <c r="K24" i="6"/>
  <c r="J24" i="6"/>
  <c r="Q23" i="6"/>
  <c r="P23" i="6"/>
  <c r="O23" i="6"/>
  <c r="N23" i="6"/>
  <c r="M23" i="6"/>
  <c r="L23" i="6"/>
  <c r="K23" i="6"/>
  <c r="J23" i="6"/>
  <c r="Q22" i="6"/>
  <c r="P22" i="6"/>
  <c r="O22" i="6"/>
  <c r="N22" i="6"/>
  <c r="M22" i="6"/>
  <c r="L22" i="6"/>
  <c r="K22" i="6"/>
  <c r="J22" i="6"/>
  <c r="Q21" i="6"/>
  <c r="P21" i="6"/>
  <c r="O21" i="6"/>
  <c r="N21" i="6"/>
  <c r="M21" i="6"/>
  <c r="L21" i="6"/>
  <c r="K21" i="6"/>
  <c r="J21" i="6"/>
  <c r="Q20" i="6"/>
  <c r="P20" i="6"/>
  <c r="O20" i="6"/>
  <c r="N20" i="6"/>
  <c r="M20" i="6"/>
  <c r="L20" i="6"/>
  <c r="K20" i="6"/>
  <c r="J20" i="6"/>
  <c r="Q19" i="6"/>
  <c r="P19" i="6"/>
  <c r="O19" i="6"/>
  <c r="N19" i="6"/>
  <c r="M19" i="6"/>
  <c r="L19" i="6"/>
  <c r="K19" i="6"/>
  <c r="J19" i="6"/>
  <c r="Q18" i="6"/>
  <c r="P18" i="6"/>
  <c r="O18" i="6"/>
  <c r="N18" i="6"/>
  <c r="M18" i="6"/>
  <c r="L18" i="6"/>
  <c r="K18" i="6"/>
  <c r="J18" i="6"/>
  <c r="Q17" i="6"/>
  <c r="P17" i="6"/>
  <c r="O17" i="6"/>
  <c r="N17" i="6"/>
  <c r="M17" i="6"/>
  <c r="L17" i="6"/>
  <c r="K17" i="6"/>
  <c r="J17" i="6"/>
  <c r="Q16" i="6"/>
  <c r="P16" i="6"/>
  <c r="O16" i="6"/>
  <c r="N16" i="6"/>
  <c r="M16" i="6"/>
  <c r="L16" i="6"/>
  <c r="K16" i="6"/>
  <c r="J16" i="6"/>
  <c r="Q15" i="6"/>
  <c r="P15" i="6"/>
  <c r="O15" i="6"/>
  <c r="N15" i="6"/>
  <c r="M15" i="6"/>
  <c r="L15" i="6"/>
  <c r="K15" i="6"/>
  <c r="J15" i="6"/>
  <c r="Q14" i="6"/>
  <c r="P14" i="6"/>
  <c r="O14" i="6"/>
  <c r="N14" i="6"/>
  <c r="M14" i="6"/>
  <c r="L14" i="6"/>
  <c r="K14" i="6"/>
  <c r="J14" i="6"/>
  <c r="Q13" i="6"/>
  <c r="P13" i="6"/>
  <c r="O13" i="6"/>
  <c r="N13" i="6"/>
  <c r="M13" i="6"/>
  <c r="L13" i="6"/>
  <c r="K13" i="6"/>
  <c r="J13" i="6"/>
  <c r="Q12" i="6"/>
  <c r="P12" i="6"/>
  <c r="O12" i="6"/>
  <c r="N12" i="6"/>
  <c r="M12" i="6"/>
  <c r="L12" i="6"/>
  <c r="K12" i="6"/>
  <c r="J12" i="6"/>
  <c r="Q11" i="6"/>
  <c r="P11" i="6"/>
  <c r="O11" i="6"/>
  <c r="N11" i="6"/>
  <c r="M11" i="6"/>
  <c r="L11" i="6"/>
  <c r="K11" i="6"/>
  <c r="J11" i="6"/>
  <c r="Q10" i="6"/>
  <c r="P10" i="6"/>
  <c r="O10" i="6"/>
  <c r="N10" i="6"/>
  <c r="M10" i="6"/>
  <c r="L10" i="6"/>
  <c r="K10" i="6"/>
  <c r="J10" i="6"/>
  <c r="Q9" i="6"/>
  <c r="P9" i="6"/>
  <c r="O9" i="6"/>
  <c r="N9" i="6"/>
  <c r="M9" i="6"/>
  <c r="L9" i="6"/>
  <c r="K9" i="6"/>
  <c r="J9" i="6"/>
  <c r="Q8" i="6"/>
  <c r="P8" i="6"/>
  <c r="O8" i="6"/>
  <c r="N8" i="6"/>
  <c r="M8" i="6"/>
  <c r="L8" i="6"/>
  <c r="K8" i="6"/>
  <c r="J8" i="6"/>
  <c r="Q7" i="6"/>
  <c r="P7" i="6"/>
  <c r="O7" i="6"/>
  <c r="N7" i="6"/>
  <c r="M7" i="6"/>
  <c r="L7" i="6"/>
  <c r="K7" i="6"/>
  <c r="J7" i="6"/>
  <c r="Q6" i="6"/>
  <c r="P6" i="6"/>
  <c r="O6" i="6"/>
  <c r="N6" i="6"/>
  <c r="M6" i="6"/>
  <c r="L6" i="6"/>
  <c r="K6" i="6"/>
  <c r="J6" i="6"/>
  <c r="Q5" i="6"/>
  <c r="P5" i="6"/>
  <c r="O5" i="6"/>
  <c r="N5" i="6"/>
  <c r="M5" i="6"/>
  <c r="L5" i="6"/>
  <c r="K5" i="6"/>
  <c r="J5" i="6"/>
  <c r="Q4" i="6"/>
  <c r="P4" i="6"/>
  <c r="O4" i="6"/>
  <c r="N4" i="6"/>
  <c r="M4" i="6"/>
  <c r="L4" i="6"/>
  <c r="K4" i="6"/>
  <c r="J4" i="6"/>
  <c r="I285" i="5"/>
  <c r="Q285" i="5"/>
  <c r="H285" i="5"/>
  <c r="P285" i="5"/>
  <c r="G285" i="5"/>
  <c r="O285" i="5"/>
  <c r="F285" i="5"/>
  <c r="N285" i="5"/>
  <c r="E285" i="5"/>
  <c r="M285" i="5"/>
  <c r="D285" i="5"/>
  <c r="L285" i="5"/>
  <c r="C285" i="5"/>
  <c r="K285" i="5"/>
  <c r="B285" i="5"/>
  <c r="J285" i="5"/>
  <c r="Q284" i="5"/>
  <c r="P284" i="5"/>
  <c r="O284" i="5"/>
  <c r="N284" i="5"/>
  <c r="M284" i="5"/>
  <c r="L284" i="5"/>
  <c r="K284" i="5"/>
  <c r="J284" i="5"/>
  <c r="Q283" i="5"/>
  <c r="P283" i="5"/>
  <c r="O283" i="5"/>
  <c r="N283" i="5"/>
  <c r="M283" i="5"/>
  <c r="L283" i="5"/>
  <c r="K283" i="5"/>
  <c r="J283" i="5"/>
  <c r="Q282" i="5"/>
  <c r="P282" i="5"/>
  <c r="O282" i="5"/>
  <c r="N282" i="5"/>
  <c r="M282" i="5"/>
  <c r="L282" i="5"/>
  <c r="K282" i="5"/>
  <c r="J282" i="5"/>
  <c r="Q281" i="5"/>
  <c r="P281" i="5"/>
  <c r="O281" i="5"/>
  <c r="N281" i="5"/>
  <c r="M281" i="5"/>
  <c r="L281" i="5"/>
  <c r="K281" i="5"/>
  <c r="J281" i="5"/>
  <c r="Q280" i="5"/>
  <c r="P280" i="5"/>
  <c r="O280" i="5"/>
  <c r="N280" i="5"/>
  <c r="M280" i="5"/>
  <c r="L280" i="5"/>
  <c r="K280" i="5"/>
  <c r="J280" i="5"/>
  <c r="Q279" i="5"/>
  <c r="P279" i="5"/>
  <c r="O279" i="5"/>
  <c r="N279" i="5"/>
  <c r="M279" i="5"/>
  <c r="L279" i="5"/>
  <c r="K279" i="5"/>
  <c r="J279" i="5"/>
  <c r="Q278" i="5"/>
  <c r="P278" i="5"/>
  <c r="O278" i="5"/>
  <c r="N278" i="5"/>
  <c r="M278" i="5"/>
  <c r="L278" i="5"/>
  <c r="K278" i="5"/>
  <c r="J278" i="5"/>
  <c r="Q277" i="5"/>
  <c r="P277" i="5"/>
  <c r="O277" i="5"/>
  <c r="N277" i="5"/>
  <c r="M277" i="5"/>
  <c r="L277" i="5"/>
  <c r="K277" i="5"/>
  <c r="J277" i="5"/>
  <c r="Q276" i="5"/>
  <c r="P276" i="5"/>
  <c r="O276" i="5"/>
  <c r="N276" i="5"/>
  <c r="M276" i="5"/>
  <c r="L276" i="5"/>
  <c r="K276" i="5"/>
  <c r="J276" i="5"/>
  <c r="Q275" i="5"/>
  <c r="P275" i="5"/>
  <c r="O275" i="5"/>
  <c r="N275" i="5"/>
  <c r="M275" i="5"/>
  <c r="L275" i="5"/>
  <c r="K275" i="5"/>
  <c r="J275" i="5"/>
  <c r="Q274" i="5"/>
  <c r="P274" i="5"/>
  <c r="O274" i="5"/>
  <c r="N274" i="5"/>
  <c r="M274" i="5"/>
  <c r="L274" i="5"/>
  <c r="K274" i="5"/>
  <c r="J274" i="5"/>
  <c r="Q273" i="5"/>
  <c r="P273" i="5"/>
  <c r="O273" i="5"/>
  <c r="N273" i="5"/>
  <c r="M273" i="5"/>
  <c r="L273" i="5"/>
  <c r="K273" i="5"/>
  <c r="J273" i="5"/>
  <c r="Q272" i="5"/>
  <c r="P272" i="5"/>
  <c r="O272" i="5"/>
  <c r="N272" i="5"/>
  <c r="M272" i="5"/>
  <c r="L272" i="5"/>
  <c r="K272" i="5"/>
  <c r="J272" i="5"/>
  <c r="Q271" i="5"/>
  <c r="P271" i="5"/>
  <c r="O271" i="5"/>
  <c r="N271" i="5"/>
  <c r="M271" i="5"/>
  <c r="L271" i="5"/>
  <c r="K271" i="5"/>
  <c r="J271" i="5"/>
  <c r="Q270" i="5"/>
  <c r="P270" i="5"/>
  <c r="O270" i="5"/>
  <c r="N270" i="5"/>
  <c r="M270" i="5"/>
  <c r="L270" i="5"/>
  <c r="K270" i="5"/>
  <c r="J270" i="5"/>
  <c r="Q269" i="5"/>
  <c r="P269" i="5"/>
  <c r="O269" i="5"/>
  <c r="N269" i="5"/>
  <c r="M269" i="5"/>
  <c r="L269" i="5"/>
  <c r="K269" i="5"/>
  <c r="J269" i="5"/>
  <c r="Q268" i="5"/>
  <c r="P268" i="5"/>
  <c r="O268" i="5"/>
  <c r="N268" i="5"/>
  <c r="M268" i="5"/>
  <c r="L268" i="5"/>
  <c r="K268" i="5"/>
  <c r="J268" i="5"/>
  <c r="Q267" i="5"/>
  <c r="P267" i="5"/>
  <c r="O267" i="5"/>
  <c r="N267" i="5"/>
  <c r="M267" i="5"/>
  <c r="L267" i="5"/>
  <c r="K267" i="5"/>
  <c r="J267" i="5"/>
  <c r="Q266" i="5"/>
  <c r="P266" i="5"/>
  <c r="O266" i="5"/>
  <c r="N266" i="5"/>
  <c r="M266" i="5"/>
  <c r="L266" i="5"/>
  <c r="K266" i="5"/>
  <c r="J266" i="5"/>
  <c r="Q265" i="5"/>
  <c r="P265" i="5"/>
  <c r="O265" i="5"/>
  <c r="N265" i="5"/>
  <c r="M265" i="5"/>
  <c r="L265" i="5"/>
  <c r="K265" i="5"/>
  <c r="J265" i="5"/>
  <c r="Q264" i="5"/>
  <c r="P264" i="5"/>
  <c r="O264" i="5"/>
  <c r="N264" i="5"/>
  <c r="M264" i="5"/>
  <c r="L264" i="5"/>
  <c r="K264" i="5"/>
  <c r="J264" i="5"/>
  <c r="Q263" i="5"/>
  <c r="P263" i="5"/>
  <c r="O263" i="5"/>
  <c r="N263" i="5"/>
  <c r="M263" i="5"/>
  <c r="L263" i="5"/>
  <c r="K263" i="5"/>
  <c r="J263" i="5"/>
  <c r="Q262" i="5"/>
  <c r="P262" i="5"/>
  <c r="O262" i="5"/>
  <c r="N262" i="5"/>
  <c r="M262" i="5"/>
  <c r="L262" i="5"/>
  <c r="K262" i="5"/>
  <c r="J262" i="5"/>
  <c r="Q261" i="5"/>
  <c r="P261" i="5"/>
  <c r="O261" i="5"/>
  <c r="N261" i="5"/>
  <c r="M261" i="5"/>
  <c r="L261" i="5"/>
  <c r="K261" i="5"/>
  <c r="J261" i="5"/>
  <c r="Q260" i="5"/>
  <c r="P260" i="5"/>
  <c r="O260" i="5"/>
  <c r="N260" i="5"/>
  <c r="M260" i="5"/>
  <c r="L260" i="5"/>
  <c r="K260" i="5"/>
  <c r="J260" i="5"/>
  <c r="Q259" i="5"/>
  <c r="P259" i="5"/>
  <c r="O259" i="5"/>
  <c r="N259" i="5"/>
  <c r="M259" i="5"/>
  <c r="L259" i="5"/>
  <c r="K259" i="5"/>
  <c r="J259" i="5"/>
  <c r="Q258" i="5"/>
  <c r="P258" i="5"/>
  <c r="O258" i="5"/>
  <c r="N258" i="5"/>
  <c r="M258" i="5"/>
  <c r="L258" i="5"/>
  <c r="K258" i="5"/>
  <c r="J258" i="5"/>
  <c r="Q257" i="5"/>
  <c r="P257" i="5"/>
  <c r="O257" i="5"/>
  <c r="N257" i="5"/>
  <c r="M257" i="5"/>
  <c r="L257" i="5"/>
  <c r="K257" i="5"/>
  <c r="J257" i="5"/>
  <c r="Q256" i="5"/>
  <c r="P256" i="5"/>
  <c r="O256" i="5"/>
  <c r="N256" i="5"/>
  <c r="M256" i="5"/>
  <c r="L256" i="5"/>
  <c r="K256" i="5"/>
  <c r="J256" i="5"/>
  <c r="Q255" i="5"/>
  <c r="P255" i="5"/>
  <c r="O255" i="5"/>
  <c r="N255" i="5"/>
  <c r="M255" i="5"/>
  <c r="L255" i="5"/>
  <c r="K255" i="5"/>
  <c r="J255" i="5"/>
  <c r="Q254" i="5"/>
  <c r="P254" i="5"/>
  <c r="O254" i="5"/>
  <c r="N254" i="5"/>
  <c r="M254" i="5"/>
  <c r="L254" i="5"/>
  <c r="K254" i="5"/>
  <c r="J254" i="5"/>
  <c r="Q253" i="5"/>
  <c r="P253" i="5"/>
  <c r="O253" i="5"/>
  <c r="N253" i="5"/>
  <c r="M253" i="5"/>
  <c r="L253" i="5"/>
  <c r="K253" i="5"/>
  <c r="J253" i="5"/>
  <c r="Q252" i="5"/>
  <c r="P252" i="5"/>
  <c r="O252" i="5"/>
  <c r="N252" i="5"/>
  <c r="M252" i="5"/>
  <c r="L252" i="5"/>
  <c r="K252" i="5"/>
  <c r="J252" i="5"/>
  <c r="Q251" i="5"/>
  <c r="P251" i="5"/>
  <c r="O251" i="5"/>
  <c r="N251" i="5"/>
  <c r="M251" i="5"/>
  <c r="L251" i="5"/>
  <c r="K251" i="5"/>
  <c r="J251" i="5"/>
  <c r="Q250" i="5"/>
  <c r="P250" i="5"/>
  <c r="O250" i="5"/>
  <c r="N250" i="5"/>
  <c r="M250" i="5"/>
  <c r="L250" i="5"/>
  <c r="K250" i="5"/>
  <c r="J250" i="5"/>
  <c r="Q249" i="5"/>
  <c r="P249" i="5"/>
  <c r="O249" i="5"/>
  <c r="N249" i="5"/>
  <c r="M249" i="5"/>
  <c r="L249" i="5"/>
  <c r="K249" i="5"/>
  <c r="J249" i="5"/>
  <c r="Q248" i="5"/>
  <c r="P248" i="5"/>
  <c r="O248" i="5"/>
  <c r="N248" i="5"/>
  <c r="M248" i="5"/>
  <c r="L248" i="5"/>
  <c r="K248" i="5"/>
  <c r="J248" i="5"/>
  <c r="Q247" i="5"/>
  <c r="P247" i="5"/>
  <c r="O247" i="5"/>
  <c r="N247" i="5"/>
  <c r="M247" i="5"/>
  <c r="L247" i="5"/>
  <c r="K247" i="5"/>
  <c r="J247" i="5"/>
  <c r="Q246" i="5"/>
  <c r="P246" i="5"/>
  <c r="O246" i="5"/>
  <c r="N246" i="5"/>
  <c r="M246" i="5"/>
  <c r="L246" i="5"/>
  <c r="K246" i="5"/>
  <c r="J246" i="5"/>
  <c r="Q245" i="5"/>
  <c r="P245" i="5"/>
  <c r="O245" i="5"/>
  <c r="N245" i="5"/>
  <c r="M245" i="5"/>
  <c r="L245" i="5"/>
  <c r="K245" i="5"/>
  <c r="J245" i="5"/>
  <c r="Q244" i="5"/>
  <c r="P244" i="5"/>
  <c r="O244" i="5"/>
  <c r="N244" i="5"/>
  <c r="M244" i="5"/>
  <c r="L244" i="5"/>
  <c r="K244" i="5"/>
  <c r="J244" i="5"/>
  <c r="Q243" i="5"/>
  <c r="P243" i="5"/>
  <c r="O243" i="5"/>
  <c r="N243" i="5"/>
  <c r="M243" i="5"/>
  <c r="L243" i="5"/>
  <c r="K243" i="5"/>
  <c r="J243" i="5"/>
  <c r="Q242" i="5"/>
  <c r="P242" i="5"/>
  <c r="O242" i="5"/>
  <c r="N242" i="5"/>
  <c r="M242" i="5"/>
  <c r="L242" i="5"/>
  <c r="K242" i="5"/>
  <c r="J242" i="5"/>
  <c r="Q241" i="5"/>
  <c r="P241" i="5"/>
  <c r="O241" i="5"/>
  <c r="N241" i="5"/>
  <c r="M241" i="5"/>
  <c r="L241" i="5"/>
  <c r="K241" i="5"/>
  <c r="J241" i="5"/>
  <c r="Q240" i="5"/>
  <c r="P240" i="5"/>
  <c r="O240" i="5"/>
  <c r="N240" i="5"/>
  <c r="M240" i="5"/>
  <c r="L240" i="5"/>
  <c r="K240" i="5"/>
  <c r="J240" i="5"/>
  <c r="Q239" i="5"/>
  <c r="P239" i="5"/>
  <c r="O239" i="5"/>
  <c r="N239" i="5"/>
  <c r="M239" i="5"/>
  <c r="L239" i="5"/>
  <c r="K239" i="5"/>
  <c r="J239" i="5"/>
  <c r="Q238" i="5"/>
  <c r="P238" i="5"/>
  <c r="O238" i="5"/>
  <c r="N238" i="5"/>
  <c r="M238" i="5"/>
  <c r="L238" i="5"/>
  <c r="K238" i="5"/>
  <c r="J238" i="5"/>
  <c r="Q237" i="5"/>
  <c r="P237" i="5"/>
  <c r="O237" i="5"/>
  <c r="N237" i="5"/>
  <c r="M237" i="5"/>
  <c r="L237" i="5"/>
  <c r="K237" i="5"/>
  <c r="J237" i="5"/>
  <c r="Q236" i="5"/>
  <c r="P236" i="5"/>
  <c r="O236" i="5"/>
  <c r="N236" i="5"/>
  <c r="M236" i="5"/>
  <c r="L236" i="5"/>
  <c r="K236" i="5"/>
  <c r="J236" i="5"/>
  <c r="Q235" i="5"/>
  <c r="P235" i="5"/>
  <c r="O235" i="5"/>
  <c r="N235" i="5"/>
  <c r="M235" i="5"/>
  <c r="L235" i="5"/>
  <c r="K235" i="5"/>
  <c r="J235" i="5"/>
  <c r="Q234" i="5"/>
  <c r="P234" i="5"/>
  <c r="O234" i="5"/>
  <c r="N234" i="5"/>
  <c r="M234" i="5"/>
  <c r="L234" i="5"/>
  <c r="K234" i="5"/>
  <c r="J234" i="5"/>
  <c r="Q233" i="5"/>
  <c r="P233" i="5"/>
  <c r="O233" i="5"/>
  <c r="N233" i="5"/>
  <c r="M233" i="5"/>
  <c r="L233" i="5"/>
  <c r="K233" i="5"/>
  <c r="J233" i="5"/>
  <c r="Q232" i="5"/>
  <c r="P232" i="5"/>
  <c r="O232" i="5"/>
  <c r="N232" i="5"/>
  <c r="M232" i="5"/>
  <c r="L232" i="5"/>
  <c r="K232" i="5"/>
  <c r="J232" i="5"/>
  <c r="Q231" i="5"/>
  <c r="P231" i="5"/>
  <c r="O231" i="5"/>
  <c r="N231" i="5"/>
  <c r="M231" i="5"/>
  <c r="L231" i="5"/>
  <c r="K231" i="5"/>
  <c r="J231" i="5"/>
  <c r="Q230" i="5"/>
  <c r="P230" i="5"/>
  <c r="O230" i="5"/>
  <c r="N230" i="5"/>
  <c r="M230" i="5"/>
  <c r="L230" i="5"/>
  <c r="K230" i="5"/>
  <c r="J230" i="5"/>
  <c r="Q229" i="5"/>
  <c r="P229" i="5"/>
  <c r="O229" i="5"/>
  <c r="N229" i="5"/>
  <c r="M229" i="5"/>
  <c r="L229" i="5"/>
  <c r="K229" i="5"/>
  <c r="J229" i="5"/>
  <c r="Q228" i="5"/>
  <c r="P228" i="5"/>
  <c r="O228" i="5"/>
  <c r="N228" i="5"/>
  <c r="M228" i="5"/>
  <c r="L228" i="5"/>
  <c r="K228" i="5"/>
  <c r="J228" i="5"/>
  <c r="Q227" i="5"/>
  <c r="P227" i="5"/>
  <c r="O227" i="5"/>
  <c r="N227" i="5"/>
  <c r="M227" i="5"/>
  <c r="L227" i="5"/>
  <c r="K227" i="5"/>
  <c r="J227" i="5"/>
  <c r="Q226" i="5"/>
  <c r="P226" i="5"/>
  <c r="O226" i="5"/>
  <c r="N226" i="5"/>
  <c r="M226" i="5"/>
  <c r="L226" i="5"/>
  <c r="K226" i="5"/>
  <c r="J226" i="5"/>
  <c r="Q225" i="5"/>
  <c r="P225" i="5"/>
  <c r="O225" i="5"/>
  <c r="N225" i="5"/>
  <c r="M225" i="5"/>
  <c r="L225" i="5"/>
  <c r="K225" i="5"/>
  <c r="J225" i="5"/>
  <c r="Q224" i="5"/>
  <c r="P224" i="5"/>
  <c r="O224" i="5"/>
  <c r="N224" i="5"/>
  <c r="M224" i="5"/>
  <c r="L224" i="5"/>
  <c r="K224" i="5"/>
  <c r="J224" i="5"/>
  <c r="Q223" i="5"/>
  <c r="P223" i="5"/>
  <c r="O223" i="5"/>
  <c r="N223" i="5"/>
  <c r="M223" i="5"/>
  <c r="L223" i="5"/>
  <c r="K223" i="5"/>
  <c r="J223" i="5"/>
  <c r="Q222" i="5"/>
  <c r="P222" i="5"/>
  <c r="O222" i="5"/>
  <c r="N222" i="5"/>
  <c r="M222" i="5"/>
  <c r="L222" i="5"/>
  <c r="K222" i="5"/>
  <c r="J222" i="5"/>
  <c r="Q221" i="5"/>
  <c r="P221" i="5"/>
  <c r="O221" i="5"/>
  <c r="N221" i="5"/>
  <c r="M221" i="5"/>
  <c r="L221" i="5"/>
  <c r="K221" i="5"/>
  <c r="J221" i="5"/>
  <c r="Q220" i="5"/>
  <c r="P220" i="5"/>
  <c r="O220" i="5"/>
  <c r="N220" i="5"/>
  <c r="M220" i="5"/>
  <c r="L220" i="5"/>
  <c r="K220" i="5"/>
  <c r="J220" i="5"/>
  <c r="Q219" i="5"/>
  <c r="P219" i="5"/>
  <c r="O219" i="5"/>
  <c r="N219" i="5"/>
  <c r="M219" i="5"/>
  <c r="L219" i="5"/>
  <c r="K219" i="5"/>
  <c r="J219" i="5"/>
  <c r="Q218" i="5"/>
  <c r="P218" i="5"/>
  <c r="O218" i="5"/>
  <c r="N218" i="5"/>
  <c r="M218" i="5"/>
  <c r="L218" i="5"/>
  <c r="K218" i="5"/>
  <c r="J218" i="5"/>
  <c r="Q217" i="5"/>
  <c r="P217" i="5"/>
  <c r="O217" i="5"/>
  <c r="N217" i="5"/>
  <c r="M217" i="5"/>
  <c r="L217" i="5"/>
  <c r="K217" i="5"/>
  <c r="J217" i="5"/>
  <c r="Q216" i="5"/>
  <c r="P216" i="5"/>
  <c r="O216" i="5"/>
  <c r="N216" i="5"/>
  <c r="M216" i="5"/>
  <c r="L216" i="5"/>
  <c r="K216" i="5"/>
  <c r="J216" i="5"/>
  <c r="Q215" i="5"/>
  <c r="P215" i="5"/>
  <c r="O215" i="5"/>
  <c r="N215" i="5"/>
  <c r="M215" i="5"/>
  <c r="L215" i="5"/>
  <c r="K215" i="5"/>
  <c r="J215" i="5"/>
  <c r="Q214" i="5"/>
  <c r="P214" i="5"/>
  <c r="O214" i="5"/>
  <c r="N214" i="5"/>
  <c r="M214" i="5"/>
  <c r="L214" i="5"/>
  <c r="K214" i="5"/>
  <c r="J214" i="5"/>
  <c r="Q213" i="5"/>
  <c r="P213" i="5"/>
  <c r="O213" i="5"/>
  <c r="N213" i="5"/>
  <c r="M213" i="5"/>
  <c r="L213" i="5"/>
  <c r="K213" i="5"/>
  <c r="J213" i="5"/>
  <c r="Q212" i="5"/>
  <c r="P212" i="5"/>
  <c r="O212" i="5"/>
  <c r="N212" i="5"/>
  <c r="M212" i="5"/>
  <c r="L212" i="5"/>
  <c r="K212" i="5"/>
  <c r="J212" i="5"/>
  <c r="Q211" i="5"/>
  <c r="P211" i="5"/>
  <c r="O211" i="5"/>
  <c r="N211" i="5"/>
  <c r="M211" i="5"/>
  <c r="L211" i="5"/>
  <c r="K211" i="5"/>
  <c r="J211" i="5"/>
  <c r="Q210" i="5"/>
  <c r="P210" i="5"/>
  <c r="O210" i="5"/>
  <c r="N210" i="5"/>
  <c r="M210" i="5"/>
  <c r="L210" i="5"/>
  <c r="K210" i="5"/>
  <c r="J210" i="5"/>
  <c r="Q209" i="5"/>
  <c r="P209" i="5"/>
  <c r="O209" i="5"/>
  <c r="N209" i="5"/>
  <c r="M209" i="5"/>
  <c r="L209" i="5"/>
  <c r="K209" i="5"/>
  <c r="J209" i="5"/>
  <c r="Q208" i="5"/>
  <c r="P208" i="5"/>
  <c r="O208" i="5"/>
  <c r="N208" i="5"/>
  <c r="M208" i="5"/>
  <c r="L208" i="5"/>
  <c r="K208" i="5"/>
  <c r="J208" i="5"/>
  <c r="Q207" i="5"/>
  <c r="P207" i="5"/>
  <c r="O207" i="5"/>
  <c r="N207" i="5"/>
  <c r="M207" i="5"/>
  <c r="L207" i="5"/>
  <c r="K207" i="5"/>
  <c r="J207" i="5"/>
  <c r="Q206" i="5"/>
  <c r="P206" i="5"/>
  <c r="O206" i="5"/>
  <c r="N206" i="5"/>
  <c r="M206" i="5"/>
  <c r="L206" i="5"/>
  <c r="K206" i="5"/>
  <c r="J206" i="5"/>
  <c r="Q205" i="5"/>
  <c r="P205" i="5"/>
  <c r="O205" i="5"/>
  <c r="N205" i="5"/>
  <c r="M205" i="5"/>
  <c r="L205" i="5"/>
  <c r="K205" i="5"/>
  <c r="J205" i="5"/>
  <c r="Q204" i="5"/>
  <c r="P204" i="5"/>
  <c r="O204" i="5"/>
  <c r="N204" i="5"/>
  <c r="M204" i="5"/>
  <c r="L204" i="5"/>
  <c r="K204" i="5"/>
  <c r="J204" i="5"/>
  <c r="Q203" i="5"/>
  <c r="P203" i="5"/>
  <c r="O203" i="5"/>
  <c r="N203" i="5"/>
  <c r="M203" i="5"/>
  <c r="L203" i="5"/>
  <c r="K203" i="5"/>
  <c r="J203" i="5"/>
  <c r="Q202" i="5"/>
  <c r="P202" i="5"/>
  <c r="O202" i="5"/>
  <c r="N202" i="5"/>
  <c r="M202" i="5"/>
  <c r="L202" i="5"/>
  <c r="K202" i="5"/>
  <c r="J202" i="5"/>
  <c r="Q201" i="5"/>
  <c r="P201" i="5"/>
  <c r="O201" i="5"/>
  <c r="N201" i="5"/>
  <c r="M201" i="5"/>
  <c r="L201" i="5"/>
  <c r="K201" i="5"/>
  <c r="J201" i="5"/>
  <c r="Q200" i="5"/>
  <c r="P200" i="5"/>
  <c r="O200" i="5"/>
  <c r="N200" i="5"/>
  <c r="M200" i="5"/>
  <c r="L200" i="5"/>
  <c r="K200" i="5"/>
  <c r="J200" i="5"/>
  <c r="Q199" i="5"/>
  <c r="P199" i="5"/>
  <c r="O199" i="5"/>
  <c r="N199" i="5"/>
  <c r="M199" i="5"/>
  <c r="L199" i="5"/>
  <c r="K199" i="5"/>
  <c r="J199" i="5"/>
  <c r="Q198" i="5"/>
  <c r="P198" i="5"/>
  <c r="O198" i="5"/>
  <c r="N198" i="5"/>
  <c r="M198" i="5"/>
  <c r="L198" i="5"/>
  <c r="K198" i="5"/>
  <c r="J198" i="5"/>
  <c r="Q197" i="5"/>
  <c r="P197" i="5"/>
  <c r="O197" i="5"/>
  <c r="N197" i="5"/>
  <c r="M197" i="5"/>
  <c r="L197" i="5"/>
  <c r="K197" i="5"/>
  <c r="J197" i="5"/>
  <c r="Q196" i="5"/>
  <c r="P196" i="5"/>
  <c r="O196" i="5"/>
  <c r="N196" i="5"/>
  <c r="M196" i="5"/>
  <c r="L196" i="5"/>
  <c r="K196" i="5"/>
  <c r="J196" i="5"/>
  <c r="Q195" i="5"/>
  <c r="P195" i="5"/>
  <c r="O195" i="5"/>
  <c r="N195" i="5"/>
  <c r="M195" i="5"/>
  <c r="L195" i="5"/>
  <c r="K195" i="5"/>
  <c r="J195" i="5"/>
  <c r="Q194" i="5"/>
  <c r="P194" i="5"/>
  <c r="O194" i="5"/>
  <c r="N194" i="5"/>
  <c r="M194" i="5"/>
  <c r="L194" i="5"/>
  <c r="K194" i="5"/>
  <c r="J194" i="5"/>
  <c r="Q193" i="5"/>
  <c r="P193" i="5"/>
  <c r="O193" i="5"/>
  <c r="N193" i="5"/>
  <c r="M193" i="5"/>
  <c r="L193" i="5"/>
  <c r="K193" i="5"/>
  <c r="J193" i="5"/>
  <c r="Q192" i="5"/>
  <c r="P192" i="5"/>
  <c r="O192" i="5"/>
  <c r="N192" i="5"/>
  <c r="M192" i="5"/>
  <c r="L192" i="5"/>
  <c r="K192" i="5"/>
  <c r="J192" i="5"/>
  <c r="Q191" i="5"/>
  <c r="P191" i="5"/>
  <c r="O191" i="5"/>
  <c r="N191" i="5"/>
  <c r="M191" i="5"/>
  <c r="L191" i="5"/>
  <c r="K191" i="5"/>
  <c r="J191" i="5"/>
  <c r="Q190" i="5"/>
  <c r="P190" i="5"/>
  <c r="O190" i="5"/>
  <c r="N190" i="5"/>
  <c r="M190" i="5"/>
  <c r="L190" i="5"/>
  <c r="K190" i="5"/>
  <c r="J190" i="5"/>
  <c r="Q189" i="5"/>
  <c r="P189" i="5"/>
  <c r="O189" i="5"/>
  <c r="N189" i="5"/>
  <c r="M189" i="5"/>
  <c r="L189" i="5"/>
  <c r="K189" i="5"/>
  <c r="J189" i="5"/>
  <c r="Q188" i="5"/>
  <c r="P188" i="5"/>
  <c r="O188" i="5"/>
  <c r="N188" i="5"/>
  <c r="M188" i="5"/>
  <c r="L188" i="5"/>
  <c r="K188" i="5"/>
  <c r="J188" i="5"/>
  <c r="Q187" i="5"/>
  <c r="P187" i="5"/>
  <c r="O187" i="5"/>
  <c r="N187" i="5"/>
  <c r="M187" i="5"/>
  <c r="L187" i="5"/>
  <c r="K187" i="5"/>
  <c r="J187" i="5"/>
  <c r="Q186" i="5"/>
  <c r="P186" i="5"/>
  <c r="O186" i="5"/>
  <c r="N186" i="5"/>
  <c r="M186" i="5"/>
  <c r="L186" i="5"/>
  <c r="K186" i="5"/>
  <c r="J186" i="5"/>
  <c r="Q185" i="5"/>
  <c r="P185" i="5"/>
  <c r="O185" i="5"/>
  <c r="N185" i="5"/>
  <c r="M185" i="5"/>
  <c r="L185" i="5"/>
  <c r="K185" i="5"/>
  <c r="J185" i="5"/>
  <c r="Q184" i="5"/>
  <c r="P184" i="5"/>
  <c r="O184" i="5"/>
  <c r="N184" i="5"/>
  <c r="M184" i="5"/>
  <c r="L184" i="5"/>
  <c r="K184" i="5"/>
  <c r="J184" i="5"/>
  <c r="Q183" i="5"/>
  <c r="P183" i="5"/>
  <c r="O183" i="5"/>
  <c r="N183" i="5"/>
  <c r="M183" i="5"/>
  <c r="L183" i="5"/>
  <c r="K183" i="5"/>
  <c r="J183" i="5"/>
  <c r="Q182" i="5"/>
  <c r="P182" i="5"/>
  <c r="O182" i="5"/>
  <c r="N182" i="5"/>
  <c r="M182" i="5"/>
  <c r="L182" i="5"/>
  <c r="K182" i="5"/>
  <c r="J182" i="5"/>
  <c r="Q181" i="5"/>
  <c r="P181" i="5"/>
  <c r="O181" i="5"/>
  <c r="N181" i="5"/>
  <c r="M181" i="5"/>
  <c r="L181" i="5"/>
  <c r="K181" i="5"/>
  <c r="J181" i="5"/>
  <c r="Q180" i="5"/>
  <c r="P180" i="5"/>
  <c r="O180" i="5"/>
  <c r="N180" i="5"/>
  <c r="M180" i="5"/>
  <c r="L180" i="5"/>
  <c r="K180" i="5"/>
  <c r="J180" i="5"/>
  <c r="Q179" i="5"/>
  <c r="P179" i="5"/>
  <c r="O179" i="5"/>
  <c r="N179" i="5"/>
  <c r="M179" i="5"/>
  <c r="L179" i="5"/>
  <c r="K179" i="5"/>
  <c r="J179" i="5"/>
  <c r="Q178" i="5"/>
  <c r="P178" i="5"/>
  <c r="O178" i="5"/>
  <c r="N178" i="5"/>
  <c r="M178" i="5"/>
  <c r="L178" i="5"/>
  <c r="K178" i="5"/>
  <c r="J178" i="5"/>
  <c r="Q177" i="5"/>
  <c r="P177" i="5"/>
  <c r="O177" i="5"/>
  <c r="N177" i="5"/>
  <c r="M177" i="5"/>
  <c r="L177" i="5"/>
  <c r="K177" i="5"/>
  <c r="J177" i="5"/>
  <c r="Q176" i="5"/>
  <c r="P176" i="5"/>
  <c r="O176" i="5"/>
  <c r="N176" i="5"/>
  <c r="M176" i="5"/>
  <c r="L176" i="5"/>
  <c r="K176" i="5"/>
  <c r="J176" i="5"/>
  <c r="Q175" i="5"/>
  <c r="P175" i="5"/>
  <c r="O175" i="5"/>
  <c r="N175" i="5"/>
  <c r="M175" i="5"/>
  <c r="L175" i="5"/>
  <c r="K175" i="5"/>
  <c r="J175" i="5"/>
  <c r="Q174" i="5"/>
  <c r="P174" i="5"/>
  <c r="O174" i="5"/>
  <c r="N174" i="5"/>
  <c r="M174" i="5"/>
  <c r="L174" i="5"/>
  <c r="K174" i="5"/>
  <c r="J174" i="5"/>
  <c r="Q173" i="5"/>
  <c r="P173" i="5"/>
  <c r="O173" i="5"/>
  <c r="N173" i="5"/>
  <c r="M173" i="5"/>
  <c r="L173" i="5"/>
  <c r="K173" i="5"/>
  <c r="J173" i="5"/>
  <c r="Q172" i="5"/>
  <c r="P172" i="5"/>
  <c r="O172" i="5"/>
  <c r="N172" i="5"/>
  <c r="M172" i="5"/>
  <c r="L172" i="5"/>
  <c r="K172" i="5"/>
  <c r="J172" i="5"/>
  <c r="Q171" i="5"/>
  <c r="P171" i="5"/>
  <c r="O171" i="5"/>
  <c r="N171" i="5"/>
  <c r="M171" i="5"/>
  <c r="L171" i="5"/>
  <c r="K171" i="5"/>
  <c r="J171" i="5"/>
  <c r="Q170" i="5"/>
  <c r="P170" i="5"/>
  <c r="O170" i="5"/>
  <c r="N170" i="5"/>
  <c r="M170" i="5"/>
  <c r="L170" i="5"/>
  <c r="K170" i="5"/>
  <c r="J170" i="5"/>
  <c r="Q169" i="5"/>
  <c r="P169" i="5"/>
  <c r="O169" i="5"/>
  <c r="N169" i="5"/>
  <c r="M169" i="5"/>
  <c r="L169" i="5"/>
  <c r="K169" i="5"/>
  <c r="J169" i="5"/>
  <c r="Q168" i="5"/>
  <c r="P168" i="5"/>
  <c r="O168" i="5"/>
  <c r="N168" i="5"/>
  <c r="M168" i="5"/>
  <c r="L168" i="5"/>
  <c r="K168" i="5"/>
  <c r="J168" i="5"/>
  <c r="Q167" i="5"/>
  <c r="P167" i="5"/>
  <c r="O167" i="5"/>
  <c r="N167" i="5"/>
  <c r="M167" i="5"/>
  <c r="L167" i="5"/>
  <c r="K167" i="5"/>
  <c r="J167" i="5"/>
  <c r="Q166" i="5"/>
  <c r="P166" i="5"/>
  <c r="O166" i="5"/>
  <c r="N166" i="5"/>
  <c r="M166" i="5"/>
  <c r="L166" i="5"/>
  <c r="K166" i="5"/>
  <c r="J166" i="5"/>
  <c r="Q165" i="5"/>
  <c r="P165" i="5"/>
  <c r="O165" i="5"/>
  <c r="N165" i="5"/>
  <c r="M165" i="5"/>
  <c r="L165" i="5"/>
  <c r="K165" i="5"/>
  <c r="J165" i="5"/>
  <c r="Q164" i="5"/>
  <c r="P164" i="5"/>
  <c r="O164" i="5"/>
  <c r="N164" i="5"/>
  <c r="M164" i="5"/>
  <c r="L164" i="5"/>
  <c r="K164" i="5"/>
  <c r="J164" i="5"/>
  <c r="Q163" i="5"/>
  <c r="P163" i="5"/>
  <c r="O163" i="5"/>
  <c r="N163" i="5"/>
  <c r="M163" i="5"/>
  <c r="L163" i="5"/>
  <c r="K163" i="5"/>
  <c r="J163" i="5"/>
  <c r="Q162" i="5"/>
  <c r="P162" i="5"/>
  <c r="O162" i="5"/>
  <c r="N162" i="5"/>
  <c r="M162" i="5"/>
  <c r="L162" i="5"/>
  <c r="K162" i="5"/>
  <c r="J162" i="5"/>
  <c r="Q161" i="5"/>
  <c r="P161" i="5"/>
  <c r="O161" i="5"/>
  <c r="N161" i="5"/>
  <c r="M161" i="5"/>
  <c r="L161" i="5"/>
  <c r="K161" i="5"/>
  <c r="J161" i="5"/>
  <c r="Q160" i="5"/>
  <c r="P160" i="5"/>
  <c r="O160" i="5"/>
  <c r="N160" i="5"/>
  <c r="M160" i="5"/>
  <c r="L160" i="5"/>
  <c r="K160" i="5"/>
  <c r="J160" i="5"/>
  <c r="Q159" i="5"/>
  <c r="P159" i="5"/>
  <c r="O159" i="5"/>
  <c r="N159" i="5"/>
  <c r="M159" i="5"/>
  <c r="L159" i="5"/>
  <c r="K159" i="5"/>
  <c r="J159" i="5"/>
  <c r="Q158" i="5"/>
  <c r="P158" i="5"/>
  <c r="O158" i="5"/>
  <c r="N158" i="5"/>
  <c r="M158" i="5"/>
  <c r="L158" i="5"/>
  <c r="K158" i="5"/>
  <c r="J158" i="5"/>
  <c r="Q157" i="5"/>
  <c r="P157" i="5"/>
  <c r="O157" i="5"/>
  <c r="N157" i="5"/>
  <c r="M157" i="5"/>
  <c r="L157" i="5"/>
  <c r="K157" i="5"/>
  <c r="J157" i="5"/>
  <c r="Q156" i="5"/>
  <c r="P156" i="5"/>
  <c r="O156" i="5"/>
  <c r="N156" i="5"/>
  <c r="M156" i="5"/>
  <c r="L156" i="5"/>
  <c r="K156" i="5"/>
  <c r="J156" i="5"/>
  <c r="Q155" i="5"/>
  <c r="P155" i="5"/>
  <c r="O155" i="5"/>
  <c r="N155" i="5"/>
  <c r="M155" i="5"/>
  <c r="L155" i="5"/>
  <c r="K155" i="5"/>
  <c r="J155" i="5"/>
  <c r="Q154" i="5"/>
  <c r="P154" i="5"/>
  <c r="O154" i="5"/>
  <c r="N154" i="5"/>
  <c r="M154" i="5"/>
  <c r="L154" i="5"/>
  <c r="K154" i="5"/>
  <c r="J154" i="5"/>
  <c r="Q153" i="5"/>
  <c r="P153" i="5"/>
  <c r="O153" i="5"/>
  <c r="N153" i="5"/>
  <c r="M153" i="5"/>
  <c r="L153" i="5"/>
  <c r="K153" i="5"/>
  <c r="J153" i="5"/>
  <c r="Q152" i="5"/>
  <c r="P152" i="5"/>
  <c r="O152" i="5"/>
  <c r="N152" i="5"/>
  <c r="M152" i="5"/>
  <c r="L152" i="5"/>
  <c r="K152" i="5"/>
  <c r="J152" i="5"/>
  <c r="Q151" i="5"/>
  <c r="P151" i="5"/>
  <c r="O151" i="5"/>
  <c r="N151" i="5"/>
  <c r="M151" i="5"/>
  <c r="L151" i="5"/>
  <c r="K151" i="5"/>
  <c r="J151" i="5"/>
  <c r="Q150" i="5"/>
  <c r="P150" i="5"/>
  <c r="O150" i="5"/>
  <c r="N150" i="5"/>
  <c r="M150" i="5"/>
  <c r="L150" i="5"/>
  <c r="K150" i="5"/>
  <c r="J150" i="5"/>
  <c r="Q149" i="5"/>
  <c r="P149" i="5"/>
  <c r="O149" i="5"/>
  <c r="N149" i="5"/>
  <c r="M149" i="5"/>
  <c r="L149" i="5"/>
  <c r="K149" i="5"/>
  <c r="J149" i="5"/>
  <c r="Q148" i="5"/>
  <c r="P148" i="5"/>
  <c r="O148" i="5"/>
  <c r="N148" i="5"/>
  <c r="M148" i="5"/>
  <c r="L148" i="5"/>
  <c r="K148" i="5"/>
  <c r="J148" i="5"/>
  <c r="Q147" i="5"/>
  <c r="P147" i="5"/>
  <c r="O147" i="5"/>
  <c r="N147" i="5"/>
  <c r="M147" i="5"/>
  <c r="L147" i="5"/>
  <c r="K147" i="5"/>
  <c r="J147" i="5"/>
  <c r="Q146" i="5"/>
  <c r="P146" i="5"/>
  <c r="O146" i="5"/>
  <c r="N146" i="5"/>
  <c r="M146" i="5"/>
  <c r="L146" i="5"/>
  <c r="K146" i="5"/>
  <c r="J146" i="5"/>
  <c r="Q145" i="5"/>
  <c r="P145" i="5"/>
  <c r="O145" i="5"/>
  <c r="N145" i="5"/>
  <c r="M145" i="5"/>
  <c r="L145" i="5"/>
  <c r="K145" i="5"/>
  <c r="J145" i="5"/>
  <c r="Q144" i="5"/>
  <c r="P144" i="5"/>
  <c r="O144" i="5"/>
  <c r="N144" i="5"/>
  <c r="M144" i="5"/>
  <c r="L144" i="5"/>
  <c r="K144" i="5"/>
  <c r="J144" i="5"/>
  <c r="Q143" i="5"/>
  <c r="P143" i="5"/>
  <c r="O143" i="5"/>
  <c r="N143" i="5"/>
  <c r="M143" i="5"/>
  <c r="L143" i="5"/>
  <c r="K143" i="5"/>
  <c r="J143" i="5"/>
  <c r="Q142" i="5"/>
  <c r="P142" i="5"/>
  <c r="O142" i="5"/>
  <c r="N142" i="5"/>
  <c r="M142" i="5"/>
  <c r="L142" i="5"/>
  <c r="K142" i="5"/>
  <c r="J142" i="5"/>
  <c r="Q141" i="5"/>
  <c r="P141" i="5"/>
  <c r="O141" i="5"/>
  <c r="N141" i="5"/>
  <c r="M141" i="5"/>
  <c r="L141" i="5"/>
  <c r="K141" i="5"/>
  <c r="J141" i="5"/>
  <c r="Q140" i="5"/>
  <c r="P140" i="5"/>
  <c r="O140" i="5"/>
  <c r="N140" i="5"/>
  <c r="M140" i="5"/>
  <c r="L140" i="5"/>
  <c r="K140" i="5"/>
  <c r="J140" i="5"/>
  <c r="Q139" i="5"/>
  <c r="P139" i="5"/>
  <c r="O139" i="5"/>
  <c r="N139" i="5"/>
  <c r="M139" i="5"/>
  <c r="L139" i="5"/>
  <c r="K139" i="5"/>
  <c r="J139" i="5"/>
  <c r="Q138" i="5"/>
  <c r="P138" i="5"/>
  <c r="O138" i="5"/>
  <c r="N138" i="5"/>
  <c r="M138" i="5"/>
  <c r="L138" i="5"/>
  <c r="K138" i="5"/>
  <c r="J138" i="5"/>
  <c r="Q137" i="5"/>
  <c r="P137" i="5"/>
  <c r="O137" i="5"/>
  <c r="N137" i="5"/>
  <c r="M137" i="5"/>
  <c r="L137" i="5"/>
  <c r="K137" i="5"/>
  <c r="J137" i="5"/>
  <c r="Q136" i="5"/>
  <c r="P136" i="5"/>
  <c r="O136" i="5"/>
  <c r="N136" i="5"/>
  <c r="M136" i="5"/>
  <c r="L136" i="5"/>
  <c r="K136" i="5"/>
  <c r="J136" i="5"/>
  <c r="Q135" i="5"/>
  <c r="P135" i="5"/>
  <c r="O135" i="5"/>
  <c r="N135" i="5"/>
  <c r="M135" i="5"/>
  <c r="L135" i="5"/>
  <c r="K135" i="5"/>
  <c r="J135" i="5"/>
  <c r="Q134" i="5"/>
  <c r="P134" i="5"/>
  <c r="O134" i="5"/>
  <c r="N134" i="5"/>
  <c r="M134" i="5"/>
  <c r="L134" i="5"/>
  <c r="K134" i="5"/>
  <c r="J134" i="5"/>
  <c r="Q133" i="5"/>
  <c r="P133" i="5"/>
  <c r="O133" i="5"/>
  <c r="N133" i="5"/>
  <c r="M133" i="5"/>
  <c r="L133" i="5"/>
  <c r="K133" i="5"/>
  <c r="J133" i="5"/>
  <c r="Q132" i="5"/>
  <c r="P132" i="5"/>
  <c r="O132" i="5"/>
  <c r="N132" i="5"/>
  <c r="M132" i="5"/>
  <c r="L132" i="5"/>
  <c r="K132" i="5"/>
  <c r="J132" i="5"/>
  <c r="Q131" i="5"/>
  <c r="P131" i="5"/>
  <c r="O131" i="5"/>
  <c r="N131" i="5"/>
  <c r="M131" i="5"/>
  <c r="L131" i="5"/>
  <c r="K131" i="5"/>
  <c r="J131" i="5"/>
  <c r="Q130" i="5"/>
  <c r="P130" i="5"/>
  <c r="O130" i="5"/>
  <c r="N130" i="5"/>
  <c r="M130" i="5"/>
  <c r="L130" i="5"/>
  <c r="K130" i="5"/>
  <c r="J130" i="5"/>
  <c r="Q129" i="5"/>
  <c r="P129" i="5"/>
  <c r="O129" i="5"/>
  <c r="N129" i="5"/>
  <c r="M129" i="5"/>
  <c r="L129" i="5"/>
  <c r="K129" i="5"/>
  <c r="J129" i="5"/>
  <c r="Q128" i="5"/>
  <c r="P128" i="5"/>
  <c r="O128" i="5"/>
  <c r="N128" i="5"/>
  <c r="M128" i="5"/>
  <c r="L128" i="5"/>
  <c r="K128" i="5"/>
  <c r="J128" i="5"/>
  <c r="Q127" i="5"/>
  <c r="P127" i="5"/>
  <c r="O127" i="5"/>
  <c r="N127" i="5"/>
  <c r="M127" i="5"/>
  <c r="L127" i="5"/>
  <c r="K127" i="5"/>
  <c r="J127" i="5"/>
  <c r="Q126" i="5"/>
  <c r="P126" i="5"/>
  <c r="O126" i="5"/>
  <c r="N126" i="5"/>
  <c r="M126" i="5"/>
  <c r="L126" i="5"/>
  <c r="K126" i="5"/>
  <c r="J126" i="5"/>
  <c r="Q125" i="5"/>
  <c r="P125" i="5"/>
  <c r="O125" i="5"/>
  <c r="N125" i="5"/>
  <c r="M125" i="5"/>
  <c r="L125" i="5"/>
  <c r="K125" i="5"/>
  <c r="J125" i="5"/>
  <c r="Q124" i="5"/>
  <c r="P124" i="5"/>
  <c r="O124" i="5"/>
  <c r="N124" i="5"/>
  <c r="M124" i="5"/>
  <c r="L124" i="5"/>
  <c r="K124" i="5"/>
  <c r="J124" i="5"/>
  <c r="Q123" i="5"/>
  <c r="P123" i="5"/>
  <c r="O123" i="5"/>
  <c r="N123" i="5"/>
  <c r="M123" i="5"/>
  <c r="L123" i="5"/>
  <c r="K123" i="5"/>
  <c r="J123" i="5"/>
  <c r="Q122" i="5"/>
  <c r="P122" i="5"/>
  <c r="O122" i="5"/>
  <c r="N122" i="5"/>
  <c r="M122" i="5"/>
  <c r="L122" i="5"/>
  <c r="K122" i="5"/>
  <c r="J122" i="5"/>
  <c r="Q121" i="5"/>
  <c r="P121" i="5"/>
  <c r="O121" i="5"/>
  <c r="N121" i="5"/>
  <c r="M121" i="5"/>
  <c r="L121" i="5"/>
  <c r="K121" i="5"/>
  <c r="J121" i="5"/>
  <c r="Q120" i="5"/>
  <c r="P120" i="5"/>
  <c r="O120" i="5"/>
  <c r="N120" i="5"/>
  <c r="M120" i="5"/>
  <c r="L120" i="5"/>
  <c r="K120" i="5"/>
  <c r="J120" i="5"/>
  <c r="Q119" i="5"/>
  <c r="P119" i="5"/>
  <c r="O119" i="5"/>
  <c r="N119" i="5"/>
  <c r="M119" i="5"/>
  <c r="L119" i="5"/>
  <c r="K119" i="5"/>
  <c r="J119" i="5"/>
  <c r="Q118" i="5"/>
  <c r="P118" i="5"/>
  <c r="O118" i="5"/>
  <c r="N118" i="5"/>
  <c r="M118" i="5"/>
  <c r="L118" i="5"/>
  <c r="K118" i="5"/>
  <c r="J118" i="5"/>
  <c r="Q117" i="5"/>
  <c r="P117" i="5"/>
  <c r="O117" i="5"/>
  <c r="N117" i="5"/>
  <c r="M117" i="5"/>
  <c r="L117" i="5"/>
  <c r="K117" i="5"/>
  <c r="J117" i="5"/>
  <c r="Q116" i="5"/>
  <c r="P116" i="5"/>
  <c r="O116" i="5"/>
  <c r="N116" i="5"/>
  <c r="M116" i="5"/>
  <c r="L116" i="5"/>
  <c r="K116" i="5"/>
  <c r="J116" i="5"/>
  <c r="Q115" i="5"/>
  <c r="P115" i="5"/>
  <c r="O115" i="5"/>
  <c r="N115" i="5"/>
  <c r="M115" i="5"/>
  <c r="L115" i="5"/>
  <c r="K115" i="5"/>
  <c r="J115" i="5"/>
  <c r="Q114" i="5"/>
  <c r="P114" i="5"/>
  <c r="O114" i="5"/>
  <c r="N114" i="5"/>
  <c r="M114" i="5"/>
  <c r="L114" i="5"/>
  <c r="K114" i="5"/>
  <c r="J114" i="5"/>
  <c r="Q113" i="5"/>
  <c r="P113" i="5"/>
  <c r="O113" i="5"/>
  <c r="N113" i="5"/>
  <c r="M113" i="5"/>
  <c r="L113" i="5"/>
  <c r="K113" i="5"/>
  <c r="J113" i="5"/>
  <c r="Q112" i="5"/>
  <c r="P112" i="5"/>
  <c r="O112" i="5"/>
  <c r="N112" i="5"/>
  <c r="M112" i="5"/>
  <c r="L112" i="5"/>
  <c r="K112" i="5"/>
  <c r="J112" i="5"/>
  <c r="Q111" i="5"/>
  <c r="P111" i="5"/>
  <c r="O111" i="5"/>
  <c r="N111" i="5"/>
  <c r="M111" i="5"/>
  <c r="L111" i="5"/>
  <c r="K111" i="5"/>
  <c r="J111" i="5"/>
  <c r="Q110" i="5"/>
  <c r="P110" i="5"/>
  <c r="O110" i="5"/>
  <c r="N110" i="5"/>
  <c r="M110" i="5"/>
  <c r="L110" i="5"/>
  <c r="K110" i="5"/>
  <c r="J110" i="5"/>
  <c r="Q109" i="5"/>
  <c r="P109" i="5"/>
  <c r="O109" i="5"/>
  <c r="N109" i="5"/>
  <c r="M109" i="5"/>
  <c r="L109" i="5"/>
  <c r="K109" i="5"/>
  <c r="J109" i="5"/>
  <c r="Q108" i="5"/>
  <c r="P108" i="5"/>
  <c r="O108" i="5"/>
  <c r="N108" i="5"/>
  <c r="M108" i="5"/>
  <c r="L108" i="5"/>
  <c r="K108" i="5"/>
  <c r="J108" i="5"/>
  <c r="Q107" i="5"/>
  <c r="P107" i="5"/>
  <c r="O107" i="5"/>
  <c r="N107" i="5"/>
  <c r="M107" i="5"/>
  <c r="L107" i="5"/>
  <c r="K107" i="5"/>
  <c r="J107" i="5"/>
  <c r="Q106" i="5"/>
  <c r="P106" i="5"/>
  <c r="O106" i="5"/>
  <c r="N106" i="5"/>
  <c r="M106" i="5"/>
  <c r="L106" i="5"/>
  <c r="K106" i="5"/>
  <c r="J106" i="5"/>
  <c r="Q105" i="5"/>
  <c r="P105" i="5"/>
  <c r="O105" i="5"/>
  <c r="N105" i="5"/>
  <c r="M105" i="5"/>
  <c r="L105" i="5"/>
  <c r="K105" i="5"/>
  <c r="J105" i="5"/>
  <c r="Q104" i="5"/>
  <c r="P104" i="5"/>
  <c r="O104" i="5"/>
  <c r="N104" i="5"/>
  <c r="M104" i="5"/>
  <c r="L104" i="5"/>
  <c r="K104" i="5"/>
  <c r="J104" i="5"/>
  <c r="Q103" i="5"/>
  <c r="P103" i="5"/>
  <c r="O103" i="5"/>
  <c r="N103" i="5"/>
  <c r="M103" i="5"/>
  <c r="L103" i="5"/>
  <c r="K103" i="5"/>
  <c r="J103" i="5"/>
  <c r="Q102" i="5"/>
  <c r="P102" i="5"/>
  <c r="O102" i="5"/>
  <c r="N102" i="5"/>
  <c r="M102" i="5"/>
  <c r="L102" i="5"/>
  <c r="K102" i="5"/>
  <c r="J102" i="5"/>
  <c r="Q101" i="5"/>
  <c r="P101" i="5"/>
  <c r="O101" i="5"/>
  <c r="N101" i="5"/>
  <c r="M101" i="5"/>
  <c r="L101" i="5"/>
  <c r="K101" i="5"/>
  <c r="J101" i="5"/>
  <c r="Q100" i="5"/>
  <c r="P100" i="5"/>
  <c r="O100" i="5"/>
  <c r="N100" i="5"/>
  <c r="M100" i="5"/>
  <c r="L100" i="5"/>
  <c r="K100" i="5"/>
  <c r="J100" i="5"/>
  <c r="Q99" i="5"/>
  <c r="P99" i="5"/>
  <c r="O99" i="5"/>
  <c r="N99" i="5"/>
  <c r="M99" i="5"/>
  <c r="L99" i="5"/>
  <c r="K99" i="5"/>
  <c r="J99" i="5"/>
  <c r="Q98" i="5"/>
  <c r="P98" i="5"/>
  <c r="O98" i="5"/>
  <c r="N98" i="5"/>
  <c r="M98" i="5"/>
  <c r="L98" i="5"/>
  <c r="K98" i="5"/>
  <c r="J98" i="5"/>
  <c r="Q97" i="5"/>
  <c r="P97" i="5"/>
  <c r="O97" i="5"/>
  <c r="N97" i="5"/>
  <c r="M97" i="5"/>
  <c r="L97" i="5"/>
  <c r="K97" i="5"/>
  <c r="J97" i="5"/>
  <c r="Q96" i="5"/>
  <c r="P96" i="5"/>
  <c r="O96" i="5"/>
  <c r="N96" i="5"/>
  <c r="M96" i="5"/>
  <c r="L96" i="5"/>
  <c r="K96" i="5"/>
  <c r="J96" i="5"/>
  <c r="Q95" i="5"/>
  <c r="P95" i="5"/>
  <c r="O95" i="5"/>
  <c r="N95" i="5"/>
  <c r="M95" i="5"/>
  <c r="L95" i="5"/>
  <c r="K95" i="5"/>
  <c r="J95" i="5"/>
  <c r="Q94" i="5"/>
  <c r="P94" i="5"/>
  <c r="O94" i="5"/>
  <c r="N94" i="5"/>
  <c r="M94" i="5"/>
  <c r="L94" i="5"/>
  <c r="K94" i="5"/>
  <c r="J94" i="5"/>
  <c r="Q93" i="5"/>
  <c r="P93" i="5"/>
  <c r="O93" i="5"/>
  <c r="N93" i="5"/>
  <c r="M93" i="5"/>
  <c r="L93" i="5"/>
  <c r="K93" i="5"/>
  <c r="J93" i="5"/>
  <c r="Q92" i="5"/>
  <c r="P92" i="5"/>
  <c r="O92" i="5"/>
  <c r="N92" i="5"/>
  <c r="M92" i="5"/>
  <c r="L92" i="5"/>
  <c r="K92" i="5"/>
  <c r="J92" i="5"/>
  <c r="Q91" i="5"/>
  <c r="P91" i="5"/>
  <c r="O91" i="5"/>
  <c r="N91" i="5"/>
  <c r="M91" i="5"/>
  <c r="L91" i="5"/>
  <c r="K91" i="5"/>
  <c r="J91" i="5"/>
  <c r="Q90" i="5"/>
  <c r="P90" i="5"/>
  <c r="O90" i="5"/>
  <c r="N90" i="5"/>
  <c r="M90" i="5"/>
  <c r="L90" i="5"/>
  <c r="K90" i="5"/>
  <c r="J90" i="5"/>
  <c r="Q89" i="5"/>
  <c r="P89" i="5"/>
  <c r="O89" i="5"/>
  <c r="N89" i="5"/>
  <c r="M89" i="5"/>
  <c r="L89" i="5"/>
  <c r="K89" i="5"/>
  <c r="J89" i="5"/>
  <c r="Q88" i="5"/>
  <c r="P88" i="5"/>
  <c r="O88" i="5"/>
  <c r="N88" i="5"/>
  <c r="M88" i="5"/>
  <c r="L88" i="5"/>
  <c r="K88" i="5"/>
  <c r="J88" i="5"/>
  <c r="Q87" i="5"/>
  <c r="P87" i="5"/>
  <c r="O87" i="5"/>
  <c r="N87" i="5"/>
  <c r="M87" i="5"/>
  <c r="L87" i="5"/>
  <c r="K87" i="5"/>
  <c r="J87" i="5"/>
  <c r="Q86" i="5"/>
  <c r="P86" i="5"/>
  <c r="O86" i="5"/>
  <c r="N86" i="5"/>
  <c r="M86" i="5"/>
  <c r="L86" i="5"/>
  <c r="K86" i="5"/>
  <c r="J86" i="5"/>
  <c r="Q85" i="5"/>
  <c r="P85" i="5"/>
  <c r="O85" i="5"/>
  <c r="N85" i="5"/>
  <c r="M85" i="5"/>
  <c r="L85" i="5"/>
  <c r="K85" i="5"/>
  <c r="J85" i="5"/>
  <c r="Q84" i="5"/>
  <c r="P84" i="5"/>
  <c r="O84" i="5"/>
  <c r="N84" i="5"/>
  <c r="M84" i="5"/>
  <c r="L84" i="5"/>
  <c r="K84" i="5"/>
  <c r="J84" i="5"/>
  <c r="Q83" i="5"/>
  <c r="P83" i="5"/>
  <c r="O83" i="5"/>
  <c r="N83" i="5"/>
  <c r="M83" i="5"/>
  <c r="L83" i="5"/>
  <c r="K83" i="5"/>
  <c r="J83" i="5"/>
  <c r="Q82" i="5"/>
  <c r="P82" i="5"/>
  <c r="O82" i="5"/>
  <c r="N82" i="5"/>
  <c r="M82" i="5"/>
  <c r="L82" i="5"/>
  <c r="K82" i="5"/>
  <c r="J82" i="5"/>
  <c r="Q81" i="5"/>
  <c r="P81" i="5"/>
  <c r="O81" i="5"/>
  <c r="N81" i="5"/>
  <c r="M81" i="5"/>
  <c r="L81" i="5"/>
  <c r="K81" i="5"/>
  <c r="J81" i="5"/>
  <c r="Q80" i="5"/>
  <c r="P80" i="5"/>
  <c r="O80" i="5"/>
  <c r="N80" i="5"/>
  <c r="M80" i="5"/>
  <c r="L80" i="5"/>
  <c r="K80" i="5"/>
  <c r="J80" i="5"/>
  <c r="Q79" i="5"/>
  <c r="P79" i="5"/>
  <c r="O79" i="5"/>
  <c r="N79" i="5"/>
  <c r="M79" i="5"/>
  <c r="L79" i="5"/>
  <c r="K79" i="5"/>
  <c r="J79" i="5"/>
  <c r="Q78" i="5"/>
  <c r="P78" i="5"/>
  <c r="O78" i="5"/>
  <c r="N78" i="5"/>
  <c r="M78" i="5"/>
  <c r="L78" i="5"/>
  <c r="K78" i="5"/>
  <c r="J78" i="5"/>
  <c r="Q77" i="5"/>
  <c r="P77" i="5"/>
  <c r="O77" i="5"/>
  <c r="N77" i="5"/>
  <c r="M77" i="5"/>
  <c r="L77" i="5"/>
  <c r="K77" i="5"/>
  <c r="J77" i="5"/>
  <c r="Q76" i="5"/>
  <c r="P76" i="5"/>
  <c r="O76" i="5"/>
  <c r="N76" i="5"/>
  <c r="M76" i="5"/>
  <c r="L76" i="5"/>
  <c r="K76" i="5"/>
  <c r="J76" i="5"/>
  <c r="Q75" i="5"/>
  <c r="P75" i="5"/>
  <c r="O75" i="5"/>
  <c r="N75" i="5"/>
  <c r="M75" i="5"/>
  <c r="L75" i="5"/>
  <c r="K75" i="5"/>
  <c r="J75" i="5"/>
  <c r="Q74" i="5"/>
  <c r="P74" i="5"/>
  <c r="O74" i="5"/>
  <c r="N74" i="5"/>
  <c r="M74" i="5"/>
  <c r="L74" i="5"/>
  <c r="K74" i="5"/>
  <c r="J74" i="5"/>
  <c r="Q73" i="5"/>
  <c r="P73" i="5"/>
  <c r="O73" i="5"/>
  <c r="N73" i="5"/>
  <c r="M73" i="5"/>
  <c r="L73" i="5"/>
  <c r="K73" i="5"/>
  <c r="J73" i="5"/>
  <c r="Q72" i="5"/>
  <c r="P72" i="5"/>
  <c r="O72" i="5"/>
  <c r="N72" i="5"/>
  <c r="M72" i="5"/>
  <c r="L72" i="5"/>
  <c r="K72" i="5"/>
  <c r="J72" i="5"/>
  <c r="Q71" i="5"/>
  <c r="P71" i="5"/>
  <c r="O71" i="5"/>
  <c r="N71" i="5"/>
  <c r="M71" i="5"/>
  <c r="L71" i="5"/>
  <c r="K71" i="5"/>
  <c r="J71" i="5"/>
  <c r="Q70" i="5"/>
  <c r="P70" i="5"/>
  <c r="O70" i="5"/>
  <c r="N70" i="5"/>
  <c r="M70" i="5"/>
  <c r="L70" i="5"/>
  <c r="K70" i="5"/>
  <c r="J70" i="5"/>
  <c r="Q69" i="5"/>
  <c r="P69" i="5"/>
  <c r="O69" i="5"/>
  <c r="N69" i="5"/>
  <c r="M69" i="5"/>
  <c r="L69" i="5"/>
  <c r="K69" i="5"/>
  <c r="J69" i="5"/>
  <c r="Q68" i="5"/>
  <c r="P68" i="5"/>
  <c r="O68" i="5"/>
  <c r="N68" i="5"/>
  <c r="M68" i="5"/>
  <c r="L68" i="5"/>
  <c r="K68" i="5"/>
  <c r="J68" i="5"/>
  <c r="Q67" i="5"/>
  <c r="P67" i="5"/>
  <c r="O67" i="5"/>
  <c r="N67" i="5"/>
  <c r="M67" i="5"/>
  <c r="L67" i="5"/>
  <c r="K67" i="5"/>
  <c r="J67" i="5"/>
  <c r="Q66" i="5"/>
  <c r="P66" i="5"/>
  <c r="O66" i="5"/>
  <c r="N66" i="5"/>
  <c r="M66" i="5"/>
  <c r="L66" i="5"/>
  <c r="K66" i="5"/>
  <c r="J66" i="5"/>
  <c r="Q65" i="5"/>
  <c r="P65" i="5"/>
  <c r="O65" i="5"/>
  <c r="N65" i="5"/>
  <c r="M65" i="5"/>
  <c r="L65" i="5"/>
  <c r="K65" i="5"/>
  <c r="J65" i="5"/>
  <c r="Q64" i="5"/>
  <c r="P64" i="5"/>
  <c r="O64" i="5"/>
  <c r="N64" i="5"/>
  <c r="M64" i="5"/>
  <c r="L64" i="5"/>
  <c r="K64" i="5"/>
  <c r="J64" i="5"/>
  <c r="Q63" i="5"/>
  <c r="P63" i="5"/>
  <c r="O63" i="5"/>
  <c r="N63" i="5"/>
  <c r="M63" i="5"/>
  <c r="L63" i="5"/>
  <c r="K63" i="5"/>
  <c r="J63" i="5"/>
  <c r="Q62" i="5"/>
  <c r="P62" i="5"/>
  <c r="O62" i="5"/>
  <c r="N62" i="5"/>
  <c r="M62" i="5"/>
  <c r="L62" i="5"/>
  <c r="K62" i="5"/>
  <c r="J62" i="5"/>
  <c r="Q61" i="5"/>
  <c r="P61" i="5"/>
  <c r="O61" i="5"/>
  <c r="N61" i="5"/>
  <c r="M61" i="5"/>
  <c r="L61" i="5"/>
  <c r="K61" i="5"/>
  <c r="J61" i="5"/>
  <c r="Q60" i="5"/>
  <c r="P60" i="5"/>
  <c r="O60" i="5"/>
  <c r="N60" i="5"/>
  <c r="M60" i="5"/>
  <c r="L60" i="5"/>
  <c r="K60" i="5"/>
  <c r="J60" i="5"/>
  <c r="Q59" i="5"/>
  <c r="P59" i="5"/>
  <c r="O59" i="5"/>
  <c r="N59" i="5"/>
  <c r="M59" i="5"/>
  <c r="L59" i="5"/>
  <c r="K59" i="5"/>
  <c r="J59" i="5"/>
  <c r="Q58" i="5"/>
  <c r="P58" i="5"/>
  <c r="O58" i="5"/>
  <c r="N58" i="5"/>
  <c r="M58" i="5"/>
  <c r="L58" i="5"/>
  <c r="K58" i="5"/>
  <c r="J58" i="5"/>
  <c r="Q57" i="5"/>
  <c r="P57" i="5"/>
  <c r="O57" i="5"/>
  <c r="N57" i="5"/>
  <c r="M57" i="5"/>
  <c r="L57" i="5"/>
  <c r="K57" i="5"/>
  <c r="J57" i="5"/>
  <c r="Q56" i="5"/>
  <c r="P56" i="5"/>
  <c r="O56" i="5"/>
  <c r="N56" i="5"/>
  <c r="M56" i="5"/>
  <c r="L56" i="5"/>
  <c r="K56" i="5"/>
  <c r="J56" i="5"/>
  <c r="Q55" i="5"/>
  <c r="P55" i="5"/>
  <c r="O55" i="5"/>
  <c r="N55" i="5"/>
  <c r="M55" i="5"/>
  <c r="L55" i="5"/>
  <c r="K55" i="5"/>
  <c r="J55" i="5"/>
  <c r="Q54" i="5"/>
  <c r="P54" i="5"/>
  <c r="O54" i="5"/>
  <c r="N54" i="5"/>
  <c r="M54" i="5"/>
  <c r="L54" i="5"/>
  <c r="K54" i="5"/>
  <c r="J54" i="5"/>
  <c r="Q53" i="5"/>
  <c r="P53" i="5"/>
  <c r="O53" i="5"/>
  <c r="N53" i="5"/>
  <c r="M53" i="5"/>
  <c r="L53" i="5"/>
  <c r="K53" i="5"/>
  <c r="J53" i="5"/>
  <c r="Q52" i="5"/>
  <c r="P52" i="5"/>
  <c r="O52" i="5"/>
  <c r="N52" i="5"/>
  <c r="M52" i="5"/>
  <c r="L52" i="5"/>
  <c r="K52" i="5"/>
  <c r="J52" i="5"/>
  <c r="Q51" i="5"/>
  <c r="P51" i="5"/>
  <c r="O51" i="5"/>
  <c r="N51" i="5"/>
  <c r="M51" i="5"/>
  <c r="L51" i="5"/>
  <c r="K51" i="5"/>
  <c r="J51" i="5"/>
  <c r="Q50" i="5"/>
  <c r="P50" i="5"/>
  <c r="O50" i="5"/>
  <c r="N50" i="5"/>
  <c r="M50" i="5"/>
  <c r="L50" i="5"/>
  <c r="K50" i="5"/>
  <c r="J50" i="5"/>
  <c r="Q49" i="5"/>
  <c r="P49" i="5"/>
  <c r="O49" i="5"/>
  <c r="N49" i="5"/>
  <c r="M49" i="5"/>
  <c r="L49" i="5"/>
  <c r="K49" i="5"/>
  <c r="J49" i="5"/>
  <c r="Q48" i="5"/>
  <c r="P48" i="5"/>
  <c r="O48" i="5"/>
  <c r="N48" i="5"/>
  <c r="M48" i="5"/>
  <c r="L48" i="5"/>
  <c r="K48" i="5"/>
  <c r="J48" i="5"/>
  <c r="Q47" i="5"/>
  <c r="P47" i="5"/>
  <c r="O47" i="5"/>
  <c r="N47" i="5"/>
  <c r="M47" i="5"/>
  <c r="L47" i="5"/>
  <c r="K47" i="5"/>
  <c r="J47" i="5"/>
  <c r="Q46" i="5"/>
  <c r="P46" i="5"/>
  <c r="O46" i="5"/>
  <c r="N46" i="5"/>
  <c r="M46" i="5"/>
  <c r="L46" i="5"/>
  <c r="K46" i="5"/>
  <c r="J46" i="5"/>
  <c r="Q45" i="5"/>
  <c r="P45" i="5"/>
  <c r="O45" i="5"/>
  <c r="N45" i="5"/>
  <c r="M45" i="5"/>
  <c r="L45" i="5"/>
  <c r="K45" i="5"/>
  <c r="J45" i="5"/>
  <c r="Q44" i="5"/>
  <c r="P44" i="5"/>
  <c r="O44" i="5"/>
  <c r="N44" i="5"/>
  <c r="M44" i="5"/>
  <c r="L44" i="5"/>
  <c r="K44" i="5"/>
  <c r="J44" i="5"/>
  <c r="Q43" i="5"/>
  <c r="P43" i="5"/>
  <c r="O43" i="5"/>
  <c r="N43" i="5"/>
  <c r="M43" i="5"/>
  <c r="L43" i="5"/>
  <c r="K43" i="5"/>
  <c r="J43" i="5"/>
  <c r="Q42" i="5"/>
  <c r="P42" i="5"/>
  <c r="O42" i="5"/>
  <c r="N42" i="5"/>
  <c r="M42" i="5"/>
  <c r="L42" i="5"/>
  <c r="K42" i="5"/>
  <c r="J42" i="5"/>
  <c r="Q41" i="5"/>
  <c r="P41" i="5"/>
  <c r="O41" i="5"/>
  <c r="N41" i="5"/>
  <c r="M41" i="5"/>
  <c r="L41" i="5"/>
  <c r="K41" i="5"/>
  <c r="J41" i="5"/>
  <c r="Q40" i="5"/>
  <c r="P40" i="5"/>
  <c r="O40" i="5"/>
  <c r="N40" i="5"/>
  <c r="M40" i="5"/>
  <c r="L40" i="5"/>
  <c r="K40" i="5"/>
  <c r="J40" i="5"/>
  <c r="Q39" i="5"/>
  <c r="P39" i="5"/>
  <c r="O39" i="5"/>
  <c r="N39" i="5"/>
  <c r="M39" i="5"/>
  <c r="L39" i="5"/>
  <c r="K39" i="5"/>
  <c r="J39" i="5"/>
  <c r="Q38" i="5"/>
  <c r="P38" i="5"/>
  <c r="O38" i="5"/>
  <c r="N38" i="5"/>
  <c r="M38" i="5"/>
  <c r="L38" i="5"/>
  <c r="K38" i="5"/>
  <c r="J38" i="5"/>
  <c r="Q37" i="5"/>
  <c r="P37" i="5"/>
  <c r="O37" i="5"/>
  <c r="N37" i="5"/>
  <c r="M37" i="5"/>
  <c r="L37" i="5"/>
  <c r="K37" i="5"/>
  <c r="J37" i="5"/>
  <c r="Q36" i="5"/>
  <c r="P36" i="5"/>
  <c r="O36" i="5"/>
  <c r="N36" i="5"/>
  <c r="M36" i="5"/>
  <c r="L36" i="5"/>
  <c r="K36" i="5"/>
  <c r="J36" i="5"/>
  <c r="Q35" i="5"/>
  <c r="P35" i="5"/>
  <c r="O35" i="5"/>
  <c r="N35" i="5"/>
  <c r="M35" i="5"/>
  <c r="L35" i="5"/>
  <c r="K35" i="5"/>
  <c r="J35" i="5"/>
  <c r="Q34" i="5"/>
  <c r="P34" i="5"/>
  <c r="O34" i="5"/>
  <c r="N34" i="5"/>
  <c r="M34" i="5"/>
  <c r="L34" i="5"/>
  <c r="K34" i="5"/>
  <c r="J34" i="5"/>
  <c r="Q33" i="5"/>
  <c r="P33" i="5"/>
  <c r="O33" i="5"/>
  <c r="N33" i="5"/>
  <c r="M33" i="5"/>
  <c r="L33" i="5"/>
  <c r="K33" i="5"/>
  <c r="J33" i="5"/>
  <c r="Q32" i="5"/>
  <c r="P32" i="5"/>
  <c r="O32" i="5"/>
  <c r="N32" i="5"/>
  <c r="M32" i="5"/>
  <c r="L32" i="5"/>
  <c r="K32" i="5"/>
  <c r="J32" i="5"/>
  <c r="Q31" i="5"/>
  <c r="P31" i="5"/>
  <c r="O31" i="5"/>
  <c r="N31" i="5"/>
  <c r="M31" i="5"/>
  <c r="L31" i="5"/>
  <c r="K31" i="5"/>
  <c r="J31" i="5"/>
  <c r="Q30" i="5"/>
  <c r="P30" i="5"/>
  <c r="O30" i="5"/>
  <c r="N30" i="5"/>
  <c r="M30" i="5"/>
  <c r="L30" i="5"/>
  <c r="K30" i="5"/>
  <c r="J30" i="5"/>
  <c r="Q29" i="5"/>
  <c r="P29" i="5"/>
  <c r="O29" i="5"/>
  <c r="N29" i="5"/>
  <c r="M29" i="5"/>
  <c r="L29" i="5"/>
  <c r="K29" i="5"/>
  <c r="J29" i="5"/>
  <c r="Q28" i="5"/>
  <c r="P28" i="5"/>
  <c r="O28" i="5"/>
  <c r="N28" i="5"/>
  <c r="M28" i="5"/>
  <c r="L28" i="5"/>
  <c r="K28" i="5"/>
  <c r="J28" i="5"/>
  <c r="Q27" i="5"/>
  <c r="P27" i="5"/>
  <c r="O27" i="5"/>
  <c r="N27" i="5"/>
  <c r="M27" i="5"/>
  <c r="L27" i="5"/>
  <c r="K27" i="5"/>
  <c r="J27" i="5"/>
  <c r="Q26" i="5"/>
  <c r="P26" i="5"/>
  <c r="O26" i="5"/>
  <c r="N26" i="5"/>
  <c r="M26" i="5"/>
  <c r="L26" i="5"/>
  <c r="K26" i="5"/>
  <c r="J26" i="5"/>
  <c r="Q25" i="5"/>
  <c r="P25" i="5"/>
  <c r="O25" i="5"/>
  <c r="N25" i="5"/>
  <c r="M25" i="5"/>
  <c r="L25" i="5"/>
  <c r="K25" i="5"/>
  <c r="J25" i="5"/>
  <c r="Q24" i="5"/>
  <c r="P24" i="5"/>
  <c r="O24" i="5"/>
  <c r="N24" i="5"/>
  <c r="M24" i="5"/>
  <c r="L24" i="5"/>
  <c r="K24" i="5"/>
  <c r="J24" i="5"/>
  <c r="Q23" i="5"/>
  <c r="P23" i="5"/>
  <c r="O23" i="5"/>
  <c r="N23" i="5"/>
  <c r="M23" i="5"/>
  <c r="L23" i="5"/>
  <c r="K23" i="5"/>
  <c r="J23" i="5"/>
  <c r="Q22" i="5"/>
  <c r="P22" i="5"/>
  <c r="O22" i="5"/>
  <c r="N22" i="5"/>
  <c r="M22" i="5"/>
  <c r="L22" i="5"/>
  <c r="K22" i="5"/>
  <c r="J22" i="5"/>
  <c r="Q21" i="5"/>
  <c r="P21" i="5"/>
  <c r="O21" i="5"/>
  <c r="N21" i="5"/>
  <c r="M21" i="5"/>
  <c r="L21" i="5"/>
  <c r="K21" i="5"/>
  <c r="J21" i="5"/>
  <c r="Q20" i="5"/>
  <c r="P20" i="5"/>
  <c r="O20" i="5"/>
  <c r="N20" i="5"/>
  <c r="M20" i="5"/>
  <c r="L20" i="5"/>
  <c r="K20" i="5"/>
  <c r="J20" i="5"/>
  <c r="Q19" i="5"/>
  <c r="P19" i="5"/>
  <c r="O19" i="5"/>
  <c r="N19" i="5"/>
  <c r="M19" i="5"/>
  <c r="L19" i="5"/>
  <c r="K19" i="5"/>
  <c r="J19" i="5"/>
  <c r="Q18" i="5"/>
  <c r="P18" i="5"/>
  <c r="O18" i="5"/>
  <c r="N18" i="5"/>
  <c r="M18" i="5"/>
  <c r="L18" i="5"/>
  <c r="K18" i="5"/>
  <c r="J18" i="5"/>
  <c r="Q17" i="5"/>
  <c r="P17" i="5"/>
  <c r="O17" i="5"/>
  <c r="N17" i="5"/>
  <c r="M17" i="5"/>
  <c r="L17" i="5"/>
  <c r="K17" i="5"/>
  <c r="J17" i="5"/>
  <c r="Q16" i="5"/>
  <c r="P16" i="5"/>
  <c r="O16" i="5"/>
  <c r="N16" i="5"/>
  <c r="M16" i="5"/>
  <c r="L16" i="5"/>
  <c r="K16" i="5"/>
  <c r="J16" i="5"/>
  <c r="Q15" i="5"/>
  <c r="P15" i="5"/>
  <c r="O15" i="5"/>
  <c r="N15" i="5"/>
  <c r="M15" i="5"/>
  <c r="L15" i="5"/>
  <c r="K15" i="5"/>
  <c r="J15" i="5"/>
  <c r="Q14" i="5"/>
  <c r="P14" i="5"/>
  <c r="O14" i="5"/>
  <c r="N14" i="5"/>
  <c r="M14" i="5"/>
  <c r="L14" i="5"/>
  <c r="K14" i="5"/>
  <c r="J14" i="5"/>
  <c r="Q13" i="5"/>
  <c r="P13" i="5"/>
  <c r="O13" i="5"/>
  <c r="N13" i="5"/>
  <c r="M13" i="5"/>
  <c r="L13" i="5"/>
  <c r="K13" i="5"/>
  <c r="J13" i="5"/>
  <c r="Q12" i="5"/>
  <c r="P12" i="5"/>
  <c r="O12" i="5"/>
  <c r="N12" i="5"/>
  <c r="M12" i="5"/>
  <c r="L12" i="5"/>
  <c r="K12" i="5"/>
  <c r="J12" i="5"/>
  <c r="Q11" i="5"/>
  <c r="P11" i="5"/>
  <c r="O11" i="5"/>
  <c r="N11" i="5"/>
  <c r="M11" i="5"/>
  <c r="L11" i="5"/>
  <c r="K11" i="5"/>
  <c r="J11" i="5"/>
  <c r="Q10" i="5"/>
  <c r="P10" i="5"/>
  <c r="O10" i="5"/>
  <c r="N10" i="5"/>
  <c r="M10" i="5"/>
  <c r="L10" i="5"/>
  <c r="K10" i="5"/>
  <c r="J10" i="5"/>
  <c r="Q9" i="5"/>
  <c r="P9" i="5"/>
  <c r="O9" i="5"/>
  <c r="N9" i="5"/>
  <c r="M9" i="5"/>
  <c r="L9" i="5"/>
  <c r="K9" i="5"/>
  <c r="J9" i="5"/>
  <c r="Q8" i="5"/>
  <c r="P8" i="5"/>
  <c r="O8" i="5"/>
  <c r="N8" i="5"/>
  <c r="M8" i="5"/>
  <c r="L8" i="5"/>
  <c r="K8" i="5"/>
  <c r="J8" i="5"/>
  <c r="Q7" i="5"/>
  <c r="P7" i="5"/>
  <c r="O7" i="5"/>
  <c r="N7" i="5"/>
  <c r="M7" i="5"/>
  <c r="L7" i="5"/>
  <c r="K7" i="5"/>
  <c r="J7" i="5"/>
  <c r="Q6" i="5"/>
  <c r="P6" i="5"/>
  <c r="O6" i="5"/>
  <c r="N6" i="5"/>
  <c r="M6" i="5"/>
  <c r="L6" i="5"/>
  <c r="K6" i="5"/>
  <c r="J6" i="5"/>
  <c r="Q5" i="5"/>
  <c r="P5" i="5"/>
  <c r="O5" i="5"/>
  <c r="N5" i="5"/>
  <c r="M5" i="5"/>
  <c r="L5" i="5"/>
  <c r="K5" i="5"/>
  <c r="J5" i="5"/>
  <c r="Q4" i="5"/>
  <c r="P4" i="5"/>
  <c r="O4" i="5"/>
  <c r="N4" i="5"/>
  <c r="M4" i="5"/>
  <c r="L4" i="5"/>
  <c r="K4" i="5"/>
  <c r="J4" i="5"/>
  <c r="Q4" i="2"/>
  <c r="Q5" i="2"/>
  <c r="Q6" i="2"/>
  <c r="Q7" i="2"/>
  <c r="Q8" i="2"/>
  <c r="Q9" i="2"/>
  <c r="Q10" i="2"/>
  <c r="Q11" i="2"/>
  <c r="Q12" i="2"/>
  <c r="Q13" i="2"/>
  <c r="Q14" i="2"/>
  <c r="Q15" i="2"/>
  <c r="Q16" i="2"/>
  <c r="Q17" i="2"/>
  <c r="Q18" i="2"/>
  <c r="Q19" i="2"/>
  <c r="Q20" i="2"/>
  <c r="Q21" i="2"/>
  <c r="Q22" i="2"/>
  <c r="Q23" i="2"/>
  <c r="Q24" i="2"/>
  <c r="Q25" i="2"/>
  <c r="Q26" i="2"/>
  <c r="Q27" i="2"/>
  <c r="Q28" i="2"/>
  <c r="Q29" i="2"/>
  <c r="Q30" i="2"/>
  <c r="Q31" i="2"/>
  <c r="Q32" i="2"/>
  <c r="Q33" i="2"/>
  <c r="Q34" i="2"/>
  <c r="Q35" i="2"/>
  <c r="Q36" i="2"/>
  <c r="Q37" i="2"/>
  <c r="Q38" i="2"/>
  <c r="Q39" i="2"/>
  <c r="Q40" i="2"/>
  <c r="Q41" i="2"/>
  <c r="Q42" i="2"/>
  <c r="Q43" i="2"/>
  <c r="Q44" i="2"/>
  <c r="Q45" i="2"/>
  <c r="Q46" i="2"/>
  <c r="Q47" i="2"/>
  <c r="Q48" i="2"/>
  <c r="Q49" i="2"/>
  <c r="Q50" i="2"/>
  <c r="Q51" i="2"/>
  <c r="Q52" i="2"/>
  <c r="Q53" i="2"/>
  <c r="Q54" i="2"/>
  <c r="Q55" i="2"/>
  <c r="Q56" i="2"/>
  <c r="Q57" i="2"/>
  <c r="Q58" i="2"/>
  <c r="Q59" i="2"/>
  <c r="Q60" i="2"/>
  <c r="Q61" i="2"/>
  <c r="Q62" i="2"/>
  <c r="Q63" i="2"/>
  <c r="Q64" i="2"/>
  <c r="Q65" i="2"/>
  <c r="Q66" i="2"/>
  <c r="Q67" i="2"/>
  <c r="Q68" i="2"/>
  <c r="Q69" i="2"/>
  <c r="Q70" i="2"/>
  <c r="Q71" i="2"/>
  <c r="Q72" i="2"/>
  <c r="Q73" i="2"/>
  <c r="Q74" i="2"/>
  <c r="Q75" i="2"/>
  <c r="Q76" i="2"/>
  <c r="Q77" i="2"/>
  <c r="Q78" i="2"/>
  <c r="Q79" i="2"/>
  <c r="Q80" i="2"/>
  <c r="Q81" i="2"/>
  <c r="Q82" i="2"/>
  <c r="Q83" i="2"/>
  <c r="Q84" i="2"/>
  <c r="Q85" i="2"/>
  <c r="Q86" i="2"/>
  <c r="Q87" i="2"/>
  <c r="Q88" i="2"/>
  <c r="Q89" i="2"/>
  <c r="Q90" i="2"/>
  <c r="Q91" i="2"/>
  <c r="Q92" i="2"/>
  <c r="Q93" i="2"/>
  <c r="Q94" i="2"/>
  <c r="Q95" i="2"/>
  <c r="Q96" i="2"/>
  <c r="Q97" i="2"/>
  <c r="Q98" i="2"/>
  <c r="Q99" i="2"/>
  <c r="Q100" i="2"/>
  <c r="Q101" i="2"/>
  <c r="Q102" i="2"/>
  <c r="Q103" i="2"/>
  <c r="Q104" i="2"/>
  <c r="Q105" i="2"/>
  <c r="Q106" i="2"/>
  <c r="Q107" i="2"/>
  <c r="Q108" i="2"/>
  <c r="Q109" i="2"/>
  <c r="Q110" i="2"/>
  <c r="Q111" i="2"/>
  <c r="Q112" i="2"/>
  <c r="Q113" i="2"/>
  <c r="Q114" i="2"/>
  <c r="Q115" i="2"/>
  <c r="Q116" i="2"/>
  <c r="Q117" i="2"/>
  <c r="Q118" i="2"/>
  <c r="Q119" i="2"/>
  <c r="Q120" i="2"/>
  <c r="Q121" i="2"/>
  <c r="Q122" i="2"/>
  <c r="Q123" i="2"/>
  <c r="Q124" i="2"/>
  <c r="Q125" i="2"/>
  <c r="Q126" i="2"/>
  <c r="Q127" i="2"/>
  <c r="Q128" i="2"/>
  <c r="Q129" i="2"/>
  <c r="Q130" i="2"/>
  <c r="Q131" i="2"/>
  <c r="Q132" i="2"/>
  <c r="Q133" i="2"/>
  <c r="Q134" i="2"/>
  <c r="Q135" i="2"/>
  <c r="Q136" i="2"/>
  <c r="Q137" i="2"/>
  <c r="Q138" i="2"/>
  <c r="Q139" i="2"/>
  <c r="Q140" i="2"/>
  <c r="Q141" i="2"/>
  <c r="Q142" i="2"/>
  <c r="Q143" i="2"/>
  <c r="Q144" i="2"/>
  <c r="Q145" i="2"/>
  <c r="Q146" i="2"/>
  <c r="Q147" i="2"/>
  <c r="Q148" i="2"/>
  <c r="Q149" i="2"/>
  <c r="Q150" i="2"/>
  <c r="Q151" i="2"/>
  <c r="Q152" i="2"/>
  <c r="Q153" i="2"/>
  <c r="Q154" i="2"/>
  <c r="Q155" i="2"/>
  <c r="Q156" i="2"/>
  <c r="Q157" i="2"/>
  <c r="Q158" i="2"/>
  <c r="Q159" i="2"/>
  <c r="Q160" i="2"/>
  <c r="Q161" i="2"/>
  <c r="Q162" i="2"/>
  <c r="Q163" i="2"/>
  <c r="Q164" i="2"/>
  <c r="Q165" i="2"/>
  <c r="Q166" i="2"/>
  <c r="Q167" i="2"/>
  <c r="Q168" i="2"/>
  <c r="Q169" i="2"/>
  <c r="Q170" i="2"/>
  <c r="Q171" i="2"/>
  <c r="Q172" i="2"/>
  <c r="Q173" i="2"/>
  <c r="Q174" i="2"/>
  <c r="Q175" i="2"/>
  <c r="Q176" i="2"/>
  <c r="Q177" i="2"/>
  <c r="Q178" i="2"/>
  <c r="Q179" i="2"/>
  <c r="Q180" i="2"/>
  <c r="Q181" i="2"/>
  <c r="Q182" i="2"/>
  <c r="Q183" i="2"/>
  <c r="Q184" i="2"/>
  <c r="Q185" i="2"/>
  <c r="Q186" i="2"/>
  <c r="Q187" i="2"/>
  <c r="Q188" i="2"/>
  <c r="Q189" i="2"/>
  <c r="Q190" i="2"/>
  <c r="Q191" i="2"/>
  <c r="Q192" i="2"/>
  <c r="Q193" i="2"/>
  <c r="Q194" i="2"/>
  <c r="Q195" i="2"/>
  <c r="Q196" i="2"/>
  <c r="Q197" i="2"/>
  <c r="Q198" i="2"/>
  <c r="Q199" i="2"/>
  <c r="Q200" i="2"/>
  <c r="Q201" i="2"/>
  <c r="Q202" i="2"/>
  <c r="Q203" i="2"/>
  <c r="Q204" i="2"/>
  <c r="Q205" i="2"/>
  <c r="Q206" i="2"/>
  <c r="Q207" i="2"/>
  <c r="Q208" i="2"/>
  <c r="P4" i="2"/>
  <c r="P5" i="2"/>
  <c r="P6" i="2"/>
  <c r="P7" i="2"/>
  <c r="P8" i="2"/>
  <c r="P9" i="2"/>
  <c r="P10" i="2"/>
  <c r="P11" i="2"/>
  <c r="P12" i="2"/>
  <c r="P13" i="2"/>
  <c r="P14" i="2"/>
  <c r="P15" i="2"/>
  <c r="P16" i="2"/>
  <c r="P17" i="2"/>
  <c r="P18" i="2"/>
  <c r="P19" i="2"/>
  <c r="P20" i="2"/>
  <c r="P21" i="2"/>
  <c r="P22" i="2"/>
  <c r="P23" i="2"/>
  <c r="P24" i="2"/>
  <c r="P25" i="2"/>
  <c r="P26" i="2"/>
  <c r="P27" i="2"/>
  <c r="P28" i="2"/>
  <c r="P29" i="2"/>
  <c r="P30" i="2"/>
  <c r="P31" i="2"/>
  <c r="P32" i="2"/>
  <c r="P33" i="2"/>
  <c r="P34" i="2"/>
  <c r="P35" i="2"/>
  <c r="P36" i="2"/>
  <c r="P37" i="2"/>
  <c r="P38" i="2"/>
  <c r="P39" i="2"/>
  <c r="P40" i="2"/>
  <c r="P41" i="2"/>
  <c r="P42" i="2"/>
  <c r="P43" i="2"/>
  <c r="P44" i="2"/>
  <c r="P45" i="2"/>
  <c r="P46" i="2"/>
  <c r="P47" i="2"/>
  <c r="P48" i="2"/>
  <c r="P49" i="2"/>
  <c r="P50" i="2"/>
  <c r="P51" i="2"/>
  <c r="P52" i="2"/>
  <c r="P53" i="2"/>
  <c r="P54" i="2"/>
  <c r="P55" i="2"/>
  <c r="P56" i="2"/>
  <c r="P57" i="2"/>
  <c r="P58" i="2"/>
  <c r="P59" i="2"/>
  <c r="P60" i="2"/>
  <c r="P61" i="2"/>
  <c r="P62" i="2"/>
  <c r="P63" i="2"/>
  <c r="P64" i="2"/>
  <c r="P65" i="2"/>
  <c r="P66" i="2"/>
  <c r="P67" i="2"/>
  <c r="P68" i="2"/>
  <c r="P69" i="2"/>
  <c r="P70" i="2"/>
  <c r="P71" i="2"/>
  <c r="P72" i="2"/>
  <c r="P73" i="2"/>
  <c r="P74" i="2"/>
  <c r="P75" i="2"/>
  <c r="P76" i="2"/>
  <c r="P77" i="2"/>
  <c r="P78" i="2"/>
  <c r="P79" i="2"/>
  <c r="P80" i="2"/>
  <c r="P81" i="2"/>
  <c r="P82" i="2"/>
  <c r="P83" i="2"/>
  <c r="P84" i="2"/>
  <c r="P85" i="2"/>
  <c r="P86" i="2"/>
  <c r="P87" i="2"/>
  <c r="P88" i="2"/>
  <c r="P89" i="2"/>
  <c r="P90" i="2"/>
  <c r="P91" i="2"/>
  <c r="P92" i="2"/>
  <c r="P93" i="2"/>
  <c r="P94" i="2"/>
  <c r="P95" i="2"/>
  <c r="P96" i="2"/>
  <c r="P97" i="2"/>
  <c r="P98" i="2"/>
  <c r="P99" i="2"/>
  <c r="P100" i="2"/>
  <c r="P101" i="2"/>
  <c r="P102" i="2"/>
  <c r="P103" i="2"/>
  <c r="P104" i="2"/>
  <c r="P105" i="2"/>
  <c r="P106" i="2"/>
  <c r="P107" i="2"/>
  <c r="P108" i="2"/>
  <c r="P109" i="2"/>
  <c r="P110" i="2"/>
  <c r="P111" i="2"/>
  <c r="P112" i="2"/>
  <c r="P113" i="2"/>
  <c r="P114" i="2"/>
  <c r="P115" i="2"/>
  <c r="P116" i="2"/>
  <c r="P117" i="2"/>
  <c r="P118" i="2"/>
  <c r="P119" i="2"/>
  <c r="P120" i="2"/>
  <c r="P121" i="2"/>
  <c r="P122" i="2"/>
  <c r="P123" i="2"/>
  <c r="P124" i="2"/>
  <c r="P125" i="2"/>
  <c r="P126" i="2"/>
  <c r="P127" i="2"/>
  <c r="P128" i="2"/>
  <c r="P129" i="2"/>
  <c r="P130" i="2"/>
  <c r="P131" i="2"/>
  <c r="P132" i="2"/>
  <c r="P133" i="2"/>
  <c r="P134" i="2"/>
  <c r="P135" i="2"/>
  <c r="P136" i="2"/>
  <c r="P137" i="2"/>
  <c r="P138" i="2"/>
  <c r="P139" i="2"/>
  <c r="P140" i="2"/>
  <c r="P141" i="2"/>
  <c r="P142" i="2"/>
  <c r="P143" i="2"/>
  <c r="P144" i="2"/>
  <c r="P145" i="2"/>
  <c r="P146" i="2"/>
  <c r="P147" i="2"/>
  <c r="P148" i="2"/>
  <c r="P149" i="2"/>
  <c r="P150" i="2"/>
  <c r="P151" i="2"/>
  <c r="P152" i="2"/>
  <c r="P153" i="2"/>
  <c r="P154" i="2"/>
  <c r="P155" i="2"/>
  <c r="P156" i="2"/>
  <c r="P157" i="2"/>
  <c r="P158" i="2"/>
  <c r="P159" i="2"/>
  <c r="P160" i="2"/>
  <c r="P161" i="2"/>
  <c r="P162" i="2"/>
  <c r="P163" i="2"/>
  <c r="P164" i="2"/>
  <c r="P165" i="2"/>
  <c r="P166" i="2"/>
  <c r="P167" i="2"/>
  <c r="P168" i="2"/>
  <c r="P169" i="2"/>
  <c r="P170" i="2"/>
  <c r="P171" i="2"/>
  <c r="P172" i="2"/>
  <c r="P173" i="2"/>
  <c r="P174" i="2"/>
  <c r="P175" i="2"/>
  <c r="P176" i="2"/>
  <c r="P177" i="2"/>
  <c r="P178" i="2"/>
  <c r="P179" i="2"/>
  <c r="P180" i="2"/>
  <c r="P181" i="2"/>
  <c r="P182" i="2"/>
  <c r="P183" i="2"/>
  <c r="P184" i="2"/>
  <c r="P185" i="2"/>
  <c r="P186" i="2"/>
  <c r="P187" i="2"/>
  <c r="P188" i="2"/>
  <c r="P189" i="2"/>
  <c r="P190" i="2"/>
  <c r="P191" i="2"/>
  <c r="P192" i="2"/>
  <c r="P193" i="2"/>
  <c r="P194" i="2"/>
  <c r="P195" i="2"/>
  <c r="P196" i="2"/>
  <c r="P197" i="2"/>
  <c r="P198" i="2"/>
  <c r="P199" i="2"/>
  <c r="P200" i="2"/>
  <c r="P201" i="2"/>
  <c r="P202" i="2"/>
  <c r="P203" i="2"/>
  <c r="P204" i="2"/>
  <c r="P205" i="2"/>
  <c r="P206" i="2"/>
  <c r="P207" i="2"/>
  <c r="P208" i="2"/>
  <c r="O4" i="2"/>
  <c r="O5" i="2"/>
  <c r="O6" i="2"/>
  <c r="O7" i="2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O29" i="2"/>
  <c r="O30" i="2"/>
  <c r="O31" i="2"/>
  <c r="O32" i="2"/>
  <c r="O33" i="2"/>
  <c r="O34" i="2"/>
  <c r="O35" i="2"/>
  <c r="O36" i="2"/>
  <c r="O37" i="2"/>
  <c r="O38" i="2"/>
  <c r="O39" i="2"/>
  <c r="O40" i="2"/>
  <c r="O41" i="2"/>
  <c r="O42" i="2"/>
  <c r="O43" i="2"/>
  <c r="O44" i="2"/>
  <c r="O45" i="2"/>
  <c r="O46" i="2"/>
  <c r="O47" i="2"/>
  <c r="O48" i="2"/>
  <c r="O49" i="2"/>
  <c r="O50" i="2"/>
  <c r="O51" i="2"/>
  <c r="O52" i="2"/>
  <c r="O53" i="2"/>
  <c r="O54" i="2"/>
  <c r="O55" i="2"/>
  <c r="O56" i="2"/>
  <c r="O57" i="2"/>
  <c r="O58" i="2"/>
  <c r="O59" i="2"/>
  <c r="O60" i="2"/>
  <c r="O61" i="2"/>
  <c r="O62" i="2"/>
  <c r="O63" i="2"/>
  <c r="O64" i="2"/>
  <c r="O65" i="2"/>
  <c r="O66" i="2"/>
  <c r="O67" i="2"/>
  <c r="O68" i="2"/>
  <c r="O69" i="2"/>
  <c r="O70" i="2"/>
  <c r="O71" i="2"/>
  <c r="O72" i="2"/>
  <c r="O73" i="2"/>
  <c r="O74" i="2"/>
  <c r="O75" i="2"/>
  <c r="O76" i="2"/>
  <c r="O77" i="2"/>
  <c r="O78" i="2"/>
  <c r="O79" i="2"/>
  <c r="O80" i="2"/>
  <c r="O81" i="2"/>
  <c r="O82" i="2"/>
  <c r="O83" i="2"/>
  <c r="O84" i="2"/>
  <c r="O85" i="2"/>
  <c r="O86" i="2"/>
  <c r="O87" i="2"/>
  <c r="O88" i="2"/>
  <c r="O89" i="2"/>
  <c r="O90" i="2"/>
  <c r="O91" i="2"/>
  <c r="O92" i="2"/>
  <c r="O93" i="2"/>
  <c r="O94" i="2"/>
  <c r="O95" i="2"/>
  <c r="O96" i="2"/>
  <c r="O97" i="2"/>
  <c r="O98" i="2"/>
  <c r="O99" i="2"/>
  <c r="O100" i="2"/>
  <c r="O101" i="2"/>
  <c r="O102" i="2"/>
  <c r="O103" i="2"/>
  <c r="O104" i="2"/>
  <c r="O105" i="2"/>
  <c r="O106" i="2"/>
  <c r="O107" i="2"/>
  <c r="O108" i="2"/>
  <c r="O109" i="2"/>
  <c r="O110" i="2"/>
  <c r="O111" i="2"/>
  <c r="O112" i="2"/>
  <c r="O113" i="2"/>
  <c r="O114" i="2"/>
  <c r="O115" i="2"/>
  <c r="O116" i="2"/>
  <c r="O117" i="2"/>
  <c r="O118" i="2"/>
  <c r="O119" i="2"/>
  <c r="O120" i="2"/>
  <c r="O121" i="2"/>
  <c r="O122" i="2"/>
  <c r="O123" i="2"/>
  <c r="O124" i="2"/>
  <c r="O125" i="2"/>
  <c r="O126" i="2"/>
  <c r="O127" i="2"/>
  <c r="O128" i="2"/>
  <c r="O129" i="2"/>
  <c r="O130" i="2"/>
  <c r="O131" i="2"/>
  <c r="O132" i="2"/>
  <c r="O133" i="2"/>
  <c r="O134" i="2"/>
  <c r="O135" i="2"/>
  <c r="O136" i="2"/>
  <c r="O137" i="2"/>
  <c r="O138" i="2"/>
  <c r="O139" i="2"/>
  <c r="O140" i="2"/>
  <c r="O141" i="2"/>
  <c r="O142" i="2"/>
  <c r="O143" i="2"/>
  <c r="O144" i="2"/>
  <c r="O145" i="2"/>
  <c r="O146" i="2"/>
  <c r="O147" i="2"/>
  <c r="O148" i="2"/>
  <c r="O149" i="2"/>
  <c r="O150" i="2"/>
  <c r="O151" i="2"/>
  <c r="O152" i="2"/>
  <c r="O153" i="2"/>
  <c r="O154" i="2"/>
  <c r="O155" i="2"/>
  <c r="O156" i="2"/>
  <c r="O157" i="2"/>
  <c r="O158" i="2"/>
  <c r="O159" i="2"/>
  <c r="O160" i="2"/>
  <c r="O161" i="2"/>
  <c r="O162" i="2"/>
  <c r="O163" i="2"/>
  <c r="O164" i="2"/>
  <c r="O165" i="2"/>
  <c r="O166" i="2"/>
  <c r="O167" i="2"/>
  <c r="O168" i="2"/>
  <c r="O169" i="2"/>
  <c r="O170" i="2"/>
  <c r="O171" i="2"/>
  <c r="O172" i="2"/>
  <c r="O173" i="2"/>
  <c r="O174" i="2"/>
  <c r="O175" i="2"/>
  <c r="O176" i="2"/>
  <c r="O177" i="2"/>
  <c r="O178" i="2"/>
  <c r="O179" i="2"/>
  <c r="O180" i="2"/>
  <c r="O181" i="2"/>
  <c r="O182" i="2"/>
  <c r="O183" i="2"/>
  <c r="O184" i="2"/>
  <c r="O185" i="2"/>
  <c r="O186" i="2"/>
  <c r="O187" i="2"/>
  <c r="O188" i="2"/>
  <c r="O189" i="2"/>
  <c r="O190" i="2"/>
  <c r="O191" i="2"/>
  <c r="O192" i="2"/>
  <c r="O193" i="2"/>
  <c r="O194" i="2"/>
  <c r="O195" i="2"/>
  <c r="O196" i="2"/>
  <c r="O197" i="2"/>
  <c r="O198" i="2"/>
  <c r="O199" i="2"/>
  <c r="O200" i="2"/>
  <c r="O201" i="2"/>
  <c r="O202" i="2"/>
  <c r="O203" i="2"/>
  <c r="O204" i="2"/>
  <c r="O205" i="2"/>
  <c r="O206" i="2"/>
  <c r="O207" i="2"/>
  <c r="O208" i="2"/>
  <c r="N4" i="2"/>
  <c r="N5" i="2"/>
  <c r="N6" i="2"/>
  <c r="N7" i="2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N44" i="2"/>
  <c r="N45" i="2"/>
  <c r="N46" i="2"/>
  <c r="N47" i="2"/>
  <c r="N48" i="2"/>
  <c r="N49" i="2"/>
  <c r="N50" i="2"/>
  <c r="N51" i="2"/>
  <c r="N52" i="2"/>
  <c r="N53" i="2"/>
  <c r="N54" i="2"/>
  <c r="N55" i="2"/>
  <c r="N56" i="2"/>
  <c r="N57" i="2"/>
  <c r="N58" i="2"/>
  <c r="N59" i="2"/>
  <c r="N60" i="2"/>
  <c r="N61" i="2"/>
  <c r="N62" i="2"/>
  <c r="N63" i="2"/>
  <c r="N64" i="2"/>
  <c r="N65" i="2"/>
  <c r="N66" i="2"/>
  <c r="N67" i="2"/>
  <c r="N68" i="2"/>
  <c r="N69" i="2"/>
  <c r="N70" i="2"/>
  <c r="N71" i="2"/>
  <c r="N72" i="2"/>
  <c r="N73" i="2"/>
  <c r="N74" i="2"/>
  <c r="N75" i="2"/>
  <c r="N76" i="2"/>
  <c r="N77" i="2"/>
  <c r="N78" i="2"/>
  <c r="N79" i="2"/>
  <c r="N80" i="2"/>
  <c r="N81" i="2"/>
  <c r="N82" i="2"/>
  <c r="N83" i="2"/>
  <c r="N84" i="2"/>
  <c r="N85" i="2"/>
  <c r="N86" i="2"/>
  <c r="N87" i="2"/>
  <c r="N88" i="2"/>
  <c r="N89" i="2"/>
  <c r="N90" i="2"/>
  <c r="N91" i="2"/>
  <c r="N92" i="2"/>
  <c r="N93" i="2"/>
  <c r="N94" i="2"/>
  <c r="N95" i="2"/>
  <c r="N96" i="2"/>
  <c r="N97" i="2"/>
  <c r="N98" i="2"/>
  <c r="N99" i="2"/>
  <c r="N100" i="2"/>
  <c r="N101" i="2"/>
  <c r="N102" i="2"/>
  <c r="N103" i="2"/>
  <c r="N104" i="2"/>
  <c r="N105" i="2"/>
  <c r="N106" i="2"/>
  <c r="N107" i="2"/>
  <c r="N108" i="2"/>
  <c r="N109" i="2"/>
  <c r="N110" i="2"/>
  <c r="N111" i="2"/>
  <c r="N112" i="2"/>
  <c r="N113" i="2"/>
  <c r="N114" i="2"/>
  <c r="N115" i="2"/>
  <c r="N116" i="2"/>
  <c r="N117" i="2"/>
  <c r="N118" i="2"/>
  <c r="N119" i="2"/>
  <c r="N120" i="2"/>
  <c r="N121" i="2"/>
  <c r="N122" i="2"/>
  <c r="N123" i="2"/>
  <c r="N124" i="2"/>
  <c r="N125" i="2"/>
  <c r="N126" i="2"/>
  <c r="N127" i="2"/>
  <c r="N128" i="2"/>
  <c r="N129" i="2"/>
  <c r="N130" i="2"/>
  <c r="N131" i="2"/>
  <c r="N132" i="2"/>
  <c r="N133" i="2"/>
  <c r="N134" i="2"/>
  <c r="N135" i="2"/>
  <c r="N136" i="2"/>
  <c r="N137" i="2"/>
  <c r="N138" i="2"/>
  <c r="N139" i="2"/>
  <c r="N140" i="2"/>
  <c r="N141" i="2"/>
  <c r="N142" i="2"/>
  <c r="N143" i="2"/>
  <c r="N144" i="2"/>
  <c r="N145" i="2"/>
  <c r="N146" i="2"/>
  <c r="N147" i="2"/>
  <c r="N148" i="2"/>
  <c r="N149" i="2"/>
  <c r="N150" i="2"/>
  <c r="N151" i="2"/>
  <c r="N152" i="2"/>
  <c r="N153" i="2"/>
  <c r="N154" i="2"/>
  <c r="N155" i="2"/>
  <c r="N156" i="2"/>
  <c r="N157" i="2"/>
  <c r="N158" i="2"/>
  <c r="N159" i="2"/>
  <c r="N160" i="2"/>
  <c r="N161" i="2"/>
  <c r="N162" i="2"/>
  <c r="N163" i="2"/>
  <c r="N164" i="2"/>
  <c r="N165" i="2"/>
  <c r="N166" i="2"/>
  <c r="N167" i="2"/>
  <c r="N168" i="2"/>
  <c r="N169" i="2"/>
  <c r="N170" i="2"/>
  <c r="N171" i="2"/>
  <c r="N172" i="2"/>
  <c r="N173" i="2"/>
  <c r="N174" i="2"/>
  <c r="N175" i="2"/>
  <c r="N176" i="2"/>
  <c r="N177" i="2"/>
  <c r="N178" i="2"/>
  <c r="N179" i="2"/>
  <c r="N180" i="2"/>
  <c r="N181" i="2"/>
  <c r="N182" i="2"/>
  <c r="N183" i="2"/>
  <c r="N184" i="2"/>
  <c r="N185" i="2"/>
  <c r="N186" i="2"/>
  <c r="N187" i="2"/>
  <c r="N188" i="2"/>
  <c r="N189" i="2"/>
  <c r="N190" i="2"/>
  <c r="N191" i="2"/>
  <c r="N192" i="2"/>
  <c r="N193" i="2"/>
  <c r="N194" i="2"/>
  <c r="N195" i="2"/>
  <c r="N196" i="2"/>
  <c r="N197" i="2"/>
  <c r="N198" i="2"/>
  <c r="N199" i="2"/>
  <c r="N200" i="2"/>
  <c r="N201" i="2"/>
  <c r="N202" i="2"/>
  <c r="N203" i="2"/>
  <c r="N204" i="2"/>
  <c r="N205" i="2"/>
  <c r="N206" i="2"/>
  <c r="N207" i="2"/>
  <c r="N208" i="2"/>
  <c r="M4" i="2"/>
  <c r="M5" i="2"/>
  <c r="M6" i="2"/>
  <c r="M7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M49" i="2"/>
  <c r="M50" i="2"/>
  <c r="M51" i="2"/>
  <c r="M52" i="2"/>
  <c r="M53" i="2"/>
  <c r="M54" i="2"/>
  <c r="M55" i="2"/>
  <c r="M56" i="2"/>
  <c r="M57" i="2"/>
  <c r="M58" i="2"/>
  <c r="M59" i="2"/>
  <c r="M60" i="2"/>
  <c r="M61" i="2"/>
  <c r="M62" i="2"/>
  <c r="M63" i="2"/>
  <c r="M64" i="2"/>
  <c r="M65" i="2"/>
  <c r="M66" i="2"/>
  <c r="M67" i="2"/>
  <c r="M68" i="2"/>
  <c r="M69" i="2"/>
  <c r="M70" i="2"/>
  <c r="M71" i="2"/>
  <c r="M72" i="2"/>
  <c r="M73" i="2"/>
  <c r="M74" i="2"/>
  <c r="M75" i="2"/>
  <c r="M76" i="2"/>
  <c r="M77" i="2"/>
  <c r="M78" i="2"/>
  <c r="M79" i="2"/>
  <c r="M80" i="2"/>
  <c r="M81" i="2"/>
  <c r="M82" i="2"/>
  <c r="M83" i="2"/>
  <c r="M84" i="2"/>
  <c r="M85" i="2"/>
  <c r="M86" i="2"/>
  <c r="M87" i="2"/>
  <c r="M88" i="2"/>
  <c r="M89" i="2"/>
  <c r="M90" i="2"/>
  <c r="M91" i="2"/>
  <c r="M92" i="2"/>
  <c r="M93" i="2"/>
  <c r="M94" i="2"/>
  <c r="M95" i="2"/>
  <c r="M96" i="2"/>
  <c r="M97" i="2"/>
  <c r="M98" i="2"/>
  <c r="M99" i="2"/>
  <c r="M100" i="2"/>
  <c r="M101" i="2"/>
  <c r="M102" i="2"/>
  <c r="M103" i="2"/>
  <c r="M104" i="2"/>
  <c r="M105" i="2"/>
  <c r="M106" i="2"/>
  <c r="M107" i="2"/>
  <c r="M108" i="2"/>
  <c r="M109" i="2"/>
  <c r="M110" i="2"/>
  <c r="M111" i="2"/>
  <c r="M112" i="2"/>
  <c r="M113" i="2"/>
  <c r="M114" i="2"/>
  <c r="M115" i="2"/>
  <c r="M116" i="2"/>
  <c r="M117" i="2"/>
  <c r="M118" i="2"/>
  <c r="M119" i="2"/>
  <c r="M120" i="2"/>
  <c r="M121" i="2"/>
  <c r="M122" i="2"/>
  <c r="M123" i="2"/>
  <c r="M124" i="2"/>
  <c r="M125" i="2"/>
  <c r="M126" i="2"/>
  <c r="M127" i="2"/>
  <c r="M128" i="2"/>
  <c r="M129" i="2"/>
  <c r="M130" i="2"/>
  <c r="M131" i="2"/>
  <c r="M132" i="2"/>
  <c r="M133" i="2"/>
  <c r="M134" i="2"/>
  <c r="M135" i="2"/>
  <c r="M136" i="2"/>
  <c r="M137" i="2"/>
  <c r="M138" i="2"/>
  <c r="M139" i="2"/>
  <c r="M140" i="2"/>
  <c r="M141" i="2"/>
  <c r="M142" i="2"/>
  <c r="M143" i="2"/>
  <c r="M144" i="2"/>
  <c r="M145" i="2"/>
  <c r="M146" i="2"/>
  <c r="M147" i="2"/>
  <c r="M148" i="2"/>
  <c r="M149" i="2"/>
  <c r="M150" i="2"/>
  <c r="M151" i="2"/>
  <c r="M152" i="2"/>
  <c r="M153" i="2"/>
  <c r="M154" i="2"/>
  <c r="M155" i="2"/>
  <c r="M156" i="2"/>
  <c r="M157" i="2"/>
  <c r="M158" i="2"/>
  <c r="M159" i="2"/>
  <c r="M160" i="2"/>
  <c r="M161" i="2"/>
  <c r="M162" i="2"/>
  <c r="M163" i="2"/>
  <c r="M164" i="2"/>
  <c r="M165" i="2"/>
  <c r="M166" i="2"/>
  <c r="M167" i="2"/>
  <c r="M168" i="2"/>
  <c r="M169" i="2"/>
  <c r="M170" i="2"/>
  <c r="M171" i="2"/>
  <c r="M172" i="2"/>
  <c r="M173" i="2"/>
  <c r="M174" i="2"/>
  <c r="M175" i="2"/>
  <c r="M176" i="2"/>
  <c r="M177" i="2"/>
  <c r="M178" i="2"/>
  <c r="M179" i="2"/>
  <c r="M180" i="2"/>
  <c r="M181" i="2"/>
  <c r="M182" i="2"/>
  <c r="M183" i="2"/>
  <c r="M184" i="2"/>
  <c r="M185" i="2"/>
  <c r="M186" i="2"/>
  <c r="M187" i="2"/>
  <c r="M188" i="2"/>
  <c r="M189" i="2"/>
  <c r="M190" i="2"/>
  <c r="M191" i="2"/>
  <c r="M192" i="2"/>
  <c r="M193" i="2"/>
  <c r="M194" i="2"/>
  <c r="M195" i="2"/>
  <c r="M196" i="2"/>
  <c r="M197" i="2"/>
  <c r="M198" i="2"/>
  <c r="M199" i="2"/>
  <c r="M200" i="2"/>
  <c r="M201" i="2"/>
  <c r="M202" i="2"/>
  <c r="M203" i="2"/>
  <c r="M204" i="2"/>
  <c r="M205" i="2"/>
  <c r="M206" i="2"/>
  <c r="M207" i="2"/>
  <c r="M208" i="2"/>
  <c r="L4" i="2"/>
  <c r="L5" i="2"/>
  <c r="L6" i="2"/>
  <c r="L7" i="2"/>
  <c r="L8" i="2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L38" i="2"/>
  <c r="L39" i="2"/>
  <c r="L40" i="2"/>
  <c r="L41" i="2"/>
  <c r="L42" i="2"/>
  <c r="L43" i="2"/>
  <c r="L44" i="2"/>
  <c r="L45" i="2"/>
  <c r="L46" i="2"/>
  <c r="L47" i="2"/>
  <c r="L48" i="2"/>
  <c r="L49" i="2"/>
  <c r="L50" i="2"/>
  <c r="L51" i="2"/>
  <c r="L52" i="2"/>
  <c r="L53" i="2"/>
  <c r="L54" i="2"/>
  <c r="L55" i="2"/>
  <c r="L56" i="2"/>
  <c r="L57" i="2"/>
  <c r="L58" i="2"/>
  <c r="L59" i="2"/>
  <c r="L60" i="2"/>
  <c r="L61" i="2"/>
  <c r="L62" i="2"/>
  <c r="L63" i="2"/>
  <c r="L64" i="2"/>
  <c r="L65" i="2"/>
  <c r="L66" i="2"/>
  <c r="L67" i="2"/>
  <c r="L68" i="2"/>
  <c r="L69" i="2"/>
  <c r="L70" i="2"/>
  <c r="L71" i="2"/>
  <c r="L72" i="2"/>
  <c r="L73" i="2"/>
  <c r="L74" i="2"/>
  <c r="L75" i="2"/>
  <c r="L76" i="2"/>
  <c r="L77" i="2"/>
  <c r="L78" i="2"/>
  <c r="L79" i="2"/>
  <c r="L80" i="2"/>
  <c r="L81" i="2"/>
  <c r="L82" i="2"/>
  <c r="L83" i="2"/>
  <c r="L84" i="2"/>
  <c r="L85" i="2"/>
  <c r="L86" i="2"/>
  <c r="L87" i="2"/>
  <c r="L88" i="2"/>
  <c r="L89" i="2"/>
  <c r="L90" i="2"/>
  <c r="L91" i="2"/>
  <c r="L92" i="2"/>
  <c r="L93" i="2"/>
  <c r="L94" i="2"/>
  <c r="L95" i="2"/>
  <c r="L96" i="2"/>
  <c r="L97" i="2"/>
  <c r="L98" i="2"/>
  <c r="L99" i="2"/>
  <c r="L100" i="2"/>
  <c r="L101" i="2"/>
  <c r="L102" i="2"/>
  <c r="L103" i="2"/>
  <c r="L104" i="2"/>
  <c r="L105" i="2"/>
  <c r="L106" i="2"/>
  <c r="L107" i="2"/>
  <c r="L108" i="2"/>
  <c r="L109" i="2"/>
  <c r="L110" i="2"/>
  <c r="L111" i="2"/>
  <c r="L112" i="2"/>
  <c r="L113" i="2"/>
  <c r="L114" i="2"/>
  <c r="L115" i="2"/>
  <c r="L116" i="2"/>
  <c r="L117" i="2"/>
  <c r="L118" i="2"/>
  <c r="L119" i="2"/>
  <c r="L120" i="2"/>
  <c r="L121" i="2"/>
  <c r="L122" i="2"/>
  <c r="L123" i="2"/>
  <c r="L124" i="2"/>
  <c r="L125" i="2"/>
  <c r="L126" i="2"/>
  <c r="L127" i="2"/>
  <c r="L128" i="2"/>
  <c r="L129" i="2"/>
  <c r="L130" i="2"/>
  <c r="L131" i="2"/>
  <c r="L132" i="2"/>
  <c r="L133" i="2"/>
  <c r="L134" i="2"/>
  <c r="L135" i="2"/>
  <c r="L136" i="2"/>
  <c r="L137" i="2"/>
  <c r="L138" i="2"/>
  <c r="L139" i="2"/>
  <c r="L140" i="2"/>
  <c r="L141" i="2"/>
  <c r="L142" i="2"/>
  <c r="L143" i="2"/>
  <c r="L144" i="2"/>
  <c r="L145" i="2"/>
  <c r="L146" i="2"/>
  <c r="L147" i="2"/>
  <c r="L148" i="2"/>
  <c r="L149" i="2"/>
  <c r="L150" i="2"/>
  <c r="L151" i="2"/>
  <c r="L152" i="2"/>
  <c r="L153" i="2"/>
  <c r="L154" i="2"/>
  <c r="L155" i="2"/>
  <c r="L156" i="2"/>
  <c r="L157" i="2"/>
  <c r="L158" i="2"/>
  <c r="L159" i="2"/>
  <c r="L160" i="2"/>
  <c r="L161" i="2"/>
  <c r="L162" i="2"/>
  <c r="L163" i="2"/>
  <c r="L164" i="2"/>
  <c r="L165" i="2"/>
  <c r="L166" i="2"/>
  <c r="L167" i="2"/>
  <c r="L168" i="2"/>
  <c r="L169" i="2"/>
  <c r="L170" i="2"/>
  <c r="L171" i="2"/>
  <c r="L172" i="2"/>
  <c r="L173" i="2"/>
  <c r="L174" i="2"/>
  <c r="L175" i="2"/>
  <c r="L176" i="2"/>
  <c r="L177" i="2"/>
  <c r="L178" i="2"/>
  <c r="L179" i="2"/>
  <c r="L180" i="2"/>
  <c r="L181" i="2"/>
  <c r="L182" i="2"/>
  <c r="L183" i="2"/>
  <c r="L184" i="2"/>
  <c r="L185" i="2"/>
  <c r="L186" i="2"/>
  <c r="L187" i="2"/>
  <c r="L188" i="2"/>
  <c r="L189" i="2"/>
  <c r="L190" i="2"/>
  <c r="L191" i="2"/>
  <c r="L192" i="2"/>
  <c r="L193" i="2"/>
  <c r="L194" i="2"/>
  <c r="L195" i="2"/>
  <c r="L196" i="2"/>
  <c r="L197" i="2"/>
  <c r="L198" i="2"/>
  <c r="L199" i="2"/>
  <c r="L200" i="2"/>
  <c r="L201" i="2"/>
  <c r="L202" i="2"/>
  <c r="L203" i="2"/>
  <c r="L204" i="2"/>
  <c r="L205" i="2"/>
  <c r="L206" i="2"/>
  <c r="L207" i="2"/>
  <c r="L208" i="2"/>
  <c r="K4" i="2"/>
  <c r="K5" i="2"/>
  <c r="K6" i="2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K48" i="2"/>
  <c r="K49" i="2"/>
  <c r="K50" i="2"/>
  <c r="K51" i="2"/>
  <c r="K52" i="2"/>
  <c r="K53" i="2"/>
  <c r="K54" i="2"/>
  <c r="K55" i="2"/>
  <c r="K56" i="2"/>
  <c r="K57" i="2"/>
  <c r="K58" i="2"/>
  <c r="K59" i="2"/>
  <c r="K60" i="2"/>
  <c r="K61" i="2"/>
  <c r="K62" i="2"/>
  <c r="K63" i="2"/>
  <c r="K64" i="2"/>
  <c r="K65" i="2"/>
  <c r="K66" i="2"/>
  <c r="K67" i="2"/>
  <c r="K68" i="2"/>
  <c r="K69" i="2"/>
  <c r="K70" i="2"/>
  <c r="K71" i="2"/>
  <c r="K72" i="2"/>
  <c r="K73" i="2"/>
  <c r="K74" i="2"/>
  <c r="K75" i="2"/>
  <c r="K76" i="2"/>
  <c r="K77" i="2"/>
  <c r="K78" i="2"/>
  <c r="K79" i="2"/>
  <c r="K80" i="2"/>
  <c r="K81" i="2"/>
  <c r="K82" i="2"/>
  <c r="K83" i="2"/>
  <c r="K84" i="2"/>
  <c r="K85" i="2"/>
  <c r="K86" i="2"/>
  <c r="K87" i="2"/>
  <c r="K88" i="2"/>
  <c r="K89" i="2"/>
  <c r="K90" i="2"/>
  <c r="K91" i="2"/>
  <c r="K92" i="2"/>
  <c r="K93" i="2"/>
  <c r="K94" i="2"/>
  <c r="K95" i="2"/>
  <c r="K96" i="2"/>
  <c r="K97" i="2"/>
  <c r="K98" i="2"/>
  <c r="K99" i="2"/>
  <c r="K100" i="2"/>
  <c r="K101" i="2"/>
  <c r="K102" i="2"/>
  <c r="K103" i="2"/>
  <c r="K104" i="2"/>
  <c r="K105" i="2"/>
  <c r="K106" i="2"/>
  <c r="K107" i="2"/>
  <c r="K108" i="2"/>
  <c r="K109" i="2"/>
  <c r="K110" i="2"/>
  <c r="K111" i="2"/>
  <c r="K112" i="2"/>
  <c r="K113" i="2"/>
  <c r="K114" i="2"/>
  <c r="K115" i="2"/>
  <c r="K116" i="2"/>
  <c r="K117" i="2"/>
  <c r="K118" i="2"/>
  <c r="K119" i="2"/>
  <c r="K120" i="2"/>
  <c r="K121" i="2"/>
  <c r="K122" i="2"/>
  <c r="K123" i="2"/>
  <c r="K124" i="2"/>
  <c r="K125" i="2"/>
  <c r="K126" i="2"/>
  <c r="K127" i="2"/>
  <c r="K128" i="2"/>
  <c r="K129" i="2"/>
  <c r="K130" i="2"/>
  <c r="K131" i="2"/>
  <c r="K132" i="2"/>
  <c r="K133" i="2"/>
  <c r="K134" i="2"/>
  <c r="K135" i="2"/>
  <c r="K136" i="2"/>
  <c r="K137" i="2"/>
  <c r="K138" i="2"/>
  <c r="K139" i="2"/>
  <c r="K140" i="2"/>
  <c r="K141" i="2"/>
  <c r="K142" i="2"/>
  <c r="K143" i="2"/>
  <c r="K144" i="2"/>
  <c r="K145" i="2"/>
  <c r="K146" i="2"/>
  <c r="K147" i="2"/>
  <c r="K148" i="2"/>
  <c r="K149" i="2"/>
  <c r="K150" i="2"/>
  <c r="K151" i="2"/>
  <c r="K152" i="2"/>
  <c r="K153" i="2"/>
  <c r="K154" i="2"/>
  <c r="K155" i="2"/>
  <c r="K156" i="2"/>
  <c r="K157" i="2"/>
  <c r="K158" i="2"/>
  <c r="K159" i="2"/>
  <c r="K160" i="2"/>
  <c r="K161" i="2"/>
  <c r="K162" i="2"/>
  <c r="K163" i="2"/>
  <c r="K164" i="2"/>
  <c r="K165" i="2"/>
  <c r="K166" i="2"/>
  <c r="K167" i="2"/>
  <c r="K168" i="2"/>
  <c r="K169" i="2"/>
  <c r="K170" i="2"/>
  <c r="K171" i="2"/>
  <c r="K172" i="2"/>
  <c r="K173" i="2"/>
  <c r="K174" i="2"/>
  <c r="K175" i="2"/>
  <c r="K176" i="2"/>
  <c r="K177" i="2"/>
  <c r="K178" i="2"/>
  <c r="K179" i="2"/>
  <c r="K180" i="2"/>
  <c r="K181" i="2"/>
  <c r="K182" i="2"/>
  <c r="K183" i="2"/>
  <c r="K184" i="2"/>
  <c r="K185" i="2"/>
  <c r="K186" i="2"/>
  <c r="K187" i="2"/>
  <c r="K188" i="2"/>
  <c r="K189" i="2"/>
  <c r="K190" i="2"/>
  <c r="K191" i="2"/>
  <c r="K192" i="2"/>
  <c r="K193" i="2"/>
  <c r="K194" i="2"/>
  <c r="K195" i="2"/>
  <c r="K196" i="2"/>
  <c r="K197" i="2"/>
  <c r="K198" i="2"/>
  <c r="K199" i="2"/>
  <c r="K200" i="2"/>
  <c r="K201" i="2"/>
  <c r="K202" i="2"/>
  <c r="K203" i="2"/>
  <c r="K204" i="2"/>
  <c r="K205" i="2"/>
  <c r="K206" i="2"/>
  <c r="K207" i="2"/>
  <c r="K208" i="2"/>
  <c r="J4" i="2"/>
  <c r="J5" i="2"/>
  <c r="J6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59" i="2"/>
  <c r="J60" i="2"/>
  <c r="J61" i="2"/>
  <c r="J62" i="2"/>
  <c r="J63" i="2"/>
  <c r="J64" i="2"/>
  <c r="J65" i="2"/>
  <c r="J66" i="2"/>
  <c r="J67" i="2"/>
  <c r="J68" i="2"/>
  <c r="J69" i="2"/>
  <c r="J70" i="2"/>
  <c r="J71" i="2"/>
  <c r="J72" i="2"/>
  <c r="J73" i="2"/>
  <c r="J74" i="2"/>
  <c r="J75" i="2"/>
  <c r="J76" i="2"/>
  <c r="J77" i="2"/>
  <c r="J78" i="2"/>
  <c r="J79" i="2"/>
  <c r="J80" i="2"/>
  <c r="J81" i="2"/>
  <c r="J82" i="2"/>
  <c r="J83" i="2"/>
  <c r="J84" i="2"/>
  <c r="J85" i="2"/>
  <c r="J86" i="2"/>
  <c r="J87" i="2"/>
  <c r="J88" i="2"/>
  <c r="J89" i="2"/>
  <c r="J90" i="2"/>
  <c r="J91" i="2"/>
  <c r="J92" i="2"/>
  <c r="J93" i="2"/>
  <c r="J94" i="2"/>
  <c r="J95" i="2"/>
  <c r="J96" i="2"/>
  <c r="J97" i="2"/>
  <c r="J98" i="2"/>
  <c r="J99" i="2"/>
  <c r="J100" i="2"/>
  <c r="J101" i="2"/>
  <c r="J102" i="2"/>
  <c r="J103" i="2"/>
  <c r="J104" i="2"/>
  <c r="J105" i="2"/>
  <c r="J106" i="2"/>
  <c r="J107" i="2"/>
  <c r="J108" i="2"/>
  <c r="J109" i="2"/>
  <c r="J110" i="2"/>
  <c r="J111" i="2"/>
  <c r="J112" i="2"/>
  <c r="J113" i="2"/>
  <c r="J114" i="2"/>
  <c r="J115" i="2"/>
  <c r="J116" i="2"/>
  <c r="J117" i="2"/>
  <c r="J118" i="2"/>
  <c r="J119" i="2"/>
  <c r="J120" i="2"/>
  <c r="J121" i="2"/>
  <c r="J122" i="2"/>
  <c r="J123" i="2"/>
  <c r="J124" i="2"/>
  <c r="J125" i="2"/>
  <c r="J126" i="2"/>
  <c r="J127" i="2"/>
  <c r="J128" i="2"/>
  <c r="J129" i="2"/>
  <c r="J130" i="2"/>
  <c r="J131" i="2"/>
  <c r="J132" i="2"/>
  <c r="J133" i="2"/>
  <c r="J134" i="2"/>
  <c r="J135" i="2"/>
  <c r="J136" i="2"/>
  <c r="J137" i="2"/>
  <c r="J138" i="2"/>
  <c r="J139" i="2"/>
  <c r="J140" i="2"/>
  <c r="J141" i="2"/>
  <c r="J142" i="2"/>
  <c r="J143" i="2"/>
  <c r="J144" i="2"/>
  <c r="J145" i="2"/>
  <c r="J146" i="2"/>
  <c r="J147" i="2"/>
  <c r="J148" i="2"/>
  <c r="J149" i="2"/>
  <c r="J150" i="2"/>
  <c r="J151" i="2"/>
  <c r="J152" i="2"/>
  <c r="J153" i="2"/>
  <c r="J154" i="2"/>
  <c r="J155" i="2"/>
  <c r="J156" i="2"/>
  <c r="J157" i="2"/>
  <c r="J158" i="2"/>
  <c r="J159" i="2"/>
  <c r="J160" i="2"/>
  <c r="J161" i="2"/>
  <c r="J162" i="2"/>
  <c r="J163" i="2"/>
  <c r="J164" i="2"/>
  <c r="J165" i="2"/>
  <c r="J166" i="2"/>
  <c r="J167" i="2"/>
  <c r="J168" i="2"/>
  <c r="J169" i="2"/>
  <c r="J170" i="2"/>
  <c r="J171" i="2"/>
  <c r="J172" i="2"/>
  <c r="J173" i="2"/>
  <c r="J174" i="2"/>
  <c r="J175" i="2"/>
  <c r="J176" i="2"/>
  <c r="J177" i="2"/>
  <c r="J178" i="2"/>
  <c r="J179" i="2"/>
  <c r="J180" i="2"/>
  <c r="J181" i="2"/>
  <c r="J182" i="2"/>
  <c r="J183" i="2"/>
  <c r="J184" i="2"/>
  <c r="J185" i="2"/>
  <c r="J186" i="2"/>
  <c r="J187" i="2"/>
  <c r="J188" i="2"/>
  <c r="J189" i="2"/>
  <c r="J190" i="2"/>
  <c r="J191" i="2"/>
  <c r="J192" i="2"/>
  <c r="J193" i="2"/>
  <c r="J194" i="2"/>
  <c r="J195" i="2"/>
  <c r="J196" i="2"/>
  <c r="J197" i="2"/>
  <c r="J198" i="2"/>
  <c r="J199" i="2"/>
  <c r="J200" i="2"/>
  <c r="J201" i="2"/>
  <c r="J202" i="2"/>
  <c r="J203" i="2"/>
  <c r="J204" i="2"/>
  <c r="J205" i="2"/>
  <c r="J206" i="2"/>
  <c r="J207" i="2"/>
  <c r="J208" i="2"/>
</calcChain>
</file>

<file path=xl/sharedStrings.xml><?xml version="1.0" encoding="utf-8"?>
<sst xmlns="http://schemas.openxmlformats.org/spreadsheetml/2006/main" count="1129" uniqueCount="349">
  <si>
    <t>mmu-miR-669a-13-3p,mmu-miR-669a-8-3p,mmu-miR-669a-7-3p,mmu-miR-669a-9-3p,mmu-miR-669a-4-3p,mmu-miR-669a-6-3p,mmu-miR-669a-12-3p,mmu-miR-669o-3p,mmu-miR-669a-11-3p</t>
  </si>
  <si>
    <t>mmu-miR-676-3p</t>
  </si>
  <si>
    <t>mmu-miR-199a-2-5p,mmu-miR-199a-1-5p</t>
  </si>
  <si>
    <t>mmu-miR-450a-2-5p</t>
  </si>
  <si>
    <t>mmu-miR-450b-5p</t>
  </si>
  <si>
    <t>mmu-miR-326</t>
  </si>
  <si>
    <t>mmu-miR-297a-5-5p,mmu-miR-297a-4-5p,mmu-miR-297a-3-5p</t>
  </si>
  <si>
    <t>mmu-miR-152</t>
  </si>
  <si>
    <t>mmu-miR-1955-5p</t>
  </si>
  <si>
    <t>mmu-miR-1981-5p</t>
  </si>
  <si>
    <t>mmu-miR-222</t>
  </si>
  <si>
    <t>mmu-miR-219-2-5p</t>
  </si>
  <si>
    <t>mmu-miR-467a-5,mmu-miR-467a-4,mmu-miR-467a-2,mmu-miR-467a-7,mmu-miR-467a-10,mmu-miR-467b,mmu-miR-467a-3,mmu-miR-467a-6,mmu-miR-467a-9,mmu-miR-467a,mmu-miR-467a-1,mmu-miR-467a-8</t>
  </si>
  <si>
    <t>mmu-miR-466b-1-5p,mmu-miR-466b-7-5p,mmu-miR-466b-6-5p,mmu-miR-466e-5p,mmu-miR-466b-8-5p,mmu-miR-466b-3-5p,mmu-miR-466b-2-5p,mmu-miR-466b-4-5p,mmu-miR-466o-5p</t>
  </si>
  <si>
    <t>mmu-miR-669a-13-5p,mmu-miR-669p-1,mmu-miR-669a-7-5p,mmu-miR-669a-12-5p,mmu-miR-669a-9-5p,mmu-miR-669a-8-5p,mmu-miR-669a-10-5p,mmu-miR-669a-2-5p,mmu-miR-669a-4-5p,mmu-miR-669p-2,mmu-miR-669a-11-5p,mmu-miR-669a-6-5p,mmu-miR-669a-1-5p,mmu-miR-669a-3-5p,mmu-miR-669a-5-5p</t>
  </si>
  <si>
    <t>mmu-miR-466c-2-3p,mmu-miR-466b-2-3p,mmu-miR-466b-1-3p,mmu-miR-466c-3p,mmu-miR-466b-6-3p,mmu-miR-466b-4-3p,mmu-miR-466b-8-3p</t>
  </si>
  <si>
    <t>mmu-miR-669a-6-3p,mmu-miR-669a-12-3p,mmu-miR-669a-13-3p,mmu-miR-669o-3p,mmu-miR-669a-11-3p,mmu-miR-669a-8-3p,mmu-miR-669a-7-3p,mmu-miR-669a-9-3p,mmu-miR-669a-4-3p</t>
  </si>
  <si>
    <t>mmu-miR-297a-3-3p,mmu-miR-297c-3p,mmu-miR-297a-4-3p,mmu-miR-297b-3p</t>
  </si>
  <si>
    <t>mmu-miR-345-5p</t>
  </si>
  <si>
    <t>mmu-miR-669f-3p</t>
  </si>
  <si>
    <t>mmu-miR-10b</t>
  </si>
  <si>
    <t>mmu-miR-374</t>
  </si>
  <si>
    <t>mmu-miR-351</t>
  </si>
  <si>
    <t>mmu-miR-193-3p</t>
  </si>
  <si>
    <t>mmu-miR-1247</t>
  </si>
  <si>
    <t>mmu-miR-29c</t>
  </si>
  <si>
    <t>mmu-miR-335</t>
  </si>
  <si>
    <t>mmu-miR-182</t>
  </si>
  <si>
    <t>mmu-miR-206</t>
  </si>
  <si>
    <t>mmu-miR-449a</t>
  </si>
  <si>
    <t>mmu-miR-340</t>
  </si>
  <si>
    <t>mmu-miR-1964-3p</t>
  </si>
  <si>
    <t>mmu-miR-7b</t>
  </si>
  <si>
    <t>mmu-miR-669l</t>
  </si>
  <si>
    <t>mmu-let-7d</t>
  </si>
  <si>
    <t>mmu-miR-125b-1,mmu-miR-125b-2</t>
  </si>
  <si>
    <t>mmu-miR-365-2,mmu-miR-365-1</t>
  </si>
  <si>
    <t>mmu-miR-181a-1,mmu-miR-181a-2</t>
  </si>
  <si>
    <t>mmu-miR-96</t>
  </si>
  <si>
    <t>mmu-miR-98</t>
  </si>
  <si>
    <t>mmu-miR-423-3p</t>
  </si>
  <si>
    <t>mmu-miR-181b-2,mmu-miR-181b-1</t>
  </si>
  <si>
    <t>mmu-miR-466c-2-3p,mmu-miR-466b-2-3p,mmu-miR-466b-6-3p,mmu-miR-466b-8-3p,mmu-miR-466b-4-3p,mmu-miR-466b-1-3p,mmu-miR-466c-3p</t>
  </si>
  <si>
    <t>mmu-miR-669d-2,mmu-miR-669d</t>
  </si>
  <si>
    <t>mmu-miR-1933-5p</t>
  </si>
  <si>
    <t>mmu-miR-878-5p</t>
  </si>
  <si>
    <t>mmu-miR-128-2,mmu-miR-128-1</t>
  </si>
  <si>
    <t>mmu-miR-188</t>
  </si>
  <si>
    <t>mmu-miR-1982</t>
  </si>
  <si>
    <t>mmu-miR-466d-5p,mmu-miR-466n-5p</t>
  </si>
  <si>
    <t>mmu-miR-467a-5,mmu-miR-467a-4,mmu-miR-467a-3,mmu-miR-467a-9,mmu-miR-467a,mmu-miR-467a-8,mmu-miR-467a-2,mmu-miR-467a-7,mmu-miR-467a-10,mmu-miR-467b,mmu-miR-467a-6,mmu-miR-467a-1</t>
  </si>
  <si>
    <t>mmu-miR-219-1</t>
  </si>
  <si>
    <t>mmu-miR-466f-1,mmu-miR-466f-3,mmu-miR-466f-2</t>
  </si>
  <si>
    <t>mmu-miR-3057-5p</t>
  </si>
  <si>
    <t>mmu-miR-491</t>
  </si>
  <si>
    <t>mmu-miR-297c-3p,mmu-miR-297a-4-3p,mmu-miR-297b-3p,mmu-miR-297a-3-3p</t>
  </si>
  <si>
    <t>mmu-miR-3067</t>
  </si>
  <si>
    <t>mmu-miR-324</t>
  </si>
  <si>
    <t>mmu-miR-101a</t>
  </si>
  <si>
    <t>mmu-miR-466b-1-5p,mmu-miR-466b-7-5p,mmu-miR-466b-3-5p,mmu-miR-466b-4-5p,mmu-miR-466b-6-5p,mmu-miR-466e-5p,mmu-miR-466b-8-5p,mmu-miR-466b-2-5p,mmu-miR-466o-5p</t>
  </si>
  <si>
    <t>mmu-miR-103-1,mmu-miR-103-2</t>
  </si>
  <si>
    <t>mmu-miR-19b-1,mmu-miR-19b-2</t>
  </si>
  <si>
    <t>mmu-miR-203</t>
  </si>
  <si>
    <t>mmu-miR-466p-5p,mmu-miR-466a-5p</t>
  </si>
  <si>
    <t>mmu-miR-34b-5p</t>
  </si>
  <si>
    <t>mmu-miR-669a-13-5p,mmu-miR-669a-12-5p,mmu-miR-669a-4-5p,mmu-miR-669p-2,mmu-miR-669a-11-5p,mmu-miR-669p-1,mmu-miR-669a-7-5p,mmu-miR-669a-9-5p,mmu-miR-669a-8-5p,mmu-miR-669a-10-5p,mmu-miR-669a-2-5p,mmu-miR-669a-6-5p,mmu-miR-669a-1-5p,mmu-miR-669a-3-5p,mmu-miR-669a-5-5p</t>
  </si>
  <si>
    <t>mmu-miR-199a-2-3p,mmu-miR-199a-1-3p,mmu-miR-199b</t>
  </si>
  <si>
    <t>mmu-let-7g</t>
  </si>
  <si>
    <t>mmu-miR-20a</t>
  </si>
  <si>
    <t>mmu-miR-92a-1</t>
  </si>
  <si>
    <t>mmu-miR-1198-5p</t>
  </si>
  <si>
    <t>mmu-miR-664-3p</t>
  </si>
  <si>
    <t>mmu-miR-23a</t>
  </si>
  <si>
    <t>mmu-miR-470-5p</t>
  </si>
  <si>
    <t>mmu-miR-466a-5p,mmu-miR-466p-5p</t>
  </si>
  <si>
    <t>mmu-miR-30a</t>
  </si>
  <si>
    <t>mmu-miR-149</t>
  </si>
  <si>
    <t>mmu-miR-425</t>
  </si>
  <si>
    <t>mmu-miR-106b</t>
  </si>
  <si>
    <t>mmu-miR-196a-2,mmu-miR-196a-1</t>
  </si>
  <si>
    <t>mmu-miR-150</t>
  </si>
  <si>
    <t>mmu-miR-1930</t>
  </si>
  <si>
    <t>mmu-miR-872</t>
  </si>
  <si>
    <t>mmu-miR-19b-2,mmu-miR-19b-1</t>
  </si>
  <si>
    <t>mmu-miR-497</t>
  </si>
  <si>
    <t>mmu-miR-21</t>
  </si>
  <si>
    <t>mmu-miR-130b-3p</t>
  </si>
  <si>
    <t>mmu-miR-29a</t>
  </si>
  <si>
    <t>mmu-miR-33</t>
  </si>
  <si>
    <t>mmu-miR-501-5p</t>
  </si>
  <si>
    <t>mmu-miR-3068</t>
  </si>
  <si>
    <t>mmu-miR-15a</t>
  </si>
  <si>
    <t>mmu-miR-101b</t>
  </si>
  <si>
    <t>mmu-miR-27a</t>
  </si>
  <si>
    <t>mmu-miR-193-5p</t>
  </si>
  <si>
    <t>mmu-miR-378</t>
  </si>
  <si>
    <t>mmu-miR-23b</t>
  </si>
  <si>
    <t>mmu-miR-744</t>
  </si>
  <si>
    <t>mmu-miR-32</t>
  </si>
  <si>
    <t>mmu-miR-361</t>
  </si>
  <si>
    <t>mmu-miR-381</t>
  </si>
  <si>
    <t>mmu-miR-467c</t>
  </si>
  <si>
    <t>mmu-miR-1189</t>
  </si>
  <si>
    <t>mmu-miR-26b</t>
  </si>
  <si>
    <t>mmu-miR-221</t>
  </si>
  <si>
    <t>mmu-miR-93</t>
  </si>
  <si>
    <t>mmu-miR-193b</t>
  </si>
  <si>
    <t>mmu-miR-130a</t>
  </si>
  <si>
    <t>mmu-miR-532-3p</t>
  </si>
  <si>
    <t>mmu-miR-10a</t>
  </si>
  <si>
    <t>mmu-miR-92a-2</t>
  </si>
  <si>
    <t>mmu-miR-671</t>
  </si>
  <si>
    <t>mmu-miR-132-5p</t>
  </si>
  <si>
    <t>mmu-miR-224</t>
  </si>
  <si>
    <t>mmu-miR-125a</t>
  </si>
  <si>
    <t>mmu-miR-1964-5p</t>
  </si>
  <si>
    <t>mmu-miR-19a</t>
  </si>
  <si>
    <t>mmu-miR-26a-2,mmu-miR-26a-1</t>
  </si>
  <si>
    <t>mmu-miR-183</t>
  </si>
  <si>
    <t>mmu-miR-322</t>
  </si>
  <si>
    <t>mmu-miR-92b</t>
  </si>
  <si>
    <t>mmu-miR-29b-2,mmu-miR-29b-1</t>
  </si>
  <si>
    <t>mmu-miR-320</t>
  </si>
  <si>
    <t>mmu-miR-210</t>
  </si>
  <si>
    <t>mmu-miR-126-3p</t>
  </si>
  <si>
    <t>mmu-miR-195</t>
  </si>
  <si>
    <t>mmu-miR-18b</t>
  </si>
  <si>
    <t>mmu-miR-467d</t>
  </si>
  <si>
    <t>mmu-miR-155</t>
  </si>
  <si>
    <t>mmu-miR-500</t>
  </si>
  <si>
    <t>mmu-miR-145</t>
  </si>
  <si>
    <t>mmu-miR-350</t>
  </si>
  <si>
    <t>mmu-miR-212-5p</t>
  </si>
  <si>
    <t>mmu-miR-148a</t>
  </si>
  <si>
    <t>mmu-miR-191</t>
  </si>
  <si>
    <t>mmu-miR-148b</t>
  </si>
  <si>
    <t>mmu-miR-466f-3,mmu-miR-466f-1,mmu-miR-466f-2</t>
  </si>
  <si>
    <t>mmu-miR-501-3p</t>
  </si>
  <si>
    <t>mmu-miR-503</t>
  </si>
  <si>
    <t>mmu-miR-20b</t>
  </si>
  <si>
    <t>mmu-miR-142-5p</t>
  </si>
  <si>
    <t>mmu-miR-30d</t>
  </si>
  <si>
    <t>mmu-miR-664-5p</t>
  </si>
  <si>
    <t>mmu-miR-669e</t>
  </si>
  <si>
    <t>mmu-miR-30b</t>
  </si>
  <si>
    <t>mmu-miR-17</t>
  </si>
  <si>
    <t>mmu-miR-139</t>
  </si>
  <si>
    <t>mmu-miR-669a-1-3p</t>
  </si>
  <si>
    <t>mmu-miR-31</t>
  </si>
  <si>
    <t>miR</t>
  </si>
  <si>
    <t>WT</t>
  </si>
  <si>
    <t>KO</t>
  </si>
  <si>
    <t>mmu-miR-214</t>
  </si>
  <si>
    <t>mmu-miR-1-2-as</t>
  </si>
  <si>
    <t>mmu-miR-466h</t>
  </si>
  <si>
    <t>mmu-let-7c-1,mmu-let-7c-2</t>
  </si>
  <si>
    <t>mmu-miR-652</t>
  </si>
  <si>
    <t>mmu-miR-674-3p</t>
  </si>
  <si>
    <t>mmu-miR-294</t>
  </si>
  <si>
    <t>mmu-miR-99b</t>
  </si>
  <si>
    <t>mmu-miR-342</t>
  </si>
  <si>
    <t>mmu-miR-132-3p</t>
  </si>
  <si>
    <t>mmu-miR-542</t>
  </si>
  <si>
    <t>mmu-miR-330-5p</t>
  </si>
  <si>
    <t>mmu-miR-1198-3p</t>
  </si>
  <si>
    <t>mmu-miR-99a</t>
  </si>
  <si>
    <t>mmu-miR-151-5p</t>
  </si>
  <si>
    <t>mmu-miR-34a</t>
  </si>
  <si>
    <t>mmu-miR-185</t>
  </si>
  <si>
    <t>mmu-miR-196b</t>
  </si>
  <si>
    <t>mmu-miR-140-3p</t>
  </si>
  <si>
    <t>mmu-miR-877-5p</t>
  </si>
  <si>
    <t>mmu-miR-466c-1-5p,mmu-miR-466c-2-5p</t>
  </si>
  <si>
    <t>mmu-miR-669b,mmu-miR-669m-2,mmu-miR-669m-1</t>
  </si>
  <si>
    <t>mmu-miR-146a</t>
  </si>
  <si>
    <t>mmu-miR-669f-5p</t>
  </si>
  <si>
    <t>mmu-miR-107</t>
  </si>
  <si>
    <t>mmu-miR-674-5p</t>
  </si>
  <si>
    <t>mmu-miR-297b-5p</t>
  </si>
  <si>
    <t>mmu-miR-151-3p</t>
  </si>
  <si>
    <t>mmu-miR-25</t>
  </si>
  <si>
    <t>mmu-miR-106a</t>
  </si>
  <si>
    <t>mmu-miR-297a-4-5p,mmu-miR-297a-5-5p,mmu-miR-297a-3-5p</t>
  </si>
  <si>
    <t>mmu-miR-218-2,mmu-miR-218-1</t>
  </si>
  <si>
    <t>mmu-miR-143</t>
  </si>
  <si>
    <t>mmu-miR-192</t>
  </si>
  <si>
    <t>mmu-miR-532-5p</t>
  </si>
  <si>
    <t>mmu-miR-146b</t>
  </si>
  <si>
    <t>mmu-miR-615</t>
  </si>
  <si>
    <t>mmu-miR-18a</t>
  </si>
  <si>
    <t>mmu-miR-24-1,mmu-miR-24-2</t>
  </si>
  <si>
    <t>mmu-miR-100</t>
  </si>
  <si>
    <t>mmu-miR-34c</t>
  </si>
  <si>
    <t>mmu-miR-30c-1,mmu-miR-30c-2</t>
  </si>
  <si>
    <t>mmu-miR-181d</t>
  </si>
  <si>
    <t>mmu-miR-16-2,mmu-miR-16-1</t>
  </si>
  <si>
    <t>mmu-miR-328</t>
  </si>
  <si>
    <t>mmu-miR-28-3p</t>
  </si>
  <si>
    <t>mmu-let-7b</t>
  </si>
  <si>
    <t>mmu-let-7f-2,mmu-let-7f-1</t>
  </si>
  <si>
    <t>mmu-miR-129-1-5p</t>
  </si>
  <si>
    <t>mmu-miR-15b</t>
  </si>
  <si>
    <t>mmu-miR-30e</t>
  </si>
  <si>
    <t>mmu-let-7e</t>
  </si>
  <si>
    <t>mmu-miR-28-5p</t>
  </si>
  <si>
    <t>mmu-miR-669o-5p</t>
  </si>
  <si>
    <t>mmu-miR-27b</t>
  </si>
  <si>
    <t>mmu-miR-297c-5p</t>
  </si>
  <si>
    <t>mmu-miR-450b-3p</t>
  </si>
  <si>
    <t>mmu-miR-186</t>
  </si>
  <si>
    <t>mmu-miR-22</t>
  </si>
  <si>
    <t>mmu-miR-140-5p</t>
  </si>
  <si>
    <t>mmu-let-7a-2,mmu-let-7a-1</t>
  </si>
  <si>
    <t>mmu-miR-423-5p</t>
  </si>
  <si>
    <t>mmu-miR-130b-5p</t>
  </si>
  <si>
    <t>mmu-miR-34b-3p</t>
  </si>
  <si>
    <t>mmu-miR-7a-2,mmu-miR-7a-1</t>
  </si>
  <si>
    <t>mmu-let-7i</t>
  </si>
  <si>
    <t>RAW READS</t>
  </si>
  <si>
    <t>mCherry</t>
  </si>
  <si>
    <t>hsDicer</t>
  </si>
  <si>
    <t>D1320A/D1709A</t>
  </si>
  <si>
    <t>D1320A</t>
  </si>
  <si>
    <t>D1709A</t>
  </si>
  <si>
    <t>K70A</t>
  </si>
  <si>
    <t>YY971AA</t>
  </si>
  <si>
    <t>mmu-let-7f-1,mmu-let-7f-2</t>
  </si>
  <si>
    <t>mmu-miR-122</t>
  </si>
  <si>
    <t>mmu-miR-125b-2,mmu-miR-125b-1</t>
  </si>
  <si>
    <t>mmu-miR-126-5p</t>
  </si>
  <si>
    <t>mmu-miR-128-1,mmu-miR-128-2</t>
  </si>
  <si>
    <t>mmu-miR-129-1-3p</t>
  </si>
  <si>
    <t>mmu-miR-129-2</t>
  </si>
  <si>
    <t>mmu-miR-1306</t>
  </si>
  <si>
    <t>mmu-miR-133a.1</t>
  </si>
  <si>
    <t>mmu-miR-135a-2,mmu-miR-135a-1</t>
  </si>
  <si>
    <t>mmu-miR-135b</t>
  </si>
  <si>
    <t>mmu-miR-138-1,mmu-miR-138-2</t>
  </si>
  <si>
    <t>mmu-miR-142-3p</t>
  </si>
  <si>
    <t>mmu-miR-16-1,mmu-miR-16-2</t>
  </si>
  <si>
    <t>mmu-miR-181a-2,mmu-miR-181a-1</t>
  </si>
  <si>
    <t>mmu-miR-1839</t>
  </si>
  <si>
    <t>mmu-miR-187</t>
  </si>
  <si>
    <t>mmu-miR-190</t>
  </si>
  <si>
    <t>mmu-miR-190b</t>
  </si>
  <si>
    <t>mmu-miR-1934</t>
  </si>
  <si>
    <t>mmu-miR-194-2,mmu-miR-194-1</t>
  </si>
  <si>
    <t>mmu-miR-1941-3p</t>
  </si>
  <si>
    <t>mmu-miR-1943</t>
  </si>
  <si>
    <t>mmu-miR-1947</t>
  </si>
  <si>
    <t>mmu-miR-1955-3p</t>
  </si>
  <si>
    <t>mmu-miR-1968</t>
  </si>
  <si>
    <t>mmu-miR-1981-3p</t>
  </si>
  <si>
    <t>mmu-miR-199a-1-5p,mmu-miR-199a-2-5p</t>
  </si>
  <si>
    <t>mmu-miR-199b,mmu-miR-199a-2-3p,mmu-miR-199a-1-3p</t>
  </si>
  <si>
    <t>mmu-miR-200a</t>
  </si>
  <si>
    <t>mmu-miR-205</t>
  </si>
  <si>
    <t>mmu-miR-212-3p</t>
  </si>
  <si>
    <t>mmu-miR-26a-1,mmu-miR-26a-2</t>
  </si>
  <si>
    <t>mmu-miR-295</t>
  </si>
  <si>
    <t>mmu-miR-296-3p</t>
  </si>
  <si>
    <t>mmu-miR-296-5p</t>
  </si>
  <si>
    <t>mmu-miR-297a-3-5p,mmu-miR-297a-4-5p,mmu-miR-297a-5-5p</t>
  </si>
  <si>
    <t>mmu-miR-297a-4-3p,mmu-miR-297c-3p,mmu-miR-297a-3-3p,mmu-miR-297b-3p</t>
  </si>
  <si>
    <t>mmu-miR-297a-5-3p</t>
  </si>
  <si>
    <t>mmu-miR-29b-1,mmu-miR-29b-2</t>
  </si>
  <si>
    <t>mmu-miR-300</t>
  </si>
  <si>
    <t>mmu-miR-301a</t>
  </si>
  <si>
    <t>mmu-miR-3058</t>
  </si>
  <si>
    <t>mmu-miR-3061-3p</t>
  </si>
  <si>
    <t>mmu-miR-3061-5p</t>
  </si>
  <si>
    <t>mmu-miR-3074-1-3p</t>
  </si>
  <si>
    <t>mmu-miR-3076-3p</t>
  </si>
  <si>
    <t>mmu-miR-3079-5p</t>
  </si>
  <si>
    <t>mmu-miR-3084</t>
  </si>
  <si>
    <t>mmu-miR-3086-3p</t>
  </si>
  <si>
    <t>mmu-miR-3089-3p</t>
  </si>
  <si>
    <t>mmu-miR-3095-3p</t>
  </si>
  <si>
    <t>mmu-miR-3096-3p</t>
  </si>
  <si>
    <t>mmu-miR-3096-5p</t>
  </si>
  <si>
    <t>mmu-miR-3098-3p</t>
  </si>
  <si>
    <t>mmu-miR-3098-5p</t>
  </si>
  <si>
    <t>mmu-miR-30c-2,mmu-miR-30c-1</t>
  </si>
  <si>
    <t>mmu-miR-3102.1</t>
  </si>
  <si>
    <t>mmu-miR-3102.2-5p</t>
  </si>
  <si>
    <t>mmu-miR-3108</t>
  </si>
  <si>
    <t>mmu-miR-331</t>
  </si>
  <si>
    <t>mmu-miR-338-3p</t>
  </si>
  <si>
    <t>mmu-miR-339</t>
  </si>
  <si>
    <t>mmu-miR-344-1,mmu-miR-344-2</t>
  </si>
  <si>
    <t>mmu-miR-362-3p</t>
  </si>
  <si>
    <t>mmu-miR-362-5p</t>
  </si>
  <si>
    <t>mmu-miR-379</t>
  </si>
  <si>
    <t>mmu-miR-421</t>
  </si>
  <si>
    <t>mmu-miR-450a-2-3p</t>
  </si>
  <si>
    <t>mmu-miR-450a-2-5p,mmu-miR-450a-1</t>
  </si>
  <si>
    <t>mmu-miR-451</t>
  </si>
  <si>
    <t>mmu-miR-452-3p</t>
  </si>
  <si>
    <t>mmu-miR-452-5p</t>
  </si>
  <si>
    <t>mmu-miR-455-3p</t>
  </si>
  <si>
    <t>mmu-miR-455-5p</t>
  </si>
  <si>
    <t>mmu-miR-466b-3-3p,mmu-miR-466b-6-3p,mmu-miR-466b-4-3p,mmu-miR-466p-3p,mmu-miR-466b-2-3p,mmu-miR-466a-3p,mmu-miR-466b-9-3p,mmu-miR-466e-3p,mmu-miR-466c-1-3p,mmu-miR-466b-1-3p,mmu-miR-466b-7-3p,mmu-miR-466b-8-3p,mmu-miR-466b-5-3p,mmu-miR-466c-2-3p,mmu-miR-466c-3p</t>
  </si>
  <si>
    <t>mmu-miR-466b-7-5p,mmu-miR-466b-3-5p,mmu-miR-466e-5p,mmu-miR-466b-6-5p,mmu-miR-466b-1-5p,mmu-miR-466b-4-5p,mmu-miR-466b-2-5p,mmu-miR-466b-9-5p,mmu-miR-466b-5-5p,mmu-miR-466b-8-5p,mmu-miR-466o-5p</t>
  </si>
  <si>
    <t>mmu-miR-466c-1-5p,mmu-miR-466c-2-5p,mmu-miR-466c-5p</t>
  </si>
  <si>
    <t>mmu-miR-466d-3p</t>
  </si>
  <si>
    <t>mmu-miR-466f-2,mmu-miR-466f-1,mmu-miR-466f-3</t>
  </si>
  <si>
    <t>mmu-miR-466k</t>
  </si>
  <si>
    <t>mmu-miR-466l-3p</t>
  </si>
  <si>
    <t>mmu-miR-466m-3p</t>
  </si>
  <si>
    <t>mmu-miR-466m-5p</t>
  </si>
  <si>
    <t>mmu-miR-466n-3p</t>
  </si>
  <si>
    <t>mmu-miR-466n-5p,mmu-miR-466d-5p</t>
  </si>
  <si>
    <t>mmu-miR-467a-4,mmu-miR-467a-10,mmu-miR-467a-8,mmu-miR-467b,mmu-miR-467a-9,mmu-miR-467a-3,mmu-miR-467a-5,mmu-miR-467a-6,mmu-miR-467a-7,mmu-miR-467a,mmu-miR-467a-2,mmu-miR-467a-1</t>
  </si>
  <si>
    <t>mmu-miR-467e</t>
  </si>
  <si>
    <t>mmu-miR-486,mmu-miR-3107</t>
  </si>
  <si>
    <t>mmu-miR-499</t>
  </si>
  <si>
    <t>mmu-miR-505-5p</t>
  </si>
  <si>
    <t>mmu-miR-669a-12-3p,mmu-miR-669a-7-3p,mmu-miR-669a-9-3p,mmu-miR-669a-13-3p,mmu-miR-669a-3-3p,mmu-miR-669o-3p,mmu-miR-669a-5-3p,mmu-miR-669a-8-3p,mmu-miR-669a-6-3p,mmu-miR-669a-10-3p,mmu-miR-669a-11-3p,mmu-miR-669a-4-3p,mmu-miR-669a-2-3p</t>
  </si>
  <si>
    <t>mmu-miR-669a-7-5p,mmu-miR-669a-13-5p,mmu-miR-669a-3-5p,mmu-miR-669a-6-5p,mmu-miR-669a-8-5p,mmu-miR-669a-4-5p,mmu-miR-669a-9-5p,mmu-miR-669a-10-5p,mmu-miR-669a-12-5p,mmu-miR-669a-2-5p,mmu-miR-669p-2,mmu-miR-669a-11-5p,mmu-miR-669a-5-5p,mmu-miR-669a-1-5p,mmu-miR-669p-1</t>
  </si>
  <si>
    <t>mmu-miR-669b,mmu-miR-669m-1,mmu-miR-669m-2</t>
  </si>
  <si>
    <t>mmu-miR-669c</t>
  </si>
  <si>
    <t>mmu-miR-669h</t>
  </si>
  <si>
    <t>mmu-miR-670-3p</t>
  </si>
  <si>
    <t>mmu-miR-676-5p</t>
  </si>
  <si>
    <t>mmu-miR-700-3p</t>
  </si>
  <si>
    <t>mmu-miR-700-5p</t>
  </si>
  <si>
    <t>mmu-miR-701</t>
  </si>
  <si>
    <t>mmu-miR-708</t>
  </si>
  <si>
    <t>mmu-miR-760-3p</t>
  </si>
  <si>
    <t>mmu-miR-760-5p</t>
  </si>
  <si>
    <t>mmu-miR-877-3p</t>
  </si>
  <si>
    <t>mmu-miR-881</t>
  </si>
  <si>
    <t>mmu-miR-9-2,mmu-miR-9-1,mmu-miR-9-3</t>
  </si>
  <si>
    <t>TOTAL:</t>
  </si>
  <si>
    <t>mmu-miR-138-2,mmu-miR-138-1</t>
  </si>
  <si>
    <t>mmu-miR-466b-7-5p,mmu-miR-466b-3-5p,mmu-miR-466e-5p,mmu-miR-466b-6-5p,mmu-miR-466b-1-5p,mmu-miR-466b-2-5p,mmu-miR-466b-4-5p,mmu-miR-466b-9-5p,mmu-miR-466b-5-5p,mmu-miR-466b-8-5p,mmu-miR-466o-5p</t>
  </si>
  <si>
    <t>mmu-miR-466b-3-3p,mmu-miR-466b-6-3p,mmu-miR-466b-4-3p,mmu-miR-466p-3p,mmu-miR-466a-3p,mmu-miR-466b-2-3p,mmu-miR-466c-1-3p,mmu-miR-466b-9-3p,mmu-miR-466b-1-3p,mmu-miR-466e-3p,mmu-miR-466b-7-3p,mmu-miR-466b-8-3p,mmu-miR-466b-5-3p,mmu-miR-466c-2-3p,mmu-miR-466c-3p</t>
  </si>
  <si>
    <t>Replicate 2</t>
  </si>
  <si>
    <t>Replicate 1</t>
  </si>
  <si>
    <t>PAZ (YY971AA)</t>
  </si>
  <si>
    <t>Helicase (K70A)</t>
  </si>
  <si>
    <t>RNase IIIB (D1709A)</t>
  </si>
  <si>
    <t>RNase IIIA (D1320A)</t>
  </si>
  <si>
    <t>IIIA/IIIB (D1320A/D1709A)</t>
  </si>
  <si>
    <r>
      <t xml:space="preserve">("Mapped to mm9 (U01 + R01)" for </t>
    </r>
    <r>
      <rPr>
        <b/>
        <sz val="10"/>
        <rFont val="Verdana"/>
      </rPr>
      <t>WT + mCherry,</t>
    </r>
    <r>
      <rPr>
        <sz val="10"/>
        <rFont val="Verdana"/>
      </rPr>
      <t xml:space="preserve"> </t>
    </r>
    <r>
      <rPr>
        <i/>
        <sz val="10"/>
        <rFont val="Verdana"/>
      </rPr>
      <t>replicate 1</t>
    </r>
    <r>
      <rPr>
        <sz val="10"/>
        <rFont val="Verdana"/>
      </rPr>
      <t>)</t>
    </r>
    <r>
      <rPr>
        <sz val="10"/>
        <rFont val="Verdana"/>
      </rPr>
      <t xml:space="preserve"> / ("Mapped to mm9 (U01 + R01)" for </t>
    </r>
    <r>
      <rPr>
        <b/>
        <sz val="10"/>
        <rFont val="Verdana"/>
      </rPr>
      <t>Library X</t>
    </r>
    <r>
      <rPr>
        <sz val="10"/>
        <rFont val="Verdana"/>
      </rPr>
      <t>)</t>
    </r>
  </si>
  <si>
    <t>NORMALIZATION FACTORS:</t>
  </si>
  <si>
    <t>NORMALIZED READS (See "Normalization Factors" sheet or Supplementary Table 1)</t>
  </si>
  <si>
    <t>Calculation of normalization factor for Library X:</t>
  </si>
  <si>
    <t>SUPPLEMENTARY DATA 3  Small RNA-seq 5p and 3p miRNA classification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</si>
</sst>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Verdana"/>
    </font>
    <font>
      <sz val="8"/>
      <name val="Verdana"/>
    </font>
    <font>
      <u/>
      <sz val="10"/>
      <color theme="10"/>
      <name val="Verdana"/>
    </font>
    <font>
      <u/>
      <sz val="10"/>
      <color theme="11"/>
      <name val="Verdana"/>
    </font>
    <font>
      <b/>
      <sz val="10"/>
      <name val="Verdana"/>
    </font>
    <font>
      <b/>
      <u/>
      <sz val="10"/>
      <name val="Verdana"/>
    </font>
    <font>
      <u/>
      <sz val="10"/>
      <name val="Verdana"/>
    </font>
    <font>
      <i/>
      <sz val="10"/>
      <name val="Verdana"/>
    </font>
    <font>
      <b/>
      <i/>
      <u/>
      <sz val="12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DE9D9"/>
        <bgColor rgb="FF000000"/>
      </patternFill>
    </fill>
    <fill>
      <patternFill patternType="solid">
        <fgColor rgb="FFF7FF97"/>
        <bgColor indexed="64"/>
      </patternFill>
    </fill>
    <fill>
      <patternFill patternType="solid">
        <fgColor theme="9" tint="0.79998168889431442"/>
        <bgColor rgb="FF000000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83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29">
    <xf numFmtId="0" fontId="0" fillId="0" borderId="0" xfId="0"/>
    <xf numFmtId="1" fontId="0" fillId="0" borderId="0" xfId="0" applyNumberFormat="1"/>
    <xf numFmtId="1" fontId="0" fillId="2" borderId="0" xfId="0" applyNumberFormat="1" applyFill="1"/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1" xfId="0" applyFont="1" applyBorder="1"/>
    <xf numFmtId="0" fontId="4" fillId="2" borderId="0" xfId="0" applyFont="1" applyFill="1" applyAlignment="1">
      <alignment horizontal="center"/>
    </xf>
    <xf numFmtId="0" fontId="4" fillId="0" borderId="3" xfId="0" applyFont="1" applyBorder="1"/>
    <xf numFmtId="0" fontId="4" fillId="2" borderId="4" xfId="0" applyFont="1" applyFill="1" applyBorder="1"/>
    <xf numFmtId="0" fontId="4" fillId="2" borderId="3" xfId="0" applyFont="1" applyFill="1" applyBorder="1"/>
    <xf numFmtId="2" fontId="0" fillId="0" borderId="0" xfId="0" applyNumberFormat="1"/>
    <xf numFmtId="0" fontId="6" fillId="0" borderId="0" xfId="0" applyFont="1"/>
    <xf numFmtId="0" fontId="0" fillId="0" borderId="0" xfId="0" applyAlignment="1">
      <alignment horizontal="center"/>
    </xf>
    <xf numFmtId="0" fontId="7" fillId="0" borderId="0" xfId="0" applyFont="1"/>
    <xf numFmtId="0" fontId="0" fillId="0" borderId="0" xfId="0" applyFill="1"/>
    <xf numFmtId="0" fontId="4" fillId="4" borderId="0" xfId="0" applyFont="1" applyFill="1" applyAlignment="1">
      <alignment horizontal="center"/>
    </xf>
    <xf numFmtId="0" fontId="4" fillId="4" borderId="1" xfId="0" applyFont="1" applyFill="1" applyBorder="1"/>
    <xf numFmtId="1" fontId="0" fillId="4" borderId="0" xfId="0" applyNumberFormat="1" applyFill="1"/>
    <xf numFmtId="0" fontId="8" fillId="0" borderId="0" xfId="0" applyFont="1"/>
    <xf numFmtId="0" fontId="5" fillId="0" borderId="0" xfId="0" applyFont="1" applyAlignment="1">
      <alignment horizontal="center"/>
    </xf>
    <xf numFmtId="1" fontId="5" fillId="4" borderId="0" xfId="0" applyNumberFormat="1" applyFont="1" applyFill="1" applyAlignment="1">
      <alignment horizontal="center"/>
    </xf>
    <xf numFmtId="0" fontId="4" fillId="0" borderId="2" xfId="0" applyFont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1" fontId="5" fillId="3" borderId="0" xfId="0" applyNumberFormat="1" applyFont="1" applyFill="1" applyAlignment="1">
      <alignment horizontal="center"/>
    </xf>
    <xf numFmtId="0" fontId="4" fillId="2" borderId="2" xfId="0" applyFont="1" applyFill="1" applyBorder="1" applyAlignment="1">
      <alignment horizontal="center"/>
    </xf>
    <xf numFmtId="1" fontId="5" fillId="5" borderId="0" xfId="0" applyNumberFormat="1" applyFont="1" applyFill="1" applyAlignment="1">
      <alignment horizontal="center"/>
    </xf>
    <xf numFmtId="0" fontId="0" fillId="0" borderId="0" xfId="0" applyAlignment="1">
      <alignment horizontal="center"/>
    </xf>
  </cellXfs>
  <cellStyles count="283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Followed Hyperlink" xfId="232" builtinId="9" hidden="1"/>
    <cellStyle name="Followed Hyperlink" xfId="234" builtinId="9" hidden="1"/>
    <cellStyle name="Followed Hyperlink" xfId="236" builtinId="9" hidden="1"/>
    <cellStyle name="Followed Hyperlink" xfId="238" builtinId="9" hidden="1"/>
    <cellStyle name="Followed Hyperlink" xfId="240" builtinId="9" hidden="1"/>
    <cellStyle name="Followed Hyperlink" xfId="242" builtinId="9" hidden="1"/>
    <cellStyle name="Followed Hyperlink" xfId="244" builtinId="9" hidden="1"/>
    <cellStyle name="Followed Hyperlink" xfId="246" builtinId="9" hidden="1"/>
    <cellStyle name="Followed Hyperlink" xfId="248" builtinId="9" hidden="1"/>
    <cellStyle name="Followed Hyperlink" xfId="250" builtinId="9" hidden="1"/>
    <cellStyle name="Followed Hyperlink" xfId="252" builtinId="9" hidden="1"/>
    <cellStyle name="Followed Hyperlink" xfId="254" builtinId="9" hidden="1"/>
    <cellStyle name="Followed Hyperlink" xfId="256" builtinId="9" hidden="1"/>
    <cellStyle name="Followed Hyperlink" xfId="258" builtinId="9" hidden="1"/>
    <cellStyle name="Followed Hyperlink" xfId="260" builtinId="9" hidden="1"/>
    <cellStyle name="Followed Hyperlink" xfId="262" builtinId="9" hidden="1"/>
    <cellStyle name="Followed Hyperlink" xfId="264" builtinId="9" hidden="1"/>
    <cellStyle name="Followed Hyperlink" xfId="266" builtinId="9" hidden="1"/>
    <cellStyle name="Followed Hyperlink" xfId="268" builtinId="9" hidden="1"/>
    <cellStyle name="Followed Hyperlink" xfId="270" builtinId="9" hidden="1"/>
    <cellStyle name="Followed Hyperlink" xfId="272" builtinId="9" hidden="1"/>
    <cellStyle name="Followed Hyperlink" xfId="274" builtinId="9" hidden="1"/>
    <cellStyle name="Followed Hyperlink" xfId="276" builtinId="9" hidden="1"/>
    <cellStyle name="Followed Hyperlink" xfId="278" builtinId="9" hidden="1"/>
    <cellStyle name="Followed Hyperlink" xfId="280" builtinId="9" hidden="1"/>
    <cellStyle name="Followed Hyperlink" xfId="28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Hyperlink" xfId="241" builtinId="8" hidden="1"/>
    <cellStyle name="Hyperlink" xfId="243" builtinId="8" hidden="1"/>
    <cellStyle name="Hyperlink" xfId="245" builtinId="8" hidden="1"/>
    <cellStyle name="Hyperlink" xfId="247" builtinId="8" hidden="1"/>
    <cellStyle name="Hyperlink" xfId="249" builtinId="8" hidden="1"/>
    <cellStyle name="Hyperlink" xfId="251" builtinId="8" hidden="1"/>
    <cellStyle name="Hyperlink" xfId="253" builtinId="8" hidden="1"/>
    <cellStyle name="Hyperlink" xfId="255" builtinId="8" hidden="1"/>
    <cellStyle name="Hyperlink" xfId="257" builtinId="8" hidden="1"/>
    <cellStyle name="Hyperlink" xfId="259" builtinId="8" hidden="1"/>
    <cellStyle name="Hyperlink" xfId="261" builtinId="8" hidden="1"/>
    <cellStyle name="Hyperlink" xfId="263" builtinId="8" hidden="1"/>
    <cellStyle name="Hyperlink" xfId="265" builtinId="8" hidden="1"/>
    <cellStyle name="Hyperlink" xfId="267" builtinId="8" hidden="1"/>
    <cellStyle name="Hyperlink" xfId="269" builtinId="8" hidden="1"/>
    <cellStyle name="Hyperlink" xfId="271" builtinId="8" hidden="1"/>
    <cellStyle name="Hyperlink" xfId="273" builtinId="8" hidden="1"/>
    <cellStyle name="Hyperlink" xfId="275" builtinId="8" hidden="1"/>
    <cellStyle name="Hyperlink" xfId="277" builtinId="8" hidden="1"/>
    <cellStyle name="Hyperlink" xfId="279" builtinId="8" hidden="1"/>
    <cellStyle name="Hyperlink" xfId="281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theme" Target="theme/theme1.xml"/><Relationship Id="rId9" Type="http://schemas.openxmlformats.org/officeDocument/2006/relationships/styles" Target="styles.xml"/><Relationship Id="rId10" Type="http://schemas.openxmlformats.org/officeDocument/2006/relationships/sharedStrings" Target="sharedStrings.xml"/><Relationship Id="rId11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08"/>
  <sheetViews>
    <sheetView tabSelected="1" workbookViewId="0">
      <selection activeCell="A2" sqref="A2"/>
    </sheetView>
  </sheetViews>
  <sheetFormatPr baseColWidth="10" defaultRowHeight="13" x14ac:dyDescent="0"/>
  <cols>
    <col min="1" max="1" width="54.28515625" customWidth="1"/>
    <col min="10" max="17" width="10.7109375" style="16"/>
  </cols>
  <sheetData>
    <row r="1" spans="1:17" ht="15">
      <c r="A1" s="20" t="s">
        <v>348</v>
      </c>
      <c r="B1" s="21" t="s">
        <v>218</v>
      </c>
      <c r="C1" s="21"/>
      <c r="D1" s="21"/>
      <c r="E1" s="21"/>
      <c r="F1" s="21"/>
      <c r="G1" s="21"/>
      <c r="H1" s="21"/>
      <c r="I1" s="21"/>
      <c r="J1" s="22" t="s">
        <v>346</v>
      </c>
      <c r="K1" s="22"/>
      <c r="L1" s="22"/>
      <c r="M1" s="22"/>
      <c r="N1" s="22"/>
      <c r="O1" s="22"/>
      <c r="P1" s="22"/>
      <c r="Q1" s="22"/>
    </row>
    <row r="2" spans="1:17" s="4" customFormat="1">
      <c r="B2" s="5" t="s">
        <v>150</v>
      </c>
      <c r="C2" s="23" t="s">
        <v>151</v>
      </c>
      <c r="D2" s="23"/>
      <c r="E2" s="23"/>
      <c r="F2" s="23"/>
      <c r="G2" s="23"/>
      <c r="H2" s="23"/>
      <c r="I2" s="23"/>
      <c r="J2" s="17" t="s">
        <v>150</v>
      </c>
      <c r="K2" s="24" t="s">
        <v>151</v>
      </c>
      <c r="L2" s="24"/>
      <c r="M2" s="24"/>
      <c r="N2" s="24"/>
      <c r="O2" s="24"/>
      <c r="P2" s="24"/>
      <c r="Q2" s="24"/>
    </row>
    <row r="3" spans="1:17" s="4" customFormat="1">
      <c r="A3" s="4" t="s">
        <v>149</v>
      </c>
      <c r="B3" s="7" t="s">
        <v>219</v>
      </c>
      <c r="C3" s="7" t="s">
        <v>219</v>
      </c>
      <c r="D3" s="7" t="s">
        <v>220</v>
      </c>
      <c r="E3" s="7" t="s">
        <v>221</v>
      </c>
      <c r="F3" s="7" t="s">
        <v>222</v>
      </c>
      <c r="G3" s="7" t="s">
        <v>223</v>
      </c>
      <c r="H3" s="7" t="s">
        <v>224</v>
      </c>
      <c r="I3" s="7" t="s">
        <v>225</v>
      </c>
      <c r="J3" s="18" t="s">
        <v>219</v>
      </c>
      <c r="K3" s="18" t="s">
        <v>219</v>
      </c>
      <c r="L3" s="18" t="s">
        <v>220</v>
      </c>
      <c r="M3" s="18" t="s">
        <v>221</v>
      </c>
      <c r="N3" s="18" t="s">
        <v>222</v>
      </c>
      <c r="O3" s="18" t="s">
        <v>223</v>
      </c>
      <c r="P3" s="18" t="s">
        <v>224</v>
      </c>
      <c r="Q3" s="18" t="s">
        <v>225</v>
      </c>
    </row>
    <row r="4" spans="1:17">
      <c r="A4" t="s">
        <v>210</v>
      </c>
      <c r="B4">
        <v>3425400</v>
      </c>
      <c r="C4">
        <v>32374</v>
      </c>
      <c r="D4">
        <v>1750939</v>
      </c>
      <c r="E4">
        <v>21000</v>
      </c>
      <c r="F4">
        <v>3657</v>
      </c>
      <c r="G4">
        <v>516430</v>
      </c>
      <c r="H4">
        <v>1471524</v>
      </c>
      <c r="I4">
        <v>1878924</v>
      </c>
      <c r="J4" s="19">
        <f t="shared" ref="J4:J67" si="0">B4*1</f>
        <v>3425400</v>
      </c>
      <c r="K4" s="19">
        <f t="shared" ref="K4:K67" si="1">C4*2.04</f>
        <v>66042.960000000006</v>
      </c>
      <c r="L4" s="19">
        <f t="shared" ref="L4:L67" si="2">D4*1.23</f>
        <v>2153654.9699999997</v>
      </c>
      <c r="M4" s="19">
        <f t="shared" ref="M4:M67" si="3">E4*1.35</f>
        <v>28350.000000000004</v>
      </c>
      <c r="N4" s="19">
        <f t="shared" ref="N4:N67" si="4">F4*1.72</f>
        <v>6290.04</v>
      </c>
      <c r="O4" s="19">
        <f t="shared" ref="O4:O67" si="5">G4*1.99</f>
        <v>1027695.7</v>
      </c>
      <c r="P4" s="19">
        <f t="shared" ref="P4:P67" si="6">H4*1.2</f>
        <v>1765828.8</v>
      </c>
      <c r="Q4" s="19">
        <f t="shared" ref="Q4:Q67" si="7">I4*1</f>
        <v>1878924</v>
      </c>
    </row>
    <row r="5" spans="1:17">
      <c r="A5" t="s">
        <v>85</v>
      </c>
      <c r="B5">
        <v>1225052</v>
      </c>
      <c r="C5">
        <v>37765</v>
      </c>
      <c r="D5">
        <v>1181606</v>
      </c>
      <c r="E5">
        <v>47051</v>
      </c>
      <c r="F5">
        <v>87435</v>
      </c>
      <c r="G5">
        <v>13665</v>
      </c>
      <c r="H5">
        <v>1040599</v>
      </c>
      <c r="I5">
        <v>413289</v>
      </c>
      <c r="J5" s="19">
        <f t="shared" si="0"/>
        <v>1225052</v>
      </c>
      <c r="K5" s="19">
        <f t="shared" si="1"/>
        <v>77040.600000000006</v>
      </c>
      <c r="L5" s="19">
        <f t="shared" si="2"/>
        <v>1453375.38</v>
      </c>
      <c r="M5" s="19">
        <f t="shared" si="3"/>
        <v>63518.850000000006</v>
      </c>
      <c r="N5" s="19">
        <f t="shared" si="4"/>
        <v>150388.20000000001</v>
      </c>
      <c r="O5" s="19">
        <f t="shared" si="5"/>
        <v>27193.35</v>
      </c>
      <c r="P5" s="19">
        <f t="shared" si="6"/>
        <v>1248718.8</v>
      </c>
      <c r="Q5" s="19">
        <f t="shared" si="7"/>
        <v>413289</v>
      </c>
    </row>
    <row r="6" spans="1:17">
      <c r="A6" t="s">
        <v>155</v>
      </c>
      <c r="B6">
        <v>489987</v>
      </c>
      <c r="C6">
        <v>1261</v>
      </c>
      <c r="D6">
        <v>295215</v>
      </c>
      <c r="E6">
        <v>242</v>
      </c>
      <c r="F6">
        <v>54247</v>
      </c>
      <c r="G6">
        <v>1918</v>
      </c>
      <c r="H6">
        <v>411328</v>
      </c>
      <c r="I6">
        <v>73730</v>
      </c>
      <c r="J6" s="19">
        <f t="shared" si="0"/>
        <v>489987</v>
      </c>
      <c r="K6" s="19">
        <f t="shared" si="1"/>
        <v>2572.44</v>
      </c>
      <c r="L6" s="19">
        <f t="shared" si="2"/>
        <v>363114.45</v>
      </c>
      <c r="M6" s="19">
        <f t="shared" si="3"/>
        <v>326.70000000000005</v>
      </c>
      <c r="N6" s="19">
        <f t="shared" si="4"/>
        <v>93304.84</v>
      </c>
      <c r="O6" s="19">
        <f t="shared" si="5"/>
        <v>3816.82</v>
      </c>
      <c r="P6" s="19">
        <f t="shared" si="6"/>
        <v>493593.59999999998</v>
      </c>
      <c r="Q6" s="19">
        <f t="shared" si="7"/>
        <v>73730</v>
      </c>
    </row>
    <row r="7" spans="1:17">
      <c r="A7" t="s">
        <v>121</v>
      </c>
      <c r="B7">
        <v>358626</v>
      </c>
      <c r="C7">
        <v>1432</v>
      </c>
      <c r="D7">
        <v>634380</v>
      </c>
      <c r="E7">
        <v>4731</v>
      </c>
      <c r="F7">
        <v>1503</v>
      </c>
      <c r="G7">
        <v>257037</v>
      </c>
      <c r="H7">
        <v>371125</v>
      </c>
      <c r="I7">
        <v>424824</v>
      </c>
      <c r="J7" s="19">
        <f t="shared" si="0"/>
        <v>358626</v>
      </c>
      <c r="K7" s="19">
        <f t="shared" si="1"/>
        <v>2921.28</v>
      </c>
      <c r="L7" s="19">
        <f t="shared" si="2"/>
        <v>780287.4</v>
      </c>
      <c r="M7" s="19">
        <f t="shared" si="3"/>
        <v>6386.85</v>
      </c>
      <c r="N7" s="19">
        <f t="shared" si="4"/>
        <v>2585.16</v>
      </c>
      <c r="O7" s="19">
        <f t="shared" si="5"/>
        <v>511503.63</v>
      </c>
      <c r="P7" s="19">
        <f t="shared" si="6"/>
        <v>445350</v>
      </c>
      <c r="Q7" s="19">
        <f t="shared" si="7"/>
        <v>424824</v>
      </c>
    </row>
    <row r="8" spans="1:17">
      <c r="A8" t="s">
        <v>198</v>
      </c>
      <c r="B8">
        <v>346171</v>
      </c>
      <c r="C8">
        <v>846</v>
      </c>
      <c r="D8">
        <v>132968</v>
      </c>
      <c r="E8">
        <v>3718</v>
      </c>
      <c r="F8">
        <v>31909</v>
      </c>
      <c r="G8">
        <v>524</v>
      </c>
      <c r="H8">
        <v>148551</v>
      </c>
      <c r="I8">
        <v>55866</v>
      </c>
      <c r="J8" s="19">
        <f t="shared" si="0"/>
        <v>346171</v>
      </c>
      <c r="K8" s="19">
        <f t="shared" si="1"/>
        <v>1725.84</v>
      </c>
      <c r="L8" s="19">
        <f t="shared" si="2"/>
        <v>163550.63999999998</v>
      </c>
      <c r="M8" s="19">
        <f t="shared" si="3"/>
        <v>5019.3</v>
      </c>
      <c r="N8" s="19">
        <f t="shared" si="4"/>
        <v>54883.479999999996</v>
      </c>
      <c r="O8" s="19">
        <f t="shared" si="5"/>
        <v>1042.76</v>
      </c>
      <c r="P8" s="19">
        <f t="shared" si="6"/>
        <v>178261.19999999998</v>
      </c>
      <c r="Q8" s="19">
        <f t="shared" si="7"/>
        <v>55866</v>
      </c>
    </row>
    <row r="9" spans="1:17">
      <c r="A9" t="s">
        <v>35</v>
      </c>
      <c r="B9">
        <v>304611</v>
      </c>
      <c r="C9">
        <v>650</v>
      </c>
      <c r="D9">
        <v>114512</v>
      </c>
      <c r="E9">
        <v>2177</v>
      </c>
      <c r="F9">
        <v>8347</v>
      </c>
      <c r="G9">
        <v>315</v>
      </c>
      <c r="H9">
        <v>75084</v>
      </c>
      <c r="I9">
        <v>200364</v>
      </c>
      <c r="J9" s="19">
        <f t="shared" si="0"/>
        <v>304611</v>
      </c>
      <c r="K9" s="19">
        <f t="shared" si="1"/>
        <v>1326</v>
      </c>
      <c r="L9" s="19">
        <f t="shared" si="2"/>
        <v>140849.76</v>
      </c>
      <c r="M9" s="19">
        <f t="shared" si="3"/>
        <v>2938.9500000000003</v>
      </c>
      <c r="N9" s="19">
        <f t="shared" si="4"/>
        <v>14356.84</v>
      </c>
      <c r="O9" s="19">
        <f t="shared" si="5"/>
        <v>626.85</v>
      </c>
      <c r="P9" s="19">
        <f t="shared" si="6"/>
        <v>90100.800000000003</v>
      </c>
      <c r="Q9" s="19">
        <f t="shared" si="7"/>
        <v>200364</v>
      </c>
    </row>
    <row r="10" spans="1:17">
      <c r="A10" t="s">
        <v>217</v>
      </c>
      <c r="B10">
        <v>291624</v>
      </c>
      <c r="C10">
        <v>835</v>
      </c>
      <c r="D10">
        <v>188802</v>
      </c>
      <c r="E10">
        <v>698</v>
      </c>
      <c r="F10">
        <v>42882</v>
      </c>
      <c r="G10">
        <v>583</v>
      </c>
      <c r="H10">
        <v>173448</v>
      </c>
      <c r="I10">
        <v>63540</v>
      </c>
      <c r="J10" s="19">
        <f t="shared" si="0"/>
        <v>291624</v>
      </c>
      <c r="K10" s="19">
        <f t="shared" si="1"/>
        <v>1703.4</v>
      </c>
      <c r="L10" s="19">
        <f t="shared" si="2"/>
        <v>232226.46</v>
      </c>
      <c r="M10" s="19">
        <f t="shared" si="3"/>
        <v>942.30000000000007</v>
      </c>
      <c r="N10" s="19">
        <f t="shared" si="4"/>
        <v>73757.039999999994</v>
      </c>
      <c r="O10" s="19">
        <f t="shared" si="5"/>
        <v>1160.17</v>
      </c>
      <c r="P10" s="19">
        <f t="shared" si="6"/>
        <v>208137.60000000001</v>
      </c>
      <c r="Q10" s="19">
        <f t="shared" si="7"/>
        <v>63540</v>
      </c>
    </row>
    <row r="11" spans="1:17">
      <c r="A11" t="s">
        <v>117</v>
      </c>
      <c r="B11">
        <v>259334</v>
      </c>
      <c r="C11">
        <v>637</v>
      </c>
      <c r="D11">
        <v>78466</v>
      </c>
      <c r="E11">
        <v>71</v>
      </c>
      <c r="F11">
        <v>11375</v>
      </c>
      <c r="G11">
        <v>283</v>
      </c>
      <c r="H11">
        <v>88464</v>
      </c>
      <c r="I11">
        <v>160653</v>
      </c>
      <c r="J11" s="19">
        <f t="shared" si="0"/>
        <v>259334</v>
      </c>
      <c r="K11" s="19">
        <f t="shared" si="1"/>
        <v>1299.48</v>
      </c>
      <c r="L11" s="19">
        <f t="shared" si="2"/>
        <v>96513.18</v>
      </c>
      <c r="M11" s="19">
        <f t="shared" si="3"/>
        <v>95.850000000000009</v>
      </c>
      <c r="N11" s="19">
        <f t="shared" si="4"/>
        <v>19565</v>
      </c>
      <c r="O11" s="19">
        <f t="shared" si="5"/>
        <v>563.16999999999996</v>
      </c>
      <c r="P11" s="19">
        <f t="shared" si="6"/>
        <v>106156.8</v>
      </c>
      <c r="Q11" s="19">
        <f t="shared" si="7"/>
        <v>160653</v>
      </c>
    </row>
    <row r="12" spans="1:17">
      <c r="A12" t="s">
        <v>199</v>
      </c>
      <c r="B12">
        <v>179165</v>
      </c>
      <c r="C12">
        <v>395</v>
      </c>
      <c r="D12">
        <v>46796</v>
      </c>
      <c r="E12">
        <v>38</v>
      </c>
      <c r="F12">
        <v>11970</v>
      </c>
      <c r="G12">
        <v>162</v>
      </c>
      <c r="H12">
        <v>61003</v>
      </c>
      <c r="I12">
        <v>7478</v>
      </c>
      <c r="J12" s="19">
        <f t="shared" si="0"/>
        <v>179165</v>
      </c>
      <c r="K12" s="19">
        <f t="shared" si="1"/>
        <v>805.80000000000007</v>
      </c>
      <c r="L12" s="19">
        <f t="shared" si="2"/>
        <v>57559.08</v>
      </c>
      <c r="M12" s="19">
        <f t="shared" si="3"/>
        <v>51.300000000000004</v>
      </c>
      <c r="N12" s="19">
        <f t="shared" si="4"/>
        <v>20588.400000000001</v>
      </c>
      <c r="O12" s="19">
        <f t="shared" si="5"/>
        <v>322.38</v>
      </c>
      <c r="P12" s="19">
        <f t="shared" si="6"/>
        <v>73203.599999999991</v>
      </c>
      <c r="Q12" s="19">
        <f t="shared" si="7"/>
        <v>7478</v>
      </c>
    </row>
    <row r="13" spans="1:17">
      <c r="A13" t="s">
        <v>159</v>
      </c>
      <c r="B13">
        <v>171893</v>
      </c>
      <c r="C13">
        <v>469</v>
      </c>
      <c r="D13">
        <v>105423</v>
      </c>
      <c r="E13">
        <v>107</v>
      </c>
      <c r="F13">
        <v>72290</v>
      </c>
      <c r="G13">
        <v>1656</v>
      </c>
      <c r="H13">
        <v>293449</v>
      </c>
      <c r="I13">
        <v>126896</v>
      </c>
      <c r="J13" s="19">
        <f t="shared" si="0"/>
        <v>171893</v>
      </c>
      <c r="K13" s="19">
        <f t="shared" si="1"/>
        <v>956.76</v>
      </c>
      <c r="L13" s="19">
        <f t="shared" si="2"/>
        <v>129670.29</v>
      </c>
      <c r="M13" s="19">
        <f t="shared" si="3"/>
        <v>144.45000000000002</v>
      </c>
      <c r="N13" s="19">
        <f t="shared" si="4"/>
        <v>124338.8</v>
      </c>
      <c r="O13" s="19">
        <f t="shared" si="5"/>
        <v>3295.44</v>
      </c>
      <c r="P13" s="19">
        <f t="shared" si="6"/>
        <v>352138.8</v>
      </c>
      <c r="Q13" s="19">
        <f t="shared" si="7"/>
        <v>126896</v>
      </c>
    </row>
    <row r="14" spans="1:17">
      <c r="A14" t="s">
        <v>190</v>
      </c>
      <c r="B14">
        <v>159026</v>
      </c>
      <c r="C14">
        <v>472</v>
      </c>
      <c r="D14">
        <v>123766</v>
      </c>
      <c r="E14">
        <v>99</v>
      </c>
      <c r="F14">
        <v>535</v>
      </c>
      <c r="G14">
        <v>88593</v>
      </c>
      <c r="H14">
        <v>51043</v>
      </c>
      <c r="I14">
        <v>44163</v>
      </c>
      <c r="J14" s="19">
        <f t="shared" si="0"/>
        <v>159026</v>
      </c>
      <c r="K14" s="19">
        <f t="shared" si="1"/>
        <v>962.88</v>
      </c>
      <c r="L14" s="19">
        <f t="shared" si="2"/>
        <v>152232.18</v>
      </c>
      <c r="M14" s="19">
        <f t="shared" si="3"/>
        <v>133.65</v>
      </c>
      <c r="N14" s="19">
        <f t="shared" si="4"/>
        <v>920.19999999999993</v>
      </c>
      <c r="O14" s="19">
        <f t="shared" si="5"/>
        <v>176300.07</v>
      </c>
      <c r="P14" s="19">
        <f t="shared" si="6"/>
        <v>61251.6</v>
      </c>
      <c r="Q14" s="19">
        <f t="shared" si="7"/>
        <v>44163</v>
      </c>
    </row>
    <row r="15" spans="1:17">
      <c r="A15" t="s">
        <v>212</v>
      </c>
      <c r="B15">
        <v>123527</v>
      </c>
      <c r="C15">
        <v>271</v>
      </c>
      <c r="D15">
        <v>90748</v>
      </c>
      <c r="E15">
        <v>74</v>
      </c>
      <c r="F15">
        <v>6080</v>
      </c>
      <c r="G15">
        <v>81</v>
      </c>
      <c r="H15">
        <v>20657</v>
      </c>
      <c r="I15">
        <v>26469</v>
      </c>
      <c r="J15" s="19">
        <f t="shared" si="0"/>
        <v>123527</v>
      </c>
      <c r="K15" s="19">
        <f t="shared" si="1"/>
        <v>552.84</v>
      </c>
      <c r="L15" s="19">
        <f t="shared" si="2"/>
        <v>111620.04</v>
      </c>
      <c r="M15" s="19">
        <f t="shared" si="3"/>
        <v>99.9</v>
      </c>
      <c r="N15" s="19">
        <f t="shared" si="4"/>
        <v>10457.6</v>
      </c>
      <c r="O15" s="19">
        <f t="shared" si="5"/>
        <v>161.19</v>
      </c>
      <c r="P15" s="19">
        <f t="shared" si="6"/>
        <v>24788.399999999998</v>
      </c>
      <c r="Q15" s="19">
        <f t="shared" si="7"/>
        <v>26469</v>
      </c>
    </row>
    <row r="16" spans="1:17">
      <c r="A16" t="s">
        <v>184</v>
      </c>
      <c r="B16">
        <v>91935</v>
      </c>
      <c r="C16">
        <v>278</v>
      </c>
      <c r="D16">
        <v>38674</v>
      </c>
      <c r="E16">
        <v>37</v>
      </c>
      <c r="F16">
        <v>63</v>
      </c>
      <c r="G16">
        <v>4209</v>
      </c>
      <c r="H16">
        <v>52364</v>
      </c>
      <c r="I16">
        <v>61349</v>
      </c>
      <c r="J16" s="19">
        <f t="shared" si="0"/>
        <v>91935</v>
      </c>
      <c r="K16" s="19">
        <f t="shared" si="1"/>
        <v>567.12</v>
      </c>
      <c r="L16" s="19">
        <f t="shared" si="2"/>
        <v>47569.02</v>
      </c>
      <c r="M16" s="19">
        <f t="shared" si="3"/>
        <v>49.95</v>
      </c>
      <c r="N16" s="19">
        <f t="shared" si="4"/>
        <v>108.36</v>
      </c>
      <c r="O16" s="19">
        <f t="shared" si="5"/>
        <v>8375.91</v>
      </c>
      <c r="P16" s="19">
        <f t="shared" si="6"/>
        <v>62836.799999999996</v>
      </c>
      <c r="Q16" s="19">
        <f t="shared" si="7"/>
        <v>61349</v>
      </c>
    </row>
    <row r="17" spans="1:17">
      <c r="A17" t="s">
        <v>75</v>
      </c>
      <c r="B17">
        <v>88237</v>
      </c>
      <c r="C17">
        <v>305</v>
      </c>
      <c r="D17">
        <v>43512</v>
      </c>
      <c r="E17">
        <v>5094</v>
      </c>
      <c r="F17">
        <v>14740</v>
      </c>
      <c r="G17">
        <v>155</v>
      </c>
      <c r="H17">
        <v>39453</v>
      </c>
      <c r="I17">
        <v>75567</v>
      </c>
      <c r="J17" s="19">
        <f t="shared" si="0"/>
        <v>88237</v>
      </c>
      <c r="K17" s="19">
        <f t="shared" si="1"/>
        <v>622.20000000000005</v>
      </c>
      <c r="L17" s="19">
        <f t="shared" si="2"/>
        <v>53519.76</v>
      </c>
      <c r="M17" s="19">
        <f t="shared" si="3"/>
        <v>6876.9000000000005</v>
      </c>
      <c r="N17" s="19">
        <f t="shared" si="4"/>
        <v>25352.799999999999</v>
      </c>
      <c r="O17" s="19">
        <f t="shared" si="5"/>
        <v>308.45</v>
      </c>
      <c r="P17" s="19">
        <f t="shared" si="6"/>
        <v>47343.6</v>
      </c>
      <c r="Q17" s="19">
        <f t="shared" si="7"/>
        <v>75567</v>
      </c>
    </row>
    <row r="18" spans="1:17">
      <c r="A18" t="s">
        <v>202</v>
      </c>
      <c r="B18">
        <v>74000</v>
      </c>
      <c r="C18">
        <v>251</v>
      </c>
      <c r="D18">
        <v>63361</v>
      </c>
      <c r="E18">
        <v>43</v>
      </c>
      <c r="F18">
        <v>2528</v>
      </c>
      <c r="G18">
        <v>105</v>
      </c>
      <c r="H18">
        <v>40988</v>
      </c>
      <c r="I18">
        <v>16981</v>
      </c>
      <c r="J18" s="19">
        <f t="shared" si="0"/>
        <v>74000</v>
      </c>
      <c r="K18" s="19">
        <f t="shared" si="1"/>
        <v>512.04</v>
      </c>
      <c r="L18" s="19">
        <f t="shared" si="2"/>
        <v>77934.03</v>
      </c>
      <c r="M18" s="19">
        <f t="shared" si="3"/>
        <v>58.050000000000004</v>
      </c>
      <c r="N18" s="19">
        <f t="shared" si="4"/>
        <v>4348.16</v>
      </c>
      <c r="O18" s="19">
        <f t="shared" si="5"/>
        <v>208.95</v>
      </c>
      <c r="P18" s="19">
        <f t="shared" si="6"/>
        <v>49185.599999999999</v>
      </c>
      <c r="Q18" s="19">
        <f t="shared" si="7"/>
        <v>16981</v>
      </c>
    </row>
    <row r="19" spans="1:17">
      <c r="A19" t="s">
        <v>141</v>
      </c>
      <c r="B19">
        <v>61503</v>
      </c>
      <c r="C19">
        <v>230</v>
      </c>
      <c r="D19">
        <v>38965</v>
      </c>
      <c r="E19">
        <v>104</v>
      </c>
      <c r="F19">
        <v>6496</v>
      </c>
      <c r="G19">
        <v>105</v>
      </c>
      <c r="H19">
        <v>30968</v>
      </c>
      <c r="I19">
        <v>70859</v>
      </c>
      <c r="J19" s="19">
        <f t="shared" si="0"/>
        <v>61503</v>
      </c>
      <c r="K19" s="19">
        <f t="shared" si="1"/>
        <v>469.2</v>
      </c>
      <c r="L19" s="19">
        <f t="shared" si="2"/>
        <v>47926.95</v>
      </c>
      <c r="M19" s="19">
        <f t="shared" si="3"/>
        <v>140.4</v>
      </c>
      <c r="N19" s="19">
        <f t="shared" si="4"/>
        <v>11173.119999999999</v>
      </c>
      <c r="O19" s="19">
        <f t="shared" si="5"/>
        <v>208.95</v>
      </c>
      <c r="P19" s="19">
        <f t="shared" si="6"/>
        <v>37161.599999999999</v>
      </c>
      <c r="Q19" s="19">
        <f t="shared" si="7"/>
        <v>70859</v>
      </c>
    </row>
    <row r="20" spans="1:17">
      <c r="A20" t="s">
        <v>195</v>
      </c>
      <c r="B20">
        <v>58487</v>
      </c>
      <c r="C20">
        <v>126</v>
      </c>
      <c r="D20">
        <v>21103</v>
      </c>
      <c r="E20">
        <v>29</v>
      </c>
      <c r="F20">
        <v>11930</v>
      </c>
      <c r="G20">
        <v>228</v>
      </c>
      <c r="H20">
        <v>27878</v>
      </c>
      <c r="I20">
        <v>42093</v>
      </c>
      <c r="J20" s="19">
        <f t="shared" si="0"/>
        <v>58487</v>
      </c>
      <c r="K20" s="19">
        <f t="shared" si="1"/>
        <v>257.04000000000002</v>
      </c>
      <c r="L20" s="19">
        <f t="shared" si="2"/>
        <v>25956.69</v>
      </c>
      <c r="M20" s="19">
        <f t="shared" si="3"/>
        <v>39.150000000000006</v>
      </c>
      <c r="N20" s="19">
        <f t="shared" si="4"/>
        <v>20519.599999999999</v>
      </c>
      <c r="O20" s="19">
        <f t="shared" si="5"/>
        <v>453.71999999999997</v>
      </c>
      <c r="P20" s="19">
        <f t="shared" si="6"/>
        <v>33453.599999999999</v>
      </c>
      <c r="Q20" s="19">
        <f t="shared" si="7"/>
        <v>42093</v>
      </c>
    </row>
    <row r="21" spans="1:17">
      <c r="A21" t="s">
        <v>2</v>
      </c>
      <c r="B21">
        <v>57518</v>
      </c>
      <c r="C21">
        <v>148</v>
      </c>
      <c r="D21">
        <v>13188</v>
      </c>
      <c r="E21">
        <v>15</v>
      </c>
      <c r="F21">
        <v>1761</v>
      </c>
      <c r="G21">
        <v>247</v>
      </c>
      <c r="H21">
        <v>28838</v>
      </c>
      <c r="I21">
        <v>34375</v>
      </c>
      <c r="J21" s="19">
        <f t="shared" si="0"/>
        <v>57518</v>
      </c>
      <c r="K21" s="19">
        <f t="shared" si="1"/>
        <v>301.92</v>
      </c>
      <c r="L21" s="19">
        <f t="shared" si="2"/>
        <v>16221.24</v>
      </c>
      <c r="M21" s="19">
        <f t="shared" si="3"/>
        <v>20.25</v>
      </c>
      <c r="N21" s="19">
        <f t="shared" si="4"/>
        <v>3028.92</v>
      </c>
      <c r="O21" s="19">
        <f t="shared" si="5"/>
        <v>491.53</v>
      </c>
      <c r="P21" s="19">
        <f t="shared" si="6"/>
        <v>34605.599999999999</v>
      </c>
      <c r="Q21" s="19">
        <f t="shared" si="7"/>
        <v>34375</v>
      </c>
    </row>
    <row r="22" spans="1:17">
      <c r="A22" t="s">
        <v>133</v>
      </c>
      <c r="B22">
        <v>52218</v>
      </c>
      <c r="C22">
        <v>129</v>
      </c>
      <c r="D22">
        <v>7877</v>
      </c>
      <c r="E22">
        <v>12</v>
      </c>
      <c r="F22">
        <v>14</v>
      </c>
      <c r="G22">
        <v>1766</v>
      </c>
      <c r="H22">
        <v>3760</v>
      </c>
      <c r="I22">
        <v>6484</v>
      </c>
      <c r="J22" s="19">
        <f t="shared" si="0"/>
        <v>52218</v>
      </c>
      <c r="K22" s="19">
        <f t="shared" si="1"/>
        <v>263.16000000000003</v>
      </c>
      <c r="L22" s="19">
        <f t="shared" si="2"/>
        <v>9688.7099999999991</v>
      </c>
      <c r="M22" s="19">
        <f t="shared" si="3"/>
        <v>16.200000000000003</v>
      </c>
      <c r="N22" s="19">
        <f t="shared" si="4"/>
        <v>24.08</v>
      </c>
      <c r="O22" s="19">
        <f t="shared" si="5"/>
        <v>3514.34</v>
      </c>
      <c r="P22" s="19">
        <f t="shared" si="6"/>
        <v>4512</v>
      </c>
      <c r="Q22" s="19">
        <f t="shared" si="7"/>
        <v>6484</v>
      </c>
    </row>
    <row r="23" spans="1:17">
      <c r="A23" t="s">
        <v>203</v>
      </c>
      <c r="B23">
        <v>49936</v>
      </c>
      <c r="C23">
        <v>119</v>
      </c>
      <c r="D23">
        <v>27030</v>
      </c>
      <c r="E23">
        <v>18</v>
      </c>
      <c r="F23">
        <v>2996</v>
      </c>
      <c r="G23">
        <v>38</v>
      </c>
      <c r="H23">
        <v>12345</v>
      </c>
      <c r="I23">
        <v>78</v>
      </c>
      <c r="J23" s="19">
        <f t="shared" si="0"/>
        <v>49936</v>
      </c>
      <c r="K23" s="19">
        <f t="shared" si="1"/>
        <v>242.76</v>
      </c>
      <c r="L23" s="19">
        <f t="shared" si="2"/>
        <v>33246.9</v>
      </c>
      <c r="M23" s="19">
        <f t="shared" si="3"/>
        <v>24.3</v>
      </c>
      <c r="N23" s="19">
        <f t="shared" si="4"/>
        <v>5153.12</v>
      </c>
      <c r="O23" s="19">
        <f t="shared" si="5"/>
        <v>75.62</v>
      </c>
      <c r="P23" s="19">
        <f t="shared" si="6"/>
        <v>14814</v>
      </c>
      <c r="Q23" s="19">
        <f t="shared" si="7"/>
        <v>78</v>
      </c>
    </row>
    <row r="24" spans="1:17">
      <c r="A24" t="s">
        <v>87</v>
      </c>
      <c r="B24">
        <v>45720</v>
      </c>
      <c r="C24">
        <v>141</v>
      </c>
      <c r="D24">
        <v>50495</v>
      </c>
      <c r="E24">
        <v>41</v>
      </c>
      <c r="F24">
        <v>165</v>
      </c>
      <c r="G24">
        <v>5561</v>
      </c>
      <c r="H24">
        <v>39434</v>
      </c>
      <c r="I24">
        <v>128164</v>
      </c>
      <c r="J24" s="19">
        <f t="shared" si="0"/>
        <v>45720</v>
      </c>
      <c r="K24" s="19">
        <f t="shared" si="1"/>
        <v>287.64</v>
      </c>
      <c r="L24" s="19">
        <f t="shared" si="2"/>
        <v>62108.85</v>
      </c>
      <c r="M24" s="19">
        <f t="shared" si="3"/>
        <v>55.35</v>
      </c>
      <c r="N24" s="19">
        <f t="shared" si="4"/>
        <v>283.8</v>
      </c>
      <c r="O24" s="19">
        <f t="shared" si="5"/>
        <v>11066.39</v>
      </c>
      <c r="P24" s="19">
        <f t="shared" si="6"/>
        <v>47320.799999999996</v>
      </c>
      <c r="Q24" s="19">
        <f t="shared" si="7"/>
        <v>128164</v>
      </c>
    </row>
    <row r="25" spans="1:17">
      <c r="A25" t="s">
        <v>197</v>
      </c>
      <c r="B25">
        <v>44967</v>
      </c>
      <c r="C25">
        <v>140</v>
      </c>
      <c r="D25">
        <v>30439</v>
      </c>
      <c r="E25">
        <v>18</v>
      </c>
      <c r="F25">
        <v>98</v>
      </c>
      <c r="G25">
        <v>9390</v>
      </c>
      <c r="H25">
        <v>7787</v>
      </c>
      <c r="I25">
        <v>29735</v>
      </c>
      <c r="J25" s="19">
        <f t="shared" si="0"/>
        <v>44967</v>
      </c>
      <c r="K25" s="19">
        <f t="shared" si="1"/>
        <v>285.60000000000002</v>
      </c>
      <c r="L25" s="19">
        <f t="shared" si="2"/>
        <v>37439.97</v>
      </c>
      <c r="M25" s="19">
        <f t="shared" si="3"/>
        <v>24.3</v>
      </c>
      <c r="N25" s="19">
        <f t="shared" si="4"/>
        <v>168.56</v>
      </c>
      <c r="O25" s="19">
        <f t="shared" si="5"/>
        <v>18686.099999999999</v>
      </c>
      <c r="P25" s="19">
        <f t="shared" si="6"/>
        <v>9344.4</v>
      </c>
      <c r="Q25" s="19">
        <f t="shared" si="7"/>
        <v>29735</v>
      </c>
    </row>
    <row r="26" spans="1:17">
      <c r="A26" t="s">
        <v>166</v>
      </c>
      <c r="B26">
        <v>40891</v>
      </c>
      <c r="C26">
        <v>101</v>
      </c>
      <c r="D26">
        <v>5462</v>
      </c>
      <c r="E26">
        <v>3970</v>
      </c>
      <c r="F26">
        <v>13635</v>
      </c>
      <c r="G26">
        <v>147</v>
      </c>
      <c r="H26">
        <v>34030</v>
      </c>
      <c r="I26">
        <v>64101</v>
      </c>
      <c r="J26" s="19">
        <f t="shared" si="0"/>
        <v>40891</v>
      </c>
      <c r="K26" s="19">
        <f t="shared" si="1"/>
        <v>206.04</v>
      </c>
      <c r="L26" s="19">
        <f t="shared" si="2"/>
        <v>6718.26</v>
      </c>
      <c r="M26" s="19">
        <f t="shared" si="3"/>
        <v>5359.5</v>
      </c>
      <c r="N26" s="19">
        <f t="shared" si="4"/>
        <v>23452.2</v>
      </c>
      <c r="O26" s="19">
        <f t="shared" si="5"/>
        <v>292.52999999999997</v>
      </c>
      <c r="P26" s="19">
        <f t="shared" si="6"/>
        <v>40836</v>
      </c>
      <c r="Q26" s="19">
        <f t="shared" si="7"/>
        <v>64101</v>
      </c>
    </row>
    <row r="27" spans="1:17">
      <c r="A27" t="s">
        <v>66</v>
      </c>
      <c r="B27">
        <v>40190</v>
      </c>
      <c r="C27">
        <v>76</v>
      </c>
      <c r="D27">
        <v>34</v>
      </c>
      <c r="E27">
        <v>10</v>
      </c>
      <c r="F27">
        <v>26</v>
      </c>
      <c r="G27">
        <v>1178</v>
      </c>
      <c r="H27">
        <v>17772</v>
      </c>
      <c r="I27">
        <v>24156</v>
      </c>
      <c r="J27" s="19">
        <f t="shared" si="0"/>
        <v>40190</v>
      </c>
      <c r="K27" s="19">
        <f t="shared" si="1"/>
        <v>155.04</v>
      </c>
      <c r="L27" s="19">
        <f t="shared" si="2"/>
        <v>41.82</v>
      </c>
      <c r="M27" s="19">
        <f t="shared" si="3"/>
        <v>13.5</v>
      </c>
      <c r="N27" s="19">
        <f t="shared" si="4"/>
        <v>44.72</v>
      </c>
      <c r="O27" s="19">
        <f t="shared" si="5"/>
        <v>2344.2199999999998</v>
      </c>
      <c r="P27" s="19">
        <f t="shared" si="6"/>
        <v>21326.399999999998</v>
      </c>
      <c r="Q27" s="19">
        <f t="shared" si="7"/>
        <v>24156</v>
      </c>
    </row>
    <row r="28" spans="1:17">
      <c r="A28" t="s">
        <v>38</v>
      </c>
      <c r="B28">
        <v>39332</v>
      </c>
      <c r="C28">
        <v>166</v>
      </c>
      <c r="D28">
        <v>84835</v>
      </c>
      <c r="E28">
        <v>168</v>
      </c>
      <c r="F28">
        <v>30239</v>
      </c>
      <c r="G28">
        <v>923</v>
      </c>
      <c r="H28">
        <v>53637</v>
      </c>
      <c r="I28">
        <v>89844</v>
      </c>
      <c r="J28" s="19">
        <f t="shared" si="0"/>
        <v>39332</v>
      </c>
      <c r="K28" s="19">
        <f t="shared" si="1"/>
        <v>338.64</v>
      </c>
      <c r="L28" s="19">
        <f t="shared" si="2"/>
        <v>104347.05</v>
      </c>
      <c r="M28" s="19">
        <f t="shared" si="3"/>
        <v>226.8</v>
      </c>
      <c r="N28" s="19">
        <f t="shared" si="4"/>
        <v>52011.08</v>
      </c>
      <c r="O28" s="19">
        <f t="shared" si="5"/>
        <v>1836.77</v>
      </c>
      <c r="P28" s="19">
        <f t="shared" si="6"/>
        <v>64364.399999999994</v>
      </c>
      <c r="Q28" s="19">
        <f t="shared" si="7"/>
        <v>89844</v>
      </c>
    </row>
    <row r="29" spans="1:17">
      <c r="A29" t="s">
        <v>114</v>
      </c>
      <c r="B29">
        <v>34381</v>
      </c>
      <c r="C29">
        <v>88</v>
      </c>
      <c r="D29">
        <v>6020</v>
      </c>
      <c r="E29">
        <v>11</v>
      </c>
      <c r="F29">
        <v>949</v>
      </c>
      <c r="G29">
        <v>114</v>
      </c>
      <c r="H29">
        <v>43647</v>
      </c>
      <c r="I29">
        <v>9910</v>
      </c>
      <c r="J29" s="19">
        <f t="shared" si="0"/>
        <v>34381</v>
      </c>
      <c r="K29" s="19">
        <f t="shared" si="1"/>
        <v>179.52</v>
      </c>
      <c r="L29" s="19">
        <f t="shared" si="2"/>
        <v>7404.5999999999995</v>
      </c>
      <c r="M29" s="19">
        <f t="shared" si="3"/>
        <v>14.850000000000001</v>
      </c>
      <c r="N29" s="19">
        <f t="shared" si="4"/>
        <v>1632.28</v>
      </c>
      <c r="O29" s="19">
        <f t="shared" si="5"/>
        <v>226.85999999999999</v>
      </c>
      <c r="P29" s="19">
        <f t="shared" si="6"/>
        <v>52376.4</v>
      </c>
      <c r="Q29" s="19">
        <f t="shared" si="7"/>
        <v>9910</v>
      </c>
    </row>
    <row r="30" spans="1:17">
      <c r="A30" t="s">
        <v>107</v>
      </c>
      <c r="B30">
        <v>34146</v>
      </c>
      <c r="C30">
        <v>93</v>
      </c>
      <c r="D30">
        <v>15</v>
      </c>
      <c r="E30">
        <v>5</v>
      </c>
      <c r="F30">
        <v>55</v>
      </c>
      <c r="G30">
        <v>8329</v>
      </c>
      <c r="H30">
        <v>11581</v>
      </c>
      <c r="I30">
        <v>17</v>
      </c>
      <c r="J30" s="19">
        <f t="shared" si="0"/>
        <v>34146</v>
      </c>
      <c r="K30" s="19">
        <f t="shared" si="1"/>
        <v>189.72</v>
      </c>
      <c r="L30" s="19">
        <f t="shared" si="2"/>
        <v>18.45</v>
      </c>
      <c r="M30" s="19">
        <f t="shared" si="3"/>
        <v>6.75</v>
      </c>
      <c r="N30" s="19">
        <f t="shared" si="4"/>
        <v>94.6</v>
      </c>
      <c r="O30" s="19">
        <f t="shared" si="5"/>
        <v>16574.71</v>
      </c>
      <c r="P30" s="19">
        <f t="shared" si="6"/>
        <v>13897.199999999999</v>
      </c>
      <c r="Q30" s="19">
        <f t="shared" si="7"/>
        <v>17</v>
      </c>
    </row>
    <row r="31" spans="1:17">
      <c r="A31" t="s">
        <v>119</v>
      </c>
      <c r="B31">
        <v>32792</v>
      </c>
      <c r="C31">
        <v>62</v>
      </c>
      <c r="D31">
        <v>11700</v>
      </c>
      <c r="E31">
        <v>12</v>
      </c>
      <c r="F31">
        <v>938</v>
      </c>
      <c r="G31">
        <v>17</v>
      </c>
      <c r="H31">
        <v>3431</v>
      </c>
      <c r="I31">
        <v>9</v>
      </c>
      <c r="J31" s="19">
        <f t="shared" si="0"/>
        <v>32792</v>
      </c>
      <c r="K31" s="19">
        <f t="shared" si="1"/>
        <v>126.48</v>
      </c>
      <c r="L31" s="19">
        <f t="shared" si="2"/>
        <v>14391</v>
      </c>
      <c r="M31" s="19">
        <f t="shared" si="3"/>
        <v>16.200000000000003</v>
      </c>
      <c r="N31" s="19">
        <f t="shared" si="4"/>
        <v>1613.36</v>
      </c>
      <c r="O31" s="19">
        <f t="shared" si="5"/>
        <v>33.83</v>
      </c>
      <c r="P31" s="19">
        <f t="shared" si="6"/>
        <v>4117.2</v>
      </c>
      <c r="Q31" s="19">
        <f t="shared" si="7"/>
        <v>9</v>
      </c>
    </row>
    <row r="32" spans="1:17">
      <c r="A32" t="s">
        <v>34</v>
      </c>
      <c r="B32">
        <v>31402</v>
      </c>
      <c r="C32">
        <v>103</v>
      </c>
      <c r="D32">
        <v>42423</v>
      </c>
      <c r="E32">
        <v>26</v>
      </c>
      <c r="F32">
        <v>5264</v>
      </c>
      <c r="G32">
        <v>342</v>
      </c>
      <c r="H32">
        <v>39495</v>
      </c>
      <c r="I32">
        <v>3931</v>
      </c>
      <c r="J32" s="19">
        <f t="shared" si="0"/>
        <v>31402</v>
      </c>
      <c r="K32" s="19">
        <f t="shared" si="1"/>
        <v>210.12</v>
      </c>
      <c r="L32" s="19">
        <f t="shared" si="2"/>
        <v>52180.29</v>
      </c>
      <c r="M32" s="19">
        <f t="shared" si="3"/>
        <v>35.1</v>
      </c>
      <c r="N32" s="19">
        <f t="shared" si="4"/>
        <v>9054.08</v>
      </c>
      <c r="O32" s="19">
        <f t="shared" si="5"/>
        <v>680.58</v>
      </c>
      <c r="P32" s="19">
        <f t="shared" si="6"/>
        <v>47394</v>
      </c>
      <c r="Q32" s="19">
        <f t="shared" si="7"/>
        <v>3931</v>
      </c>
    </row>
    <row r="33" spans="1:17">
      <c r="A33" t="s">
        <v>148</v>
      </c>
      <c r="B33">
        <v>31071</v>
      </c>
      <c r="C33">
        <v>179</v>
      </c>
      <c r="D33">
        <v>95466</v>
      </c>
      <c r="E33">
        <v>2346</v>
      </c>
      <c r="F33">
        <v>60977</v>
      </c>
      <c r="G33">
        <v>695</v>
      </c>
      <c r="H33">
        <v>49369</v>
      </c>
      <c r="I33">
        <v>47611</v>
      </c>
      <c r="J33" s="19">
        <f t="shared" si="0"/>
        <v>31071</v>
      </c>
      <c r="K33" s="19">
        <f t="shared" si="1"/>
        <v>365.16</v>
      </c>
      <c r="L33" s="19">
        <f t="shared" si="2"/>
        <v>117423.18</v>
      </c>
      <c r="M33" s="19">
        <f t="shared" si="3"/>
        <v>3167.1000000000004</v>
      </c>
      <c r="N33" s="19">
        <f t="shared" si="4"/>
        <v>104880.44</v>
      </c>
      <c r="O33" s="19">
        <f t="shared" si="5"/>
        <v>1383.05</v>
      </c>
      <c r="P33" s="19">
        <f t="shared" si="6"/>
        <v>59242.799999999996</v>
      </c>
      <c r="Q33" s="19">
        <f t="shared" si="7"/>
        <v>47611</v>
      </c>
    </row>
    <row r="34" spans="1:17">
      <c r="A34" t="s">
        <v>170</v>
      </c>
      <c r="B34">
        <v>27485</v>
      </c>
      <c r="C34">
        <v>79</v>
      </c>
      <c r="D34">
        <v>20079</v>
      </c>
      <c r="E34">
        <v>16</v>
      </c>
      <c r="F34">
        <v>22</v>
      </c>
      <c r="G34">
        <v>627</v>
      </c>
      <c r="H34">
        <v>11688</v>
      </c>
      <c r="I34">
        <v>22134</v>
      </c>
      <c r="J34" s="19">
        <f t="shared" si="0"/>
        <v>27485</v>
      </c>
      <c r="K34" s="19">
        <f t="shared" si="1"/>
        <v>161.16</v>
      </c>
      <c r="L34" s="19">
        <f t="shared" si="2"/>
        <v>24697.17</v>
      </c>
      <c r="M34" s="19">
        <f t="shared" si="3"/>
        <v>21.6</v>
      </c>
      <c r="N34" s="19">
        <f t="shared" si="4"/>
        <v>37.839999999999996</v>
      </c>
      <c r="O34" s="19">
        <f t="shared" si="5"/>
        <v>1247.73</v>
      </c>
      <c r="P34" s="19">
        <f t="shared" si="6"/>
        <v>14025.6</v>
      </c>
      <c r="Q34" s="19">
        <f t="shared" si="7"/>
        <v>22134</v>
      </c>
    </row>
    <row r="35" spans="1:17">
      <c r="A35" t="s">
        <v>103</v>
      </c>
      <c r="B35">
        <v>26214</v>
      </c>
      <c r="C35">
        <v>51</v>
      </c>
      <c r="D35">
        <v>17117</v>
      </c>
      <c r="E35">
        <v>17</v>
      </c>
      <c r="F35">
        <v>3203</v>
      </c>
      <c r="G35">
        <v>117</v>
      </c>
      <c r="H35">
        <v>41380</v>
      </c>
      <c r="I35">
        <v>18522</v>
      </c>
      <c r="J35" s="19">
        <f t="shared" si="0"/>
        <v>26214</v>
      </c>
      <c r="K35" s="19">
        <f t="shared" si="1"/>
        <v>104.04</v>
      </c>
      <c r="L35" s="19">
        <f t="shared" si="2"/>
        <v>21053.91</v>
      </c>
      <c r="M35" s="19">
        <f t="shared" si="3"/>
        <v>22.950000000000003</v>
      </c>
      <c r="N35" s="19">
        <f t="shared" si="4"/>
        <v>5509.16</v>
      </c>
      <c r="O35" s="19">
        <f t="shared" si="5"/>
        <v>232.83</v>
      </c>
      <c r="P35" s="19">
        <f t="shared" si="6"/>
        <v>49656</v>
      </c>
      <c r="Q35" s="19">
        <f t="shared" si="7"/>
        <v>18522</v>
      </c>
    </row>
    <row r="36" spans="1:17">
      <c r="A36" t="s">
        <v>82</v>
      </c>
      <c r="B36">
        <v>24167</v>
      </c>
      <c r="C36">
        <v>39</v>
      </c>
      <c r="D36">
        <v>13</v>
      </c>
      <c r="E36">
        <v>2</v>
      </c>
      <c r="F36">
        <v>82</v>
      </c>
      <c r="G36">
        <v>14</v>
      </c>
      <c r="H36">
        <v>6423</v>
      </c>
      <c r="I36">
        <v>8</v>
      </c>
      <c r="J36" s="19">
        <f t="shared" si="0"/>
        <v>24167</v>
      </c>
      <c r="K36" s="19">
        <f t="shared" si="1"/>
        <v>79.56</v>
      </c>
      <c r="L36" s="19">
        <f t="shared" si="2"/>
        <v>15.99</v>
      </c>
      <c r="M36" s="19">
        <f t="shared" si="3"/>
        <v>2.7</v>
      </c>
      <c r="N36" s="19">
        <f t="shared" si="4"/>
        <v>141.04</v>
      </c>
      <c r="O36" s="19">
        <f t="shared" si="5"/>
        <v>27.86</v>
      </c>
      <c r="P36" s="19">
        <f t="shared" si="6"/>
        <v>7707.5999999999995</v>
      </c>
      <c r="Q36" s="19">
        <f t="shared" si="7"/>
        <v>8</v>
      </c>
    </row>
    <row r="37" spans="1:17">
      <c r="A37" t="s">
        <v>118</v>
      </c>
      <c r="B37">
        <v>22089</v>
      </c>
      <c r="C37">
        <v>120</v>
      </c>
      <c r="D37">
        <v>66296</v>
      </c>
      <c r="E37">
        <v>48</v>
      </c>
      <c r="F37">
        <v>7304</v>
      </c>
      <c r="G37">
        <v>91</v>
      </c>
      <c r="H37">
        <v>34629</v>
      </c>
      <c r="I37">
        <v>38056</v>
      </c>
      <c r="J37" s="19">
        <f t="shared" si="0"/>
        <v>22089</v>
      </c>
      <c r="K37" s="19">
        <f t="shared" si="1"/>
        <v>244.8</v>
      </c>
      <c r="L37" s="19">
        <f t="shared" si="2"/>
        <v>81544.08</v>
      </c>
      <c r="M37" s="19">
        <f t="shared" si="3"/>
        <v>64.800000000000011</v>
      </c>
      <c r="N37" s="19">
        <f t="shared" si="4"/>
        <v>12562.88</v>
      </c>
      <c r="O37" s="19">
        <f t="shared" si="5"/>
        <v>181.09</v>
      </c>
      <c r="P37" s="19">
        <f t="shared" si="6"/>
        <v>41554.799999999996</v>
      </c>
      <c r="Q37" s="19">
        <f t="shared" si="7"/>
        <v>38056</v>
      </c>
    </row>
    <row r="38" spans="1:17">
      <c r="A38" t="s">
        <v>191</v>
      </c>
      <c r="B38">
        <v>21914</v>
      </c>
      <c r="C38">
        <v>50</v>
      </c>
      <c r="D38">
        <v>419</v>
      </c>
      <c r="E38">
        <v>4</v>
      </c>
      <c r="F38">
        <v>994</v>
      </c>
      <c r="G38">
        <v>30</v>
      </c>
      <c r="H38">
        <v>9051</v>
      </c>
      <c r="I38">
        <v>7515</v>
      </c>
      <c r="J38" s="19">
        <f t="shared" si="0"/>
        <v>21914</v>
      </c>
      <c r="K38" s="19">
        <f t="shared" si="1"/>
        <v>102</v>
      </c>
      <c r="L38" s="19">
        <f t="shared" si="2"/>
        <v>515.37</v>
      </c>
      <c r="M38" s="19">
        <f t="shared" si="3"/>
        <v>5.4</v>
      </c>
      <c r="N38" s="19">
        <f t="shared" si="4"/>
        <v>1709.68</v>
      </c>
      <c r="O38" s="19">
        <f t="shared" si="5"/>
        <v>59.7</v>
      </c>
      <c r="P38" s="19">
        <f t="shared" si="6"/>
        <v>10861.199999999999</v>
      </c>
      <c r="Q38" s="19">
        <f t="shared" si="7"/>
        <v>7515</v>
      </c>
    </row>
    <row r="39" spans="1:17">
      <c r="A39" t="s">
        <v>196</v>
      </c>
      <c r="B39">
        <v>21646</v>
      </c>
      <c r="C39">
        <v>77</v>
      </c>
      <c r="D39">
        <v>12232</v>
      </c>
      <c r="E39">
        <v>2614</v>
      </c>
      <c r="F39">
        <v>14</v>
      </c>
      <c r="G39">
        <v>240</v>
      </c>
      <c r="H39">
        <v>16288</v>
      </c>
      <c r="I39">
        <v>8179</v>
      </c>
      <c r="J39" s="19">
        <f t="shared" si="0"/>
        <v>21646</v>
      </c>
      <c r="K39" s="19">
        <f t="shared" si="1"/>
        <v>157.08000000000001</v>
      </c>
      <c r="L39" s="19">
        <f t="shared" si="2"/>
        <v>15045.36</v>
      </c>
      <c r="M39" s="19">
        <f t="shared" si="3"/>
        <v>3528.9</v>
      </c>
      <c r="N39" s="19">
        <f t="shared" si="4"/>
        <v>24.08</v>
      </c>
      <c r="O39" s="19">
        <f t="shared" si="5"/>
        <v>477.6</v>
      </c>
      <c r="P39" s="19">
        <f t="shared" si="6"/>
        <v>19545.599999999999</v>
      </c>
      <c r="Q39" s="19">
        <f t="shared" si="7"/>
        <v>8179</v>
      </c>
    </row>
    <row r="40" spans="1:17">
      <c r="A40" t="s">
        <v>40</v>
      </c>
      <c r="B40">
        <v>21189</v>
      </c>
      <c r="C40">
        <v>118</v>
      </c>
      <c r="D40">
        <v>41029</v>
      </c>
      <c r="E40">
        <v>41</v>
      </c>
      <c r="F40">
        <v>59</v>
      </c>
      <c r="G40">
        <v>11206</v>
      </c>
      <c r="H40">
        <v>38818</v>
      </c>
      <c r="I40">
        <v>40870</v>
      </c>
      <c r="J40" s="19">
        <f t="shared" si="0"/>
        <v>21189</v>
      </c>
      <c r="K40" s="19">
        <f t="shared" si="1"/>
        <v>240.72</v>
      </c>
      <c r="L40" s="19">
        <f t="shared" si="2"/>
        <v>50465.67</v>
      </c>
      <c r="M40" s="19">
        <f t="shared" si="3"/>
        <v>55.35</v>
      </c>
      <c r="N40" s="19">
        <f t="shared" si="4"/>
        <v>101.48</v>
      </c>
      <c r="O40" s="19">
        <f t="shared" si="5"/>
        <v>22299.94</v>
      </c>
      <c r="P40" s="19">
        <f t="shared" si="6"/>
        <v>46581.599999999999</v>
      </c>
      <c r="Q40" s="19">
        <f t="shared" si="7"/>
        <v>40870</v>
      </c>
    </row>
    <row r="41" spans="1:17">
      <c r="A41" t="s">
        <v>193</v>
      </c>
      <c r="B41">
        <v>20820</v>
      </c>
      <c r="C41">
        <v>73</v>
      </c>
      <c r="D41">
        <v>5918</v>
      </c>
      <c r="E41">
        <v>13</v>
      </c>
      <c r="F41">
        <v>1105</v>
      </c>
      <c r="G41">
        <v>46</v>
      </c>
      <c r="H41">
        <v>15020</v>
      </c>
      <c r="I41">
        <v>15824</v>
      </c>
      <c r="J41" s="19">
        <f t="shared" si="0"/>
        <v>20820</v>
      </c>
      <c r="K41" s="19">
        <f t="shared" si="1"/>
        <v>148.92000000000002</v>
      </c>
      <c r="L41" s="19">
        <f t="shared" si="2"/>
        <v>7279.14</v>
      </c>
      <c r="M41" s="19">
        <f t="shared" si="3"/>
        <v>17.55</v>
      </c>
      <c r="N41" s="19">
        <f t="shared" si="4"/>
        <v>1900.6</v>
      </c>
      <c r="O41" s="19">
        <f t="shared" si="5"/>
        <v>91.54</v>
      </c>
      <c r="P41" s="19">
        <f t="shared" si="6"/>
        <v>18024</v>
      </c>
      <c r="Q41" s="19">
        <f t="shared" si="7"/>
        <v>15824</v>
      </c>
    </row>
    <row r="42" spans="1:17">
      <c r="A42" t="s">
        <v>69</v>
      </c>
      <c r="B42">
        <v>18511</v>
      </c>
      <c r="C42">
        <v>84</v>
      </c>
      <c r="D42">
        <v>38584</v>
      </c>
      <c r="E42">
        <v>33</v>
      </c>
      <c r="F42">
        <v>92</v>
      </c>
      <c r="G42">
        <v>15246</v>
      </c>
      <c r="H42">
        <v>27276</v>
      </c>
      <c r="I42">
        <v>47474</v>
      </c>
      <c r="J42" s="19">
        <f t="shared" si="0"/>
        <v>18511</v>
      </c>
      <c r="K42" s="19">
        <f t="shared" si="1"/>
        <v>171.36</v>
      </c>
      <c r="L42" s="19">
        <f t="shared" si="2"/>
        <v>47458.32</v>
      </c>
      <c r="M42" s="19">
        <f t="shared" si="3"/>
        <v>44.550000000000004</v>
      </c>
      <c r="N42" s="19">
        <f t="shared" si="4"/>
        <v>158.24</v>
      </c>
      <c r="O42" s="19">
        <f t="shared" si="5"/>
        <v>30339.54</v>
      </c>
      <c r="P42" s="19">
        <f t="shared" si="6"/>
        <v>32731.199999999997</v>
      </c>
      <c r="Q42" s="19">
        <f t="shared" si="7"/>
        <v>47474</v>
      </c>
    </row>
    <row r="43" spans="1:17">
      <c r="A43" t="s">
        <v>37</v>
      </c>
      <c r="B43">
        <v>18195</v>
      </c>
      <c r="C43">
        <v>20919</v>
      </c>
      <c r="D43">
        <v>21</v>
      </c>
      <c r="E43">
        <v>1</v>
      </c>
      <c r="F43">
        <v>1220</v>
      </c>
      <c r="G43">
        <v>160</v>
      </c>
      <c r="H43">
        <v>3017</v>
      </c>
      <c r="I43">
        <v>2</v>
      </c>
      <c r="J43" s="19">
        <f t="shared" si="0"/>
        <v>18195</v>
      </c>
      <c r="K43" s="19">
        <f t="shared" si="1"/>
        <v>42674.76</v>
      </c>
      <c r="L43" s="19">
        <f t="shared" si="2"/>
        <v>25.83</v>
      </c>
      <c r="M43" s="19">
        <f t="shared" si="3"/>
        <v>1.35</v>
      </c>
      <c r="N43" s="19">
        <f t="shared" si="4"/>
        <v>2098.4</v>
      </c>
      <c r="O43" s="19">
        <f t="shared" si="5"/>
        <v>318.39999999999998</v>
      </c>
      <c r="P43" s="19">
        <f t="shared" si="6"/>
        <v>3620.4</v>
      </c>
      <c r="Q43" s="19">
        <f t="shared" si="7"/>
        <v>2</v>
      </c>
    </row>
    <row r="44" spans="1:17">
      <c r="A44" t="s">
        <v>206</v>
      </c>
      <c r="B44">
        <v>17455</v>
      </c>
      <c r="C44">
        <v>77</v>
      </c>
      <c r="D44">
        <v>34946</v>
      </c>
      <c r="E44">
        <v>19</v>
      </c>
      <c r="F44">
        <v>10</v>
      </c>
      <c r="G44">
        <v>1396</v>
      </c>
      <c r="H44">
        <v>2819</v>
      </c>
      <c r="I44">
        <v>7224</v>
      </c>
      <c r="J44" s="19">
        <f t="shared" si="0"/>
        <v>17455</v>
      </c>
      <c r="K44" s="19">
        <f t="shared" si="1"/>
        <v>157.08000000000001</v>
      </c>
      <c r="L44" s="19">
        <f t="shared" si="2"/>
        <v>42983.58</v>
      </c>
      <c r="M44" s="19">
        <f t="shared" si="3"/>
        <v>25.650000000000002</v>
      </c>
      <c r="N44" s="19">
        <f t="shared" si="4"/>
        <v>17.2</v>
      </c>
      <c r="O44" s="19">
        <f t="shared" si="5"/>
        <v>2778.04</v>
      </c>
      <c r="P44" s="19">
        <f t="shared" si="6"/>
        <v>3382.7999999999997</v>
      </c>
      <c r="Q44" s="19">
        <f t="shared" si="7"/>
        <v>7224</v>
      </c>
    </row>
    <row r="45" spans="1:17">
      <c r="A45" t="s">
        <v>211</v>
      </c>
      <c r="B45">
        <v>17059</v>
      </c>
      <c r="C45">
        <v>42</v>
      </c>
      <c r="D45">
        <v>9</v>
      </c>
      <c r="E45">
        <v>3</v>
      </c>
      <c r="F45">
        <v>2785</v>
      </c>
      <c r="G45">
        <v>48</v>
      </c>
      <c r="H45">
        <v>15695</v>
      </c>
      <c r="I45">
        <v>15</v>
      </c>
      <c r="J45" s="19">
        <f t="shared" si="0"/>
        <v>17059</v>
      </c>
      <c r="K45" s="19">
        <f t="shared" si="1"/>
        <v>85.68</v>
      </c>
      <c r="L45" s="19">
        <f t="shared" si="2"/>
        <v>11.07</v>
      </c>
      <c r="M45" s="19">
        <f t="shared" si="3"/>
        <v>4.0500000000000007</v>
      </c>
      <c r="N45" s="19">
        <f t="shared" si="4"/>
        <v>4790.2</v>
      </c>
      <c r="O45" s="19">
        <f t="shared" si="5"/>
        <v>95.52</v>
      </c>
      <c r="P45" s="19">
        <f t="shared" si="6"/>
        <v>18834</v>
      </c>
      <c r="Q45" s="19">
        <f t="shared" si="7"/>
        <v>15</v>
      </c>
    </row>
    <row r="46" spans="1:17">
      <c r="A46" t="s">
        <v>122</v>
      </c>
      <c r="B46">
        <v>16596</v>
      </c>
      <c r="C46">
        <v>44</v>
      </c>
      <c r="D46">
        <v>8887</v>
      </c>
      <c r="E46">
        <v>6</v>
      </c>
      <c r="F46">
        <v>10</v>
      </c>
      <c r="G46">
        <v>1470</v>
      </c>
      <c r="H46">
        <v>12332</v>
      </c>
      <c r="I46">
        <v>11028</v>
      </c>
      <c r="J46" s="19">
        <f t="shared" si="0"/>
        <v>16596</v>
      </c>
      <c r="K46" s="19">
        <f t="shared" si="1"/>
        <v>89.76</v>
      </c>
      <c r="L46" s="19">
        <f t="shared" si="2"/>
        <v>10931.01</v>
      </c>
      <c r="M46" s="19">
        <f t="shared" si="3"/>
        <v>8.1000000000000014</v>
      </c>
      <c r="N46" s="19">
        <f t="shared" si="4"/>
        <v>17.2</v>
      </c>
      <c r="O46" s="19">
        <f t="shared" si="5"/>
        <v>2925.3</v>
      </c>
      <c r="P46" s="19">
        <f t="shared" si="6"/>
        <v>14798.4</v>
      </c>
      <c r="Q46" s="19">
        <f t="shared" si="7"/>
        <v>11028</v>
      </c>
    </row>
    <row r="47" spans="1:17">
      <c r="A47" t="s">
        <v>216</v>
      </c>
      <c r="B47">
        <v>14497</v>
      </c>
      <c r="C47">
        <v>57</v>
      </c>
      <c r="D47">
        <v>44044</v>
      </c>
      <c r="E47">
        <v>31</v>
      </c>
      <c r="F47">
        <v>1934</v>
      </c>
      <c r="G47">
        <v>678</v>
      </c>
      <c r="H47">
        <v>20681</v>
      </c>
      <c r="I47">
        <v>19755</v>
      </c>
      <c r="J47" s="19">
        <f t="shared" si="0"/>
        <v>14497</v>
      </c>
      <c r="K47" s="19">
        <f t="shared" si="1"/>
        <v>116.28</v>
      </c>
      <c r="L47" s="19">
        <f t="shared" si="2"/>
        <v>54174.12</v>
      </c>
      <c r="M47" s="19">
        <f t="shared" si="3"/>
        <v>41.85</v>
      </c>
      <c r="N47" s="19">
        <f t="shared" si="4"/>
        <v>3326.48</v>
      </c>
      <c r="O47" s="19">
        <f t="shared" si="5"/>
        <v>1349.22</v>
      </c>
      <c r="P47" s="19">
        <f t="shared" si="6"/>
        <v>24817.200000000001</v>
      </c>
      <c r="Q47" s="19">
        <f t="shared" si="7"/>
        <v>19755</v>
      </c>
    </row>
    <row r="48" spans="1:17">
      <c r="A48" t="s">
        <v>204</v>
      </c>
      <c r="B48">
        <v>14424</v>
      </c>
      <c r="C48">
        <v>68</v>
      </c>
      <c r="D48">
        <v>14153</v>
      </c>
      <c r="E48">
        <v>12</v>
      </c>
      <c r="F48">
        <v>2947</v>
      </c>
      <c r="G48">
        <v>60</v>
      </c>
      <c r="H48">
        <v>14769</v>
      </c>
      <c r="I48">
        <v>65093</v>
      </c>
      <c r="J48" s="19">
        <f t="shared" si="0"/>
        <v>14424</v>
      </c>
      <c r="K48" s="19">
        <f t="shared" si="1"/>
        <v>138.72</v>
      </c>
      <c r="L48" s="19">
        <f t="shared" si="2"/>
        <v>17408.189999999999</v>
      </c>
      <c r="M48" s="19">
        <f t="shared" si="3"/>
        <v>16.200000000000003</v>
      </c>
      <c r="N48" s="19">
        <f t="shared" si="4"/>
        <v>5068.84</v>
      </c>
      <c r="O48" s="19">
        <f t="shared" si="5"/>
        <v>119.4</v>
      </c>
      <c r="P48" s="19">
        <f t="shared" si="6"/>
        <v>17722.8</v>
      </c>
      <c r="Q48" s="19">
        <f t="shared" si="7"/>
        <v>65093</v>
      </c>
    </row>
    <row r="49" spans="1:17">
      <c r="A49" t="s">
        <v>104</v>
      </c>
      <c r="B49">
        <v>14224</v>
      </c>
      <c r="C49">
        <v>44</v>
      </c>
      <c r="D49">
        <v>6266</v>
      </c>
      <c r="E49">
        <v>4</v>
      </c>
      <c r="F49">
        <v>82</v>
      </c>
      <c r="G49">
        <v>6483</v>
      </c>
      <c r="H49">
        <v>9042</v>
      </c>
      <c r="I49">
        <v>7970</v>
      </c>
      <c r="J49" s="19">
        <f t="shared" si="0"/>
        <v>14224</v>
      </c>
      <c r="K49" s="19">
        <f t="shared" si="1"/>
        <v>89.76</v>
      </c>
      <c r="L49" s="19">
        <f t="shared" si="2"/>
        <v>7707.18</v>
      </c>
      <c r="M49" s="19">
        <f t="shared" si="3"/>
        <v>5.4</v>
      </c>
      <c r="N49" s="19">
        <f t="shared" si="4"/>
        <v>141.04</v>
      </c>
      <c r="O49" s="19">
        <f t="shared" si="5"/>
        <v>12901.17</v>
      </c>
      <c r="P49" s="19">
        <f t="shared" si="6"/>
        <v>10850.4</v>
      </c>
      <c r="Q49" s="19">
        <f t="shared" si="7"/>
        <v>7970</v>
      </c>
    </row>
    <row r="50" spans="1:17">
      <c r="A50" t="s">
        <v>180</v>
      </c>
      <c r="B50">
        <v>13552</v>
      </c>
      <c r="C50">
        <v>30</v>
      </c>
      <c r="D50">
        <v>6</v>
      </c>
      <c r="E50">
        <v>3</v>
      </c>
      <c r="F50">
        <v>13</v>
      </c>
      <c r="G50">
        <v>1699</v>
      </c>
      <c r="H50">
        <v>17669</v>
      </c>
      <c r="I50">
        <v>6008</v>
      </c>
      <c r="J50" s="19">
        <f t="shared" si="0"/>
        <v>13552</v>
      </c>
      <c r="K50" s="19">
        <f t="shared" si="1"/>
        <v>61.2</v>
      </c>
      <c r="L50" s="19">
        <f t="shared" si="2"/>
        <v>7.38</v>
      </c>
      <c r="M50" s="19">
        <f t="shared" si="3"/>
        <v>4.0500000000000007</v>
      </c>
      <c r="N50" s="19">
        <f t="shared" si="4"/>
        <v>22.36</v>
      </c>
      <c r="O50" s="19">
        <f t="shared" si="5"/>
        <v>3381.0099999999998</v>
      </c>
      <c r="P50" s="19">
        <f t="shared" si="6"/>
        <v>21202.799999999999</v>
      </c>
      <c r="Q50" s="19">
        <f t="shared" si="7"/>
        <v>6008</v>
      </c>
    </row>
    <row r="51" spans="1:17">
      <c r="A51" t="s">
        <v>188</v>
      </c>
      <c r="B51">
        <v>13255</v>
      </c>
      <c r="C51">
        <v>31</v>
      </c>
      <c r="D51">
        <v>6</v>
      </c>
      <c r="E51">
        <v>1</v>
      </c>
      <c r="F51">
        <v>0</v>
      </c>
      <c r="G51">
        <v>0</v>
      </c>
      <c r="H51">
        <v>8</v>
      </c>
      <c r="I51">
        <v>0</v>
      </c>
      <c r="J51" s="19">
        <f t="shared" si="0"/>
        <v>13255</v>
      </c>
      <c r="K51" s="19">
        <f t="shared" si="1"/>
        <v>63.24</v>
      </c>
      <c r="L51" s="19">
        <f t="shared" si="2"/>
        <v>7.38</v>
      </c>
      <c r="M51" s="19">
        <f t="shared" si="3"/>
        <v>1.35</v>
      </c>
      <c r="N51" s="19">
        <f t="shared" si="4"/>
        <v>0</v>
      </c>
      <c r="O51" s="19">
        <f t="shared" si="5"/>
        <v>0</v>
      </c>
      <c r="P51" s="19">
        <f t="shared" si="6"/>
        <v>9.6</v>
      </c>
      <c r="Q51" s="19">
        <f t="shared" si="7"/>
        <v>0</v>
      </c>
    </row>
    <row r="52" spans="1:17">
      <c r="A52" t="s">
        <v>27</v>
      </c>
      <c r="B52">
        <v>12950</v>
      </c>
      <c r="C52">
        <v>61</v>
      </c>
      <c r="D52">
        <v>19504</v>
      </c>
      <c r="E52">
        <v>13</v>
      </c>
      <c r="F52">
        <v>7278</v>
      </c>
      <c r="G52">
        <v>602</v>
      </c>
      <c r="H52">
        <v>24756</v>
      </c>
      <c r="I52">
        <v>13662</v>
      </c>
      <c r="J52" s="19">
        <f t="shared" si="0"/>
        <v>12950</v>
      </c>
      <c r="K52" s="19">
        <f t="shared" si="1"/>
        <v>124.44</v>
      </c>
      <c r="L52" s="19">
        <f t="shared" si="2"/>
        <v>23989.919999999998</v>
      </c>
      <c r="M52" s="19">
        <f t="shared" si="3"/>
        <v>17.55</v>
      </c>
      <c r="N52" s="19">
        <f t="shared" si="4"/>
        <v>12518.16</v>
      </c>
      <c r="O52" s="19">
        <f t="shared" si="5"/>
        <v>1197.98</v>
      </c>
      <c r="P52" s="19">
        <f t="shared" si="6"/>
        <v>29707.199999999997</v>
      </c>
      <c r="Q52" s="19">
        <f t="shared" si="7"/>
        <v>13662</v>
      </c>
    </row>
    <row r="53" spans="1:17">
      <c r="A53" t="s">
        <v>67</v>
      </c>
      <c r="B53">
        <v>12938</v>
      </c>
      <c r="C53">
        <v>33</v>
      </c>
      <c r="D53">
        <v>17385</v>
      </c>
      <c r="E53">
        <v>18</v>
      </c>
      <c r="F53">
        <v>830</v>
      </c>
      <c r="G53">
        <v>30</v>
      </c>
      <c r="H53">
        <v>12988</v>
      </c>
      <c r="I53">
        <v>111</v>
      </c>
      <c r="J53" s="19">
        <f t="shared" si="0"/>
        <v>12938</v>
      </c>
      <c r="K53" s="19">
        <f t="shared" si="1"/>
        <v>67.320000000000007</v>
      </c>
      <c r="L53" s="19">
        <f t="shared" si="2"/>
        <v>21383.55</v>
      </c>
      <c r="M53" s="19">
        <f t="shared" si="3"/>
        <v>24.3</v>
      </c>
      <c r="N53" s="19">
        <f t="shared" si="4"/>
        <v>1427.6</v>
      </c>
      <c r="O53" s="19">
        <f t="shared" si="5"/>
        <v>59.7</v>
      </c>
      <c r="P53" s="19">
        <f t="shared" si="6"/>
        <v>15585.599999999999</v>
      </c>
      <c r="Q53" s="19">
        <f t="shared" si="7"/>
        <v>111</v>
      </c>
    </row>
    <row r="54" spans="1:17">
      <c r="A54" t="s">
        <v>177</v>
      </c>
      <c r="B54">
        <v>12888</v>
      </c>
      <c r="C54">
        <v>28</v>
      </c>
      <c r="D54">
        <v>14250</v>
      </c>
      <c r="E54">
        <v>9</v>
      </c>
      <c r="F54">
        <v>4867</v>
      </c>
      <c r="G54">
        <v>14</v>
      </c>
      <c r="H54">
        <v>6002</v>
      </c>
      <c r="I54">
        <v>3075</v>
      </c>
      <c r="J54" s="19">
        <f t="shared" si="0"/>
        <v>12888</v>
      </c>
      <c r="K54" s="19">
        <f t="shared" si="1"/>
        <v>57.120000000000005</v>
      </c>
      <c r="L54" s="19">
        <f t="shared" si="2"/>
        <v>17527.5</v>
      </c>
      <c r="M54" s="19">
        <f t="shared" si="3"/>
        <v>12.15</v>
      </c>
      <c r="N54" s="19">
        <f t="shared" si="4"/>
        <v>8371.24</v>
      </c>
      <c r="O54" s="19">
        <f t="shared" si="5"/>
        <v>27.86</v>
      </c>
      <c r="P54" s="19">
        <f t="shared" si="6"/>
        <v>7202.4</v>
      </c>
      <c r="Q54" s="19">
        <f t="shared" si="7"/>
        <v>3075</v>
      </c>
    </row>
    <row r="55" spans="1:17">
      <c r="A55" t="s">
        <v>213</v>
      </c>
      <c r="B55">
        <v>11683</v>
      </c>
      <c r="C55">
        <v>42</v>
      </c>
      <c r="D55">
        <v>10347</v>
      </c>
      <c r="E55">
        <v>20</v>
      </c>
      <c r="F55">
        <v>1855</v>
      </c>
      <c r="G55">
        <v>18</v>
      </c>
      <c r="H55">
        <v>716</v>
      </c>
      <c r="I55">
        <v>6141</v>
      </c>
      <c r="J55" s="19">
        <f t="shared" si="0"/>
        <v>11683</v>
      </c>
      <c r="K55" s="19">
        <f t="shared" si="1"/>
        <v>85.68</v>
      </c>
      <c r="L55" s="19">
        <f t="shared" si="2"/>
        <v>12726.81</v>
      </c>
      <c r="M55" s="19">
        <f t="shared" si="3"/>
        <v>27</v>
      </c>
      <c r="N55" s="19">
        <f t="shared" si="4"/>
        <v>3190.6</v>
      </c>
      <c r="O55" s="19">
        <f t="shared" si="5"/>
        <v>35.82</v>
      </c>
      <c r="P55" s="19">
        <f t="shared" si="6"/>
        <v>859.19999999999993</v>
      </c>
      <c r="Q55" s="19">
        <f t="shared" si="7"/>
        <v>6141</v>
      </c>
    </row>
    <row r="56" spans="1:17">
      <c r="A56" t="s">
        <v>23</v>
      </c>
      <c r="B56">
        <v>11618</v>
      </c>
      <c r="C56">
        <v>30</v>
      </c>
      <c r="D56">
        <v>19346</v>
      </c>
      <c r="E56">
        <v>12</v>
      </c>
      <c r="F56">
        <v>26</v>
      </c>
      <c r="G56">
        <v>7639</v>
      </c>
      <c r="H56">
        <v>5716</v>
      </c>
      <c r="I56">
        <v>23731</v>
      </c>
      <c r="J56" s="19">
        <f t="shared" si="0"/>
        <v>11618</v>
      </c>
      <c r="K56" s="19">
        <f t="shared" si="1"/>
        <v>61.2</v>
      </c>
      <c r="L56" s="19">
        <f t="shared" si="2"/>
        <v>23795.579999999998</v>
      </c>
      <c r="M56" s="19">
        <f t="shared" si="3"/>
        <v>16.200000000000003</v>
      </c>
      <c r="N56" s="19">
        <f t="shared" si="4"/>
        <v>44.72</v>
      </c>
      <c r="O56" s="19">
        <f t="shared" si="5"/>
        <v>15201.61</v>
      </c>
      <c r="P56" s="19">
        <f t="shared" si="6"/>
        <v>6859.2</v>
      </c>
      <c r="Q56" s="19">
        <f t="shared" si="7"/>
        <v>23731</v>
      </c>
    </row>
    <row r="57" spans="1:17">
      <c r="A57" t="s">
        <v>76</v>
      </c>
      <c r="B57">
        <v>9823</v>
      </c>
      <c r="C57">
        <v>32</v>
      </c>
      <c r="D57">
        <v>5743</v>
      </c>
      <c r="E57">
        <v>7</v>
      </c>
      <c r="F57">
        <v>4048</v>
      </c>
      <c r="G57">
        <v>4</v>
      </c>
      <c r="H57">
        <v>1</v>
      </c>
      <c r="I57">
        <v>38</v>
      </c>
      <c r="J57" s="19">
        <f t="shared" si="0"/>
        <v>9823</v>
      </c>
      <c r="K57" s="19">
        <f t="shared" si="1"/>
        <v>65.28</v>
      </c>
      <c r="L57" s="19">
        <f t="shared" si="2"/>
        <v>7063.89</v>
      </c>
      <c r="M57" s="19">
        <f t="shared" si="3"/>
        <v>9.4500000000000011</v>
      </c>
      <c r="N57" s="19">
        <f t="shared" si="4"/>
        <v>6962.5599999999995</v>
      </c>
      <c r="O57" s="19">
        <f t="shared" si="5"/>
        <v>7.96</v>
      </c>
      <c r="P57" s="19">
        <f t="shared" si="6"/>
        <v>1.2</v>
      </c>
      <c r="Q57" s="19">
        <f t="shared" si="7"/>
        <v>38</v>
      </c>
    </row>
    <row r="58" spans="1:17">
      <c r="A58" t="s">
        <v>95</v>
      </c>
      <c r="B58">
        <v>9703</v>
      </c>
      <c r="C58">
        <v>75</v>
      </c>
      <c r="D58">
        <v>60912</v>
      </c>
      <c r="E58">
        <v>45</v>
      </c>
      <c r="F58">
        <v>32</v>
      </c>
      <c r="G58">
        <v>5151</v>
      </c>
      <c r="H58">
        <v>40439</v>
      </c>
      <c r="I58">
        <v>15658</v>
      </c>
      <c r="J58" s="19">
        <f t="shared" si="0"/>
        <v>9703</v>
      </c>
      <c r="K58" s="19">
        <f t="shared" si="1"/>
        <v>153</v>
      </c>
      <c r="L58" s="19">
        <f t="shared" si="2"/>
        <v>74921.759999999995</v>
      </c>
      <c r="M58" s="19">
        <f t="shared" si="3"/>
        <v>60.750000000000007</v>
      </c>
      <c r="N58" s="19">
        <f t="shared" si="4"/>
        <v>55.04</v>
      </c>
      <c r="O58" s="19">
        <f t="shared" si="5"/>
        <v>10250.49</v>
      </c>
      <c r="P58" s="19">
        <f t="shared" si="6"/>
        <v>48526.799999999996</v>
      </c>
      <c r="Q58" s="19">
        <f t="shared" si="7"/>
        <v>15658</v>
      </c>
    </row>
    <row r="59" spans="1:17">
      <c r="A59" t="s">
        <v>113</v>
      </c>
      <c r="B59">
        <v>9694</v>
      </c>
      <c r="C59">
        <v>25</v>
      </c>
      <c r="D59">
        <v>6155</v>
      </c>
      <c r="E59">
        <v>6</v>
      </c>
      <c r="F59">
        <v>492</v>
      </c>
      <c r="G59">
        <v>1</v>
      </c>
      <c r="H59">
        <v>0</v>
      </c>
      <c r="I59">
        <v>2</v>
      </c>
      <c r="J59" s="19">
        <f t="shared" si="0"/>
        <v>9694</v>
      </c>
      <c r="K59" s="19">
        <f t="shared" si="1"/>
        <v>51</v>
      </c>
      <c r="L59" s="19">
        <f t="shared" si="2"/>
        <v>7570.65</v>
      </c>
      <c r="M59" s="19">
        <f t="shared" si="3"/>
        <v>8.1000000000000014</v>
      </c>
      <c r="N59" s="19">
        <f t="shared" si="4"/>
        <v>846.24</v>
      </c>
      <c r="O59" s="19">
        <f t="shared" si="5"/>
        <v>1.99</v>
      </c>
      <c r="P59" s="19">
        <f t="shared" si="6"/>
        <v>0</v>
      </c>
      <c r="Q59" s="19">
        <f t="shared" si="7"/>
        <v>2</v>
      </c>
    </row>
    <row r="60" spans="1:17">
      <c r="A60" t="s">
        <v>135</v>
      </c>
      <c r="B60">
        <v>9023</v>
      </c>
      <c r="C60">
        <v>21</v>
      </c>
      <c r="D60">
        <v>4</v>
      </c>
      <c r="E60">
        <v>0</v>
      </c>
      <c r="F60">
        <v>1</v>
      </c>
      <c r="G60">
        <v>1611</v>
      </c>
      <c r="H60">
        <v>6</v>
      </c>
      <c r="I60">
        <v>11</v>
      </c>
      <c r="J60" s="19">
        <f t="shared" si="0"/>
        <v>9023</v>
      </c>
      <c r="K60" s="19">
        <f t="shared" si="1"/>
        <v>42.84</v>
      </c>
      <c r="L60" s="19">
        <f t="shared" si="2"/>
        <v>4.92</v>
      </c>
      <c r="M60" s="19">
        <f t="shared" si="3"/>
        <v>0</v>
      </c>
      <c r="N60" s="19">
        <f t="shared" si="4"/>
        <v>1.72</v>
      </c>
      <c r="O60" s="19">
        <f t="shared" si="5"/>
        <v>3205.89</v>
      </c>
      <c r="P60" s="19">
        <f t="shared" si="6"/>
        <v>7.1999999999999993</v>
      </c>
      <c r="Q60" s="19">
        <f t="shared" si="7"/>
        <v>11</v>
      </c>
    </row>
    <row r="61" spans="1:17">
      <c r="A61" t="s">
        <v>134</v>
      </c>
      <c r="B61">
        <v>8896</v>
      </c>
      <c r="C61">
        <v>33</v>
      </c>
      <c r="D61">
        <v>16027</v>
      </c>
      <c r="E61">
        <v>10</v>
      </c>
      <c r="F61">
        <v>86</v>
      </c>
      <c r="G61">
        <v>281</v>
      </c>
      <c r="H61">
        <v>13910</v>
      </c>
      <c r="I61">
        <v>552</v>
      </c>
      <c r="J61" s="19">
        <f t="shared" si="0"/>
        <v>8896</v>
      </c>
      <c r="K61" s="19">
        <f t="shared" si="1"/>
        <v>67.320000000000007</v>
      </c>
      <c r="L61" s="19">
        <f t="shared" si="2"/>
        <v>19713.21</v>
      </c>
      <c r="M61" s="19">
        <f t="shared" si="3"/>
        <v>13.5</v>
      </c>
      <c r="N61" s="19">
        <f t="shared" si="4"/>
        <v>147.91999999999999</v>
      </c>
      <c r="O61" s="19">
        <f t="shared" si="5"/>
        <v>559.18999999999994</v>
      </c>
      <c r="P61" s="19">
        <f t="shared" si="6"/>
        <v>16692</v>
      </c>
      <c r="Q61" s="19">
        <f t="shared" si="7"/>
        <v>552</v>
      </c>
    </row>
    <row r="62" spans="1:17">
      <c r="A62" t="s">
        <v>209</v>
      </c>
      <c r="B62">
        <v>8546</v>
      </c>
      <c r="C62">
        <v>23</v>
      </c>
      <c r="D62">
        <v>9</v>
      </c>
      <c r="E62">
        <v>6</v>
      </c>
      <c r="F62">
        <v>590</v>
      </c>
      <c r="G62">
        <v>40</v>
      </c>
      <c r="H62">
        <v>10565</v>
      </c>
      <c r="I62">
        <v>22130</v>
      </c>
      <c r="J62" s="19">
        <f t="shared" si="0"/>
        <v>8546</v>
      </c>
      <c r="K62" s="19">
        <f t="shared" si="1"/>
        <v>46.92</v>
      </c>
      <c r="L62" s="19">
        <f t="shared" si="2"/>
        <v>11.07</v>
      </c>
      <c r="M62" s="19">
        <f t="shared" si="3"/>
        <v>8.1000000000000014</v>
      </c>
      <c r="N62" s="19">
        <f t="shared" si="4"/>
        <v>1014.8</v>
      </c>
      <c r="O62" s="19">
        <f t="shared" si="5"/>
        <v>79.599999999999994</v>
      </c>
      <c r="P62" s="19">
        <f t="shared" si="6"/>
        <v>12678</v>
      </c>
      <c r="Q62" s="19">
        <f t="shared" si="7"/>
        <v>22130</v>
      </c>
    </row>
    <row r="63" spans="1:17">
      <c r="A63" t="s">
        <v>152</v>
      </c>
      <c r="B63">
        <v>8120</v>
      </c>
      <c r="C63">
        <v>25</v>
      </c>
      <c r="D63">
        <v>6924</v>
      </c>
      <c r="E63">
        <v>2</v>
      </c>
      <c r="F63">
        <v>3725</v>
      </c>
      <c r="G63">
        <v>4</v>
      </c>
      <c r="H63">
        <v>1</v>
      </c>
      <c r="I63">
        <v>5357</v>
      </c>
      <c r="J63" s="19">
        <f t="shared" si="0"/>
        <v>8120</v>
      </c>
      <c r="K63" s="19">
        <f t="shared" si="1"/>
        <v>51</v>
      </c>
      <c r="L63" s="19">
        <f t="shared" si="2"/>
        <v>8516.52</v>
      </c>
      <c r="M63" s="19">
        <f t="shared" si="3"/>
        <v>2.7</v>
      </c>
      <c r="N63" s="19">
        <f t="shared" si="4"/>
        <v>6407</v>
      </c>
      <c r="O63" s="19">
        <f t="shared" si="5"/>
        <v>7.96</v>
      </c>
      <c r="P63" s="19">
        <f t="shared" si="6"/>
        <v>1.2</v>
      </c>
      <c r="Q63" s="19">
        <f t="shared" si="7"/>
        <v>5357</v>
      </c>
    </row>
    <row r="64" spans="1:17">
      <c r="A64" t="s">
        <v>1</v>
      </c>
      <c r="B64">
        <v>7714</v>
      </c>
      <c r="C64">
        <v>12</v>
      </c>
      <c r="D64">
        <v>4</v>
      </c>
      <c r="E64">
        <v>2</v>
      </c>
      <c r="F64">
        <v>0</v>
      </c>
      <c r="G64">
        <v>0</v>
      </c>
      <c r="H64">
        <v>1</v>
      </c>
      <c r="I64">
        <v>1</v>
      </c>
      <c r="J64" s="19">
        <f t="shared" si="0"/>
        <v>7714</v>
      </c>
      <c r="K64" s="19">
        <f t="shared" si="1"/>
        <v>24.48</v>
      </c>
      <c r="L64" s="19">
        <f t="shared" si="2"/>
        <v>4.92</v>
      </c>
      <c r="M64" s="19">
        <f t="shared" si="3"/>
        <v>2.7</v>
      </c>
      <c r="N64" s="19">
        <f t="shared" si="4"/>
        <v>0</v>
      </c>
      <c r="O64" s="19">
        <f t="shared" si="5"/>
        <v>0</v>
      </c>
      <c r="P64" s="19">
        <f t="shared" si="6"/>
        <v>1.2</v>
      </c>
      <c r="Q64" s="19">
        <f t="shared" si="7"/>
        <v>1</v>
      </c>
    </row>
    <row r="65" spans="1:17">
      <c r="A65" t="s">
        <v>84</v>
      </c>
      <c r="B65">
        <v>7486</v>
      </c>
      <c r="C65">
        <v>7</v>
      </c>
      <c r="D65">
        <v>3</v>
      </c>
      <c r="E65">
        <v>1</v>
      </c>
      <c r="F65">
        <v>598</v>
      </c>
      <c r="G65">
        <v>11</v>
      </c>
      <c r="H65">
        <v>2796</v>
      </c>
      <c r="I65">
        <v>4</v>
      </c>
      <c r="J65" s="19">
        <f t="shared" si="0"/>
        <v>7486</v>
      </c>
      <c r="K65" s="19">
        <f t="shared" si="1"/>
        <v>14.280000000000001</v>
      </c>
      <c r="L65" s="19">
        <f t="shared" si="2"/>
        <v>3.69</v>
      </c>
      <c r="M65" s="19">
        <f t="shared" si="3"/>
        <v>1.35</v>
      </c>
      <c r="N65" s="19">
        <f t="shared" si="4"/>
        <v>1028.56</v>
      </c>
      <c r="O65" s="19">
        <f t="shared" si="5"/>
        <v>21.89</v>
      </c>
      <c r="P65" s="19">
        <f t="shared" si="6"/>
        <v>3355.2</v>
      </c>
      <c r="Q65" s="19">
        <f t="shared" si="7"/>
        <v>4</v>
      </c>
    </row>
    <row r="66" spans="1:17">
      <c r="A66" t="s">
        <v>128</v>
      </c>
      <c r="B66">
        <v>7019</v>
      </c>
      <c r="C66">
        <v>30</v>
      </c>
      <c r="D66">
        <v>16824</v>
      </c>
      <c r="E66">
        <v>15</v>
      </c>
      <c r="F66">
        <v>1748</v>
      </c>
      <c r="G66">
        <v>30</v>
      </c>
      <c r="H66">
        <v>7869</v>
      </c>
      <c r="I66">
        <v>17907</v>
      </c>
      <c r="J66" s="19">
        <f t="shared" si="0"/>
        <v>7019</v>
      </c>
      <c r="K66" s="19">
        <f t="shared" si="1"/>
        <v>61.2</v>
      </c>
      <c r="L66" s="19">
        <f t="shared" si="2"/>
        <v>20693.52</v>
      </c>
      <c r="M66" s="19">
        <f t="shared" si="3"/>
        <v>20.25</v>
      </c>
      <c r="N66" s="19">
        <f t="shared" si="4"/>
        <v>3006.56</v>
      </c>
      <c r="O66" s="19">
        <f t="shared" si="5"/>
        <v>59.7</v>
      </c>
      <c r="P66" s="19">
        <f t="shared" si="6"/>
        <v>9442.7999999999993</v>
      </c>
      <c r="Q66" s="19">
        <f t="shared" si="7"/>
        <v>17907</v>
      </c>
    </row>
    <row r="67" spans="1:17">
      <c r="A67" t="s">
        <v>79</v>
      </c>
      <c r="B67">
        <v>6851</v>
      </c>
      <c r="C67">
        <v>48</v>
      </c>
      <c r="D67">
        <v>31698</v>
      </c>
      <c r="E67">
        <v>22</v>
      </c>
      <c r="F67">
        <v>3756</v>
      </c>
      <c r="G67">
        <v>298</v>
      </c>
      <c r="H67">
        <v>9715</v>
      </c>
      <c r="I67">
        <v>23100</v>
      </c>
      <c r="J67" s="19">
        <f t="shared" si="0"/>
        <v>6851</v>
      </c>
      <c r="K67" s="19">
        <f t="shared" si="1"/>
        <v>97.92</v>
      </c>
      <c r="L67" s="19">
        <f t="shared" si="2"/>
        <v>38988.54</v>
      </c>
      <c r="M67" s="19">
        <f t="shared" si="3"/>
        <v>29.700000000000003</v>
      </c>
      <c r="N67" s="19">
        <f t="shared" si="4"/>
        <v>6460.32</v>
      </c>
      <c r="O67" s="19">
        <f t="shared" si="5"/>
        <v>593.02</v>
      </c>
      <c r="P67" s="19">
        <f t="shared" si="6"/>
        <v>11658</v>
      </c>
      <c r="Q67" s="19">
        <f t="shared" si="7"/>
        <v>23100</v>
      </c>
    </row>
    <row r="68" spans="1:17">
      <c r="A68" t="s">
        <v>93</v>
      </c>
      <c r="B68">
        <v>6642</v>
      </c>
      <c r="C68">
        <v>13681</v>
      </c>
      <c r="D68">
        <v>245</v>
      </c>
      <c r="E68">
        <v>4</v>
      </c>
      <c r="F68">
        <v>9</v>
      </c>
      <c r="G68">
        <v>1547</v>
      </c>
      <c r="H68">
        <v>4350</v>
      </c>
      <c r="I68">
        <v>5833</v>
      </c>
      <c r="J68" s="19">
        <f t="shared" ref="J68:J131" si="8">B68*1</f>
        <v>6642</v>
      </c>
      <c r="K68" s="19">
        <f t="shared" ref="K68:K131" si="9">C68*2.04</f>
        <v>27909.24</v>
      </c>
      <c r="L68" s="19">
        <f t="shared" ref="L68:L131" si="10">D68*1.23</f>
        <v>301.35000000000002</v>
      </c>
      <c r="M68" s="19">
        <f t="shared" ref="M68:M131" si="11">E68*1.35</f>
        <v>5.4</v>
      </c>
      <c r="N68" s="19">
        <f t="shared" ref="N68:N131" si="12">F68*1.72</f>
        <v>15.48</v>
      </c>
      <c r="O68" s="19">
        <f t="shared" ref="O68:O131" si="13">G68*1.99</f>
        <v>3078.53</v>
      </c>
      <c r="P68" s="19">
        <f t="shared" ref="P68:P131" si="14">H68*1.2</f>
        <v>5220</v>
      </c>
      <c r="Q68" s="19">
        <f t="shared" ref="Q68:Q131" si="15">I68*1</f>
        <v>5833</v>
      </c>
    </row>
    <row r="69" spans="1:17">
      <c r="A69" t="s">
        <v>168</v>
      </c>
      <c r="B69">
        <v>6631</v>
      </c>
      <c r="C69">
        <v>14</v>
      </c>
      <c r="D69">
        <v>3</v>
      </c>
      <c r="E69">
        <v>1</v>
      </c>
      <c r="F69">
        <v>920</v>
      </c>
      <c r="G69">
        <v>0</v>
      </c>
      <c r="H69">
        <v>1</v>
      </c>
      <c r="I69">
        <v>1</v>
      </c>
      <c r="J69" s="19">
        <f t="shared" si="8"/>
        <v>6631</v>
      </c>
      <c r="K69" s="19">
        <f t="shared" si="9"/>
        <v>28.560000000000002</v>
      </c>
      <c r="L69" s="19">
        <f t="shared" si="10"/>
        <v>3.69</v>
      </c>
      <c r="M69" s="19">
        <f t="shared" si="11"/>
        <v>1.35</v>
      </c>
      <c r="N69" s="19">
        <f t="shared" si="12"/>
        <v>1582.3999999999999</v>
      </c>
      <c r="O69" s="19">
        <f t="shared" si="13"/>
        <v>0</v>
      </c>
      <c r="P69" s="19">
        <f t="shared" si="14"/>
        <v>1.2</v>
      </c>
      <c r="Q69" s="19">
        <f t="shared" si="15"/>
        <v>1</v>
      </c>
    </row>
    <row r="70" spans="1:17">
      <c r="A70" t="s">
        <v>146</v>
      </c>
      <c r="B70">
        <v>5925</v>
      </c>
      <c r="C70">
        <v>19</v>
      </c>
      <c r="D70">
        <v>2</v>
      </c>
      <c r="E70">
        <v>0</v>
      </c>
      <c r="F70">
        <v>182</v>
      </c>
      <c r="G70">
        <v>1</v>
      </c>
      <c r="H70">
        <v>1</v>
      </c>
      <c r="I70">
        <v>0</v>
      </c>
      <c r="J70" s="19">
        <f t="shared" si="8"/>
        <v>5925</v>
      </c>
      <c r="K70" s="19">
        <f t="shared" si="9"/>
        <v>38.76</v>
      </c>
      <c r="L70" s="19">
        <f t="shared" si="10"/>
        <v>2.46</v>
      </c>
      <c r="M70" s="19">
        <f t="shared" si="11"/>
        <v>0</v>
      </c>
      <c r="N70" s="19">
        <f t="shared" si="12"/>
        <v>313.04000000000002</v>
      </c>
      <c r="O70" s="19">
        <f t="shared" si="13"/>
        <v>1.99</v>
      </c>
      <c r="P70" s="19">
        <f t="shared" si="14"/>
        <v>1.2</v>
      </c>
      <c r="Q70" s="19">
        <f t="shared" si="15"/>
        <v>0</v>
      </c>
    </row>
    <row r="71" spans="1:17">
      <c r="A71" t="s">
        <v>60</v>
      </c>
      <c r="B71">
        <v>5265</v>
      </c>
      <c r="C71">
        <v>22</v>
      </c>
      <c r="D71">
        <v>7090</v>
      </c>
      <c r="E71">
        <v>4</v>
      </c>
      <c r="F71">
        <v>10</v>
      </c>
      <c r="G71">
        <v>391</v>
      </c>
      <c r="H71">
        <v>13404</v>
      </c>
      <c r="I71">
        <v>10</v>
      </c>
      <c r="J71" s="19">
        <f t="shared" si="8"/>
        <v>5265</v>
      </c>
      <c r="K71" s="19">
        <f t="shared" si="9"/>
        <v>44.88</v>
      </c>
      <c r="L71" s="19">
        <f t="shared" si="10"/>
        <v>8720.7000000000007</v>
      </c>
      <c r="M71" s="19">
        <f t="shared" si="11"/>
        <v>5.4</v>
      </c>
      <c r="N71" s="19">
        <f t="shared" si="12"/>
        <v>17.2</v>
      </c>
      <c r="O71" s="19">
        <f t="shared" si="13"/>
        <v>778.09</v>
      </c>
      <c r="P71" s="19">
        <f t="shared" si="14"/>
        <v>16084.8</v>
      </c>
      <c r="Q71" s="19">
        <f t="shared" si="15"/>
        <v>10</v>
      </c>
    </row>
    <row r="72" spans="1:17">
      <c r="A72" t="s">
        <v>91</v>
      </c>
      <c r="B72">
        <v>5069</v>
      </c>
      <c r="C72">
        <v>7</v>
      </c>
      <c r="D72">
        <v>3</v>
      </c>
      <c r="E72">
        <v>11</v>
      </c>
      <c r="F72">
        <v>1977</v>
      </c>
      <c r="G72">
        <v>11</v>
      </c>
      <c r="H72">
        <v>3455</v>
      </c>
      <c r="I72">
        <v>6635</v>
      </c>
      <c r="J72" s="19">
        <f t="shared" si="8"/>
        <v>5069</v>
      </c>
      <c r="K72" s="19">
        <f t="shared" si="9"/>
        <v>14.280000000000001</v>
      </c>
      <c r="L72" s="19">
        <f t="shared" si="10"/>
        <v>3.69</v>
      </c>
      <c r="M72" s="19">
        <f t="shared" si="11"/>
        <v>14.850000000000001</v>
      </c>
      <c r="N72" s="19">
        <f t="shared" si="12"/>
        <v>3400.44</v>
      </c>
      <c r="O72" s="19">
        <f t="shared" si="13"/>
        <v>21.89</v>
      </c>
      <c r="P72" s="19">
        <f t="shared" si="14"/>
        <v>4146</v>
      </c>
      <c r="Q72" s="19">
        <f t="shared" si="15"/>
        <v>6635</v>
      </c>
    </row>
    <row r="73" spans="1:17">
      <c r="A73" t="s">
        <v>169</v>
      </c>
      <c r="B73">
        <v>5008</v>
      </c>
      <c r="C73">
        <v>11</v>
      </c>
      <c r="D73">
        <v>28</v>
      </c>
      <c r="E73">
        <v>0</v>
      </c>
      <c r="F73">
        <v>2527</v>
      </c>
      <c r="G73">
        <v>431</v>
      </c>
      <c r="H73">
        <v>5172</v>
      </c>
      <c r="I73">
        <v>47</v>
      </c>
      <c r="J73" s="19">
        <f t="shared" si="8"/>
        <v>5008</v>
      </c>
      <c r="K73" s="19">
        <f t="shared" si="9"/>
        <v>22.44</v>
      </c>
      <c r="L73" s="19">
        <f t="shared" si="10"/>
        <v>34.44</v>
      </c>
      <c r="M73" s="19">
        <f t="shared" si="11"/>
        <v>0</v>
      </c>
      <c r="N73" s="19">
        <f t="shared" si="12"/>
        <v>4346.4399999999996</v>
      </c>
      <c r="O73" s="19">
        <f t="shared" si="13"/>
        <v>857.68999999999994</v>
      </c>
      <c r="P73" s="19">
        <f t="shared" si="14"/>
        <v>6206.4</v>
      </c>
      <c r="Q73" s="19">
        <f t="shared" si="15"/>
        <v>47</v>
      </c>
    </row>
    <row r="74" spans="1:17">
      <c r="A74" t="s">
        <v>154</v>
      </c>
      <c r="B74">
        <v>4850</v>
      </c>
      <c r="C74">
        <v>18</v>
      </c>
      <c r="D74">
        <v>7152</v>
      </c>
      <c r="E74">
        <v>5</v>
      </c>
      <c r="F74">
        <v>223</v>
      </c>
      <c r="G74">
        <v>2</v>
      </c>
      <c r="H74">
        <v>1</v>
      </c>
      <c r="I74">
        <v>2</v>
      </c>
      <c r="J74" s="19">
        <f t="shared" si="8"/>
        <v>4850</v>
      </c>
      <c r="K74" s="19">
        <f t="shared" si="9"/>
        <v>36.72</v>
      </c>
      <c r="L74" s="19">
        <f t="shared" si="10"/>
        <v>8796.9599999999991</v>
      </c>
      <c r="M74" s="19">
        <f t="shared" si="11"/>
        <v>6.75</v>
      </c>
      <c r="N74" s="19">
        <f t="shared" si="12"/>
        <v>383.56</v>
      </c>
      <c r="O74" s="19">
        <f t="shared" si="13"/>
        <v>3.98</v>
      </c>
      <c r="P74" s="19">
        <f t="shared" si="14"/>
        <v>1.2</v>
      </c>
      <c r="Q74" s="19">
        <f t="shared" si="15"/>
        <v>2</v>
      </c>
    </row>
    <row r="75" spans="1:17">
      <c r="A75" t="s">
        <v>96</v>
      </c>
      <c r="B75">
        <v>4732</v>
      </c>
      <c r="C75">
        <v>19</v>
      </c>
      <c r="D75">
        <v>2</v>
      </c>
      <c r="E75">
        <v>1</v>
      </c>
      <c r="F75">
        <v>2</v>
      </c>
      <c r="G75">
        <v>1739</v>
      </c>
      <c r="H75">
        <v>9</v>
      </c>
      <c r="I75">
        <v>0</v>
      </c>
      <c r="J75" s="19">
        <f t="shared" si="8"/>
        <v>4732</v>
      </c>
      <c r="K75" s="19">
        <f t="shared" si="9"/>
        <v>38.76</v>
      </c>
      <c r="L75" s="19">
        <f t="shared" si="10"/>
        <v>2.46</v>
      </c>
      <c r="M75" s="19">
        <f t="shared" si="11"/>
        <v>1.35</v>
      </c>
      <c r="N75" s="19">
        <f t="shared" si="12"/>
        <v>3.44</v>
      </c>
      <c r="O75" s="19">
        <f t="shared" si="13"/>
        <v>3460.61</v>
      </c>
      <c r="P75" s="19">
        <f t="shared" si="14"/>
        <v>10.799999999999999</v>
      </c>
      <c r="Q75" s="19">
        <f t="shared" si="15"/>
        <v>0</v>
      </c>
    </row>
    <row r="76" spans="1:17">
      <c r="A76" t="s">
        <v>78</v>
      </c>
      <c r="B76">
        <v>4385</v>
      </c>
      <c r="C76">
        <v>12</v>
      </c>
      <c r="D76">
        <v>3</v>
      </c>
      <c r="E76">
        <v>4</v>
      </c>
      <c r="F76">
        <v>2017</v>
      </c>
      <c r="G76">
        <v>21</v>
      </c>
      <c r="H76">
        <v>5602</v>
      </c>
      <c r="I76">
        <v>6605</v>
      </c>
      <c r="J76" s="19">
        <f t="shared" si="8"/>
        <v>4385</v>
      </c>
      <c r="K76" s="19">
        <f t="shared" si="9"/>
        <v>24.48</v>
      </c>
      <c r="L76" s="19">
        <f t="shared" si="10"/>
        <v>3.69</v>
      </c>
      <c r="M76" s="19">
        <f t="shared" si="11"/>
        <v>5.4</v>
      </c>
      <c r="N76" s="19">
        <f t="shared" si="12"/>
        <v>3469.24</v>
      </c>
      <c r="O76" s="19">
        <f t="shared" si="13"/>
        <v>41.79</v>
      </c>
      <c r="P76" s="19">
        <f t="shared" si="14"/>
        <v>6722.4</v>
      </c>
      <c r="Q76" s="19">
        <f t="shared" si="15"/>
        <v>6605</v>
      </c>
    </row>
    <row r="77" spans="1:17">
      <c r="A77" t="s">
        <v>129</v>
      </c>
      <c r="B77">
        <v>3966</v>
      </c>
      <c r="C77">
        <v>11</v>
      </c>
      <c r="D77">
        <v>2</v>
      </c>
      <c r="E77">
        <v>1</v>
      </c>
      <c r="F77">
        <v>6</v>
      </c>
      <c r="G77">
        <v>159</v>
      </c>
      <c r="H77">
        <v>5</v>
      </c>
      <c r="I77">
        <v>6729</v>
      </c>
      <c r="J77" s="19">
        <f t="shared" si="8"/>
        <v>3966</v>
      </c>
      <c r="K77" s="19">
        <f t="shared" si="9"/>
        <v>22.44</v>
      </c>
      <c r="L77" s="19">
        <f t="shared" si="10"/>
        <v>2.46</v>
      </c>
      <c r="M77" s="19">
        <f t="shared" si="11"/>
        <v>1.35</v>
      </c>
      <c r="N77" s="19">
        <f t="shared" si="12"/>
        <v>10.32</v>
      </c>
      <c r="O77" s="19">
        <f t="shared" si="13"/>
        <v>316.41000000000003</v>
      </c>
      <c r="P77" s="19">
        <f t="shared" si="14"/>
        <v>6</v>
      </c>
      <c r="Q77" s="19">
        <f t="shared" si="15"/>
        <v>6729</v>
      </c>
    </row>
    <row r="78" spans="1:17">
      <c r="A78" t="s">
        <v>200</v>
      </c>
      <c r="B78">
        <v>3926</v>
      </c>
      <c r="C78">
        <v>7</v>
      </c>
      <c r="D78">
        <v>0</v>
      </c>
      <c r="E78">
        <v>0</v>
      </c>
      <c r="F78">
        <v>1</v>
      </c>
      <c r="G78">
        <v>0</v>
      </c>
      <c r="H78">
        <v>0</v>
      </c>
      <c r="I78">
        <v>0</v>
      </c>
      <c r="J78" s="19">
        <f t="shared" si="8"/>
        <v>3926</v>
      </c>
      <c r="K78" s="19">
        <f t="shared" si="9"/>
        <v>14.280000000000001</v>
      </c>
      <c r="L78" s="19">
        <f t="shared" si="10"/>
        <v>0</v>
      </c>
      <c r="M78" s="19">
        <f t="shared" si="11"/>
        <v>0</v>
      </c>
      <c r="N78" s="19">
        <f t="shared" si="12"/>
        <v>1.72</v>
      </c>
      <c r="O78" s="19">
        <f t="shared" si="13"/>
        <v>0</v>
      </c>
      <c r="P78" s="19">
        <f t="shared" si="14"/>
        <v>0</v>
      </c>
      <c r="Q78" s="19">
        <f t="shared" si="15"/>
        <v>0</v>
      </c>
    </row>
    <row r="79" spans="1:17">
      <c r="A79" t="s">
        <v>39</v>
      </c>
      <c r="B79">
        <v>3790</v>
      </c>
      <c r="C79">
        <v>18</v>
      </c>
      <c r="D79">
        <v>8501</v>
      </c>
      <c r="E79">
        <v>8</v>
      </c>
      <c r="F79">
        <v>2157</v>
      </c>
      <c r="G79">
        <v>16</v>
      </c>
      <c r="H79">
        <v>8112</v>
      </c>
      <c r="I79">
        <v>58</v>
      </c>
      <c r="J79" s="19">
        <f t="shared" si="8"/>
        <v>3790</v>
      </c>
      <c r="K79" s="19">
        <f t="shared" si="9"/>
        <v>36.72</v>
      </c>
      <c r="L79" s="19">
        <f t="shared" si="10"/>
        <v>10456.23</v>
      </c>
      <c r="M79" s="19">
        <f t="shared" si="11"/>
        <v>10.8</v>
      </c>
      <c r="N79" s="19">
        <f t="shared" si="12"/>
        <v>3710.04</v>
      </c>
      <c r="O79" s="19">
        <f t="shared" si="13"/>
        <v>31.84</v>
      </c>
      <c r="P79" s="19">
        <f t="shared" si="14"/>
        <v>9734.4</v>
      </c>
      <c r="Q79" s="19">
        <f t="shared" si="15"/>
        <v>58</v>
      </c>
    </row>
    <row r="80" spans="1:17">
      <c r="A80" t="s">
        <v>179</v>
      </c>
      <c r="B80">
        <v>3349</v>
      </c>
      <c r="C80">
        <v>8</v>
      </c>
      <c r="D80">
        <v>11</v>
      </c>
      <c r="E80">
        <v>2</v>
      </c>
      <c r="F80">
        <v>79</v>
      </c>
      <c r="G80">
        <v>413</v>
      </c>
      <c r="H80">
        <v>13691</v>
      </c>
      <c r="I80">
        <v>11133</v>
      </c>
      <c r="J80" s="19">
        <f t="shared" si="8"/>
        <v>3349</v>
      </c>
      <c r="K80" s="19">
        <f t="shared" si="9"/>
        <v>16.32</v>
      </c>
      <c r="L80" s="19">
        <f t="shared" si="10"/>
        <v>13.53</v>
      </c>
      <c r="M80" s="19">
        <f t="shared" si="11"/>
        <v>2.7</v>
      </c>
      <c r="N80" s="19">
        <f t="shared" si="12"/>
        <v>135.88</v>
      </c>
      <c r="O80" s="19">
        <f t="shared" si="13"/>
        <v>821.87</v>
      </c>
      <c r="P80" s="19">
        <f t="shared" si="14"/>
        <v>16429.2</v>
      </c>
      <c r="Q80" s="19">
        <f t="shared" si="15"/>
        <v>11133</v>
      </c>
    </row>
    <row r="81" spans="1:17">
      <c r="A81" t="s">
        <v>97</v>
      </c>
      <c r="B81">
        <v>3339</v>
      </c>
      <c r="C81">
        <v>8</v>
      </c>
      <c r="D81">
        <v>8084</v>
      </c>
      <c r="E81">
        <v>319</v>
      </c>
      <c r="F81">
        <v>99</v>
      </c>
      <c r="G81">
        <v>64</v>
      </c>
      <c r="H81">
        <v>18314</v>
      </c>
      <c r="I81">
        <v>25</v>
      </c>
      <c r="J81" s="19">
        <f t="shared" si="8"/>
        <v>3339</v>
      </c>
      <c r="K81" s="19">
        <f t="shared" si="9"/>
        <v>16.32</v>
      </c>
      <c r="L81" s="19">
        <f t="shared" si="10"/>
        <v>9943.32</v>
      </c>
      <c r="M81" s="19">
        <f t="shared" si="11"/>
        <v>430.65000000000003</v>
      </c>
      <c r="N81" s="19">
        <f t="shared" si="12"/>
        <v>170.28</v>
      </c>
      <c r="O81" s="19">
        <f t="shared" si="13"/>
        <v>127.36</v>
      </c>
      <c r="P81" s="19">
        <f t="shared" si="14"/>
        <v>21976.799999999999</v>
      </c>
      <c r="Q81" s="19">
        <f t="shared" si="15"/>
        <v>25</v>
      </c>
    </row>
    <row r="82" spans="1:17">
      <c r="A82" t="s">
        <v>123</v>
      </c>
      <c r="B82">
        <v>3326</v>
      </c>
      <c r="C82">
        <v>11</v>
      </c>
      <c r="D82">
        <v>0</v>
      </c>
      <c r="E82">
        <v>0</v>
      </c>
      <c r="F82">
        <v>0</v>
      </c>
      <c r="G82">
        <v>147</v>
      </c>
      <c r="H82">
        <v>0</v>
      </c>
      <c r="I82">
        <v>0</v>
      </c>
      <c r="J82" s="19">
        <f t="shared" si="8"/>
        <v>3326</v>
      </c>
      <c r="K82" s="19">
        <f t="shared" si="9"/>
        <v>22.44</v>
      </c>
      <c r="L82" s="19">
        <f t="shared" si="10"/>
        <v>0</v>
      </c>
      <c r="M82" s="19">
        <f t="shared" si="11"/>
        <v>0</v>
      </c>
      <c r="N82" s="19">
        <f t="shared" si="12"/>
        <v>0</v>
      </c>
      <c r="O82" s="19">
        <f t="shared" si="13"/>
        <v>292.52999999999997</v>
      </c>
      <c r="P82" s="19">
        <f t="shared" si="14"/>
        <v>0</v>
      </c>
      <c r="Q82" s="19">
        <f t="shared" si="15"/>
        <v>0</v>
      </c>
    </row>
    <row r="83" spans="1:17">
      <c r="A83" t="s">
        <v>41</v>
      </c>
      <c r="B83">
        <v>2830</v>
      </c>
      <c r="C83">
        <v>13</v>
      </c>
      <c r="D83">
        <v>6415</v>
      </c>
      <c r="E83">
        <v>4</v>
      </c>
      <c r="F83">
        <v>406</v>
      </c>
      <c r="G83">
        <v>8</v>
      </c>
      <c r="H83">
        <v>3003</v>
      </c>
      <c r="I83">
        <v>3</v>
      </c>
      <c r="J83" s="19">
        <f t="shared" si="8"/>
        <v>2830</v>
      </c>
      <c r="K83" s="19">
        <f t="shared" si="9"/>
        <v>26.52</v>
      </c>
      <c r="L83" s="19">
        <f t="shared" si="10"/>
        <v>7890.45</v>
      </c>
      <c r="M83" s="19">
        <f t="shared" si="11"/>
        <v>5.4</v>
      </c>
      <c r="N83" s="19">
        <f t="shared" si="12"/>
        <v>698.31999999999994</v>
      </c>
      <c r="O83" s="19">
        <f t="shared" si="13"/>
        <v>15.92</v>
      </c>
      <c r="P83" s="19">
        <f t="shared" si="14"/>
        <v>3603.6</v>
      </c>
      <c r="Q83" s="19">
        <f t="shared" si="15"/>
        <v>3</v>
      </c>
    </row>
    <row r="84" spans="1:17">
      <c r="A84" t="s">
        <v>58</v>
      </c>
      <c r="B84">
        <v>2479</v>
      </c>
      <c r="C84">
        <v>5</v>
      </c>
      <c r="D84">
        <v>9</v>
      </c>
      <c r="E84">
        <v>0</v>
      </c>
      <c r="F84">
        <v>0</v>
      </c>
      <c r="G84">
        <v>0</v>
      </c>
      <c r="H84">
        <v>5</v>
      </c>
      <c r="I84">
        <v>2</v>
      </c>
      <c r="J84" s="19">
        <f t="shared" si="8"/>
        <v>2479</v>
      </c>
      <c r="K84" s="19">
        <f t="shared" si="9"/>
        <v>10.199999999999999</v>
      </c>
      <c r="L84" s="19">
        <f t="shared" si="10"/>
        <v>11.07</v>
      </c>
      <c r="M84" s="19">
        <f t="shared" si="11"/>
        <v>0</v>
      </c>
      <c r="N84" s="19">
        <f t="shared" si="12"/>
        <v>0</v>
      </c>
      <c r="O84" s="19">
        <f t="shared" si="13"/>
        <v>0</v>
      </c>
      <c r="P84" s="19">
        <f t="shared" si="14"/>
        <v>6</v>
      </c>
      <c r="Q84" s="19">
        <f t="shared" si="15"/>
        <v>2</v>
      </c>
    </row>
    <row r="85" spans="1:17">
      <c r="A85" t="s">
        <v>72</v>
      </c>
      <c r="B85">
        <v>2286</v>
      </c>
      <c r="C85">
        <v>3</v>
      </c>
      <c r="D85">
        <v>1</v>
      </c>
      <c r="E85">
        <v>2</v>
      </c>
      <c r="F85">
        <v>1</v>
      </c>
      <c r="G85">
        <v>1460</v>
      </c>
      <c r="H85">
        <v>6315</v>
      </c>
      <c r="I85">
        <v>6</v>
      </c>
      <c r="J85" s="19">
        <f t="shared" si="8"/>
        <v>2286</v>
      </c>
      <c r="K85" s="19">
        <f t="shared" si="9"/>
        <v>6.12</v>
      </c>
      <c r="L85" s="19">
        <f t="shared" si="10"/>
        <v>1.23</v>
      </c>
      <c r="M85" s="19">
        <f t="shared" si="11"/>
        <v>2.7</v>
      </c>
      <c r="N85" s="19">
        <f t="shared" si="12"/>
        <v>1.72</v>
      </c>
      <c r="O85" s="19">
        <f t="shared" si="13"/>
        <v>2905.4</v>
      </c>
      <c r="P85" s="19">
        <f t="shared" si="14"/>
        <v>7578</v>
      </c>
      <c r="Q85" s="19">
        <f t="shared" si="15"/>
        <v>6</v>
      </c>
    </row>
    <row r="86" spans="1:17">
      <c r="A86" t="s">
        <v>138</v>
      </c>
      <c r="B86">
        <v>1654</v>
      </c>
      <c r="C86">
        <v>6</v>
      </c>
      <c r="D86">
        <v>2</v>
      </c>
      <c r="E86">
        <v>1</v>
      </c>
      <c r="F86">
        <v>455</v>
      </c>
      <c r="G86">
        <v>1</v>
      </c>
      <c r="H86">
        <v>0</v>
      </c>
      <c r="I86">
        <v>1</v>
      </c>
      <c r="J86" s="19">
        <f t="shared" si="8"/>
        <v>1654</v>
      </c>
      <c r="K86" s="19">
        <f t="shared" si="9"/>
        <v>12.24</v>
      </c>
      <c r="L86" s="19">
        <f t="shared" si="10"/>
        <v>2.46</v>
      </c>
      <c r="M86" s="19">
        <f t="shared" si="11"/>
        <v>1.35</v>
      </c>
      <c r="N86" s="19">
        <f t="shared" si="12"/>
        <v>782.6</v>
      </c>
      <c r="O86" s="19">
        <f t="shared" si="13"/>
        <v>1.99</v>
      </c>
      <c r="P86" s="19">
        <f t="shared" si="14"/>
        <v>0</v>
      </c>
      <c r="Q86" s="19">
        <f t="shared" si="15"/>
        <v>1</v>
      </c>
    </row>
    <row r="87" spans="1:17">
      <c r="A87" t="s">
        <v>124</v>
      </c>
      <c r="B87">
        <v>1221</v>
      </c>
      <c r="C87">
        <v>12</v>
      </c>
      <c r="D87">
        <v>6730</v>
      </c>
      <c r="E87">
        <v>4</v>
      </c>
      <c r="F87">
        <v>6</v>
      </c>
      <c r="G87">
        <v>1364</v>
      </c>
      <c r="H87">
        <v>11221</v>
      </c>
      <c r="I87">
        <v>7844</v>
      </c>
      <c r="J87" s="19">
        <f t="shared" si="8"/>
        <v>1221</v>
      </c>
      <c r="K87" s="19">
        <f t="shared" si="9"/>
        <v>24.48</v>
      </c>
      <c r="L87" s="19">
        <f t="shared" si="10"/>
        <v>8277.9</v>
      </c>
      <c r="M87" s="19">
        <f t="shared" si="11"/>
        <v>5.4</v>
      </c>
      <c r="N87" s="19">
        <f t="shared" si="12"/>
        <v>10.32</v>
      </c>
      <c r="O87" s="19">
        <f t="shared" si="13"/>
        <v>2714.36</v>
      </c>
      <c r="P87" s="19">
        <f t="shared" si="14"/>
        <v>13465.199999999999</v>
      </c>
      <c r="Q87" s="19">
        <f t="shared" si="15"/>
        <v>7844</v>
      </c>
    </row>
    <row r="88" spans="1:17">
      <c r="A88" t="s">
        <v>142</v>
      </c>
      <c r="B88">
        <v>1126</v>
      </c>
      <c r="C88">
        <v>1</v>
      </c>
      <c r="D88">
        <v>0</v>
      </c>
      <c r="E88">
        <v>0</v>
      </c>
      <c r="F88">
        <v>143</v>
      </c>
      <c r="G88">
        <v>0</v>
      </c>
      <c r="H88">
        <v>1</v>
      </c>
      <c r="I88">
        <v>1</v>
      </c>
      <c r="J88" s="19">
        <f t="shared" si="8"/>
        <v>1126</v>
      </c>
      <c r="K88" s="19">
        <f t="shared" si="9"/>
        <v>2.04</v>
      </c>
      <c r="L88" s="19">
        <f t="shared" si="10"/>
        <v>0</v>
      </c>
      <c r="M88" s="19">
        <f t="shared" si="11"/>
        <v>0</v>
      </c>
      <c r="N88" s="19">
        <f t="shared" si="12"/>
        <v>245.96</v>
      </c>
      <c r="O88" s="19">
        <f t="shared" si="13"/>
        <v>0</v>
      </c>
      <c r="P88" s="19">
        <f t="shared" si="14"/>
        <v>1.2</v>
      </c>
      <c r="Q88" s="19">
        <f t="shared" si="15"/>
        <v>1</v>
      </c>
    </row>
    <row r="89" spans="1:17">
      <c r="A89" t="s">
        <v>30</v>
      </c>
      <c r="B89">
        <v>1021</v>
      </c>
      <c r="C89">
        <v>8</v>
      </c>
      <c r="D89">
        <v>7084</v>
      </c>
      <c r="E89">
        <v>7</v>
      </c>
      <c r="F89">
        <v>0</v>
      </c>
      <c r="G89">
        <v>2</v>
      </c>
      <c r="H89">
        <v>1</v>
      </c>
      <c r="I89">
        <v>0</v>
      </c>
      <c r="J89" s="19">
        <f t="shared" si="8"/>
        <v>1021</v>
      </c>
      <c r="K89" s="19">
        <f t="shared" si="9"/>
        <v>16.32</v>
      </c>
      <c r="L89" s="19">
        <f t="shared" si="10"/>
        <v>8713.32</v>
      </c>
      <c r="M89" s="19">
        <f t="shared" si="11"/>
        <v>9.4500000000000011</v>
      </c>
      <c r="N89" s="19">
        <f t="shared" si="12"/>
        <v>0</v>
      </c>
      <c r="O89" s="19">
        <f t="shared" si="13"/>
        <v>3.98</v>
      </c>
      <c r="P89" s="19">
        <f t="shared" si="14"/>
        <v>1.2</v>
      </c>
      <c r="Q89" s="19">
        <f t="shared" si="15"/>
        <v>0</v>
      </c>
    </row>
    <row r="90" spans="1:17">
      <c r="A90" t="s">
        <v>201</v>
      </c>
      <c r="B90">
        <v>956</v>
      </c>
      <c r="C90">
        <v>6</v>
      </c>
      <c r="D90">
        <v>3</v>
      </c>
      <c r="E90">
        <v>4</v>
      </c>
      <c r="F90">
        <v>5491</v>
      </c>
      <c r="G90">
        <v>342</v>
      </c>
      <c r="H90">
        <v>14135</v>
      </c>
      <c r="I90">
        <v>8980</v>
      </c>
      <c r="J90" s="19">
        <f t="shared" si="8"/>
        <v>956</v>
      </c>
      <c r="K90" s="19">
        <f t="shared" si="9"/>
        <v>12.24</v>
      </c>
      <c r="L90" s="19">
        <f t="shared" si="10"/>
        <v>3.69</v>
      </c>
      <c r="M90" s="19">
        <f t="shared" si="11"/>
        <v>5.4</v>
      </c>
      <c r="N90" s="19">
        <f t="shared" si="12"/>
        <v>9444.52</v>
      </c>
      <c r="O90" s="19">
        <f t="shared" si="13"/>
        <v>680.58</v>
      </c>
      <c r="P90" s="19">
        <f t="shared" si="14"/>
        <v>16962</v>
      </c>
      <c r="Q90" s="19">
        <f t="shared" si="15"/>
        <v>8980</v>
      </c>
    </row>
    <row r="91" spans="1:17">
      <c r="A91" t="s">
        <v>98</v>
      </c>
      <c r="B91">
        <v>919</v>
      </c>
      <c r="C91">
        <v>6</v>
      </c>
      <c r="D91">
        <v>8687</v>
      </c>
      <c r="E91">
        <v>4</v>
      </c>
      <c r="F91">
        <v>1874</v>
      </c>
      <c r="G91">
        <v>21</v>
      </c>
      <c r="H91">
        <v>5660</v>
      </c>
      <c r="I91">
        <v>6</v>
      </c>
      <c r="J91" s="19">
        <f t="shared" si="8"/>
        <v>919</v>
      </c>
      <c r="K91" s="19">
        <f t="shared" si="9"/>
        <v>12.24</v>
      </c>
      <c r="L91" s="19">
        <f t="shared" si="10"/>
        <v>10685.01</v>
      </c>
      <c r="M91" s="19">
        <f t="shared" si="11"/>
        <v>5.4</v>
      </c>
      <c r="N91" s="19">
        <f t="shared" si="12"/>
        <v>3223.2799999999997</v>
      </c>
      <c r="O91" s="19">
        <f t="shared" si="13"/>
        <v>41.79</v>
      </c>
      <c r="P91" s="19">
        <f t="shared" si="14"/>
        <v>6792</v>
      </c>
      <c r="Q91" s="19">
        <f t="shared" si="15"/>
        <v>6</v>
      </c>
    </row>
    <row r="92" spans="1:17">
      <c r="A92" t="s">
        <v>94</v>
      </c>
      <c r="B92">
        <v>800</v>
      </c>
      <c r="C92">
        <v>4</v>
      </c>
      <c r="D92">
        <v>4</v>
      </c>
      <c r="E92">
        <v>3</v>
      </c>
      <c r="F92">
        <v>7044</v>
      </c>
      <c r="G92">
        <v>27</v>
      </c>
      <c r="H92">
        <v>9069</v>
      </c>
      <c r="I92">
        <v>8394</v>
      </c>
      <c r="J92" s="19">
        <f t="shared" si="8"/>
        <v>800</v>
      </c>
      <c r="K92" s="19">
        <f t="shared" si="9"/>
        <v>8.16</v>
      </c>
      <c r="L92" s="19">
        <f t="shared" si="10"/>
        <v>4.92</v>
      </c>
      <c r="M92" s="19">
        <f t="shared" si="11"/>
        <v>4.0500000000000007</v>
      </c>
      <c r="N92" s="19">
        <f t="shared" si="12"/>
        <v>12115.68</v>
      </c>
      <c r="O92" s="19">
        <f t="shared" si="13"/>
        <v>53.73</v>
      </c>
      <c r="P92" s="19">
        <f t="shared" si="14"/>
        <v>10882.8</v>
      </c>
      <c r="Q92" s="19">
        <f t="shared" si="15"/>
        <v>8394</v>
      </c>
    </row>
    <row r="93" spans="1:17">
      <c r="A93" t="s">
        <v>165</v>
      </c>
      <c r="B93">
        <v>580</v>
      </c>
      <c r="C93">
        <v>3</v>
      </c>
      <c r="D93">
        <v>2</v>
      </c>
      <c r="E93">
        <v>0</v>
      </c>
      <c r="F93">
        <v>6901</v>
      </c>
      <c r="G93">
        <v>1</v>
      </c>
      <c r="H93">
        <v>23</v>
      </c>
      <c r="I93">
        <v>17</v>
      </c>
      <c r="J93" s="19">
        <f t="shared" si="8"/>
        <v>580</v>
      </c>
      <c r="K93" s="19">
        <f t="shared" si="9"/>
        <v>6.12</v>
      </c>
      <c r="L93" s="19">
        <f t="shared" si="10"/>
        <v>2.46</v>
      </c>
      <c r="M93" s="19">
        <f t="shared" si="11"/>
        <v>0</v>
      </c>
      <c r="N93" s="19">
        <f t="shared" si="12"/>
        <v>11869.72</v>
      </c>
      <c r="O93" s="19">
        <f t="shared" si="13"/>
        <v>1.99</v>
      </c>
      <c r="P93" s="19">
        <f t="shared" si="14"/>
        <v>27.599999999999998</v>
      </c>
      <c r="Q93" s="19">
        <f t="shared" si="15"/>
        <v>17</v>
      </c>
    </row>
    <row r="94" spans="1:17">
      <c r="A94" t="s">
        <v>70</v>
      </c>
      <c r="B94">
        <v>235</v>
      </c>
      <c r="C94">
        <v>7</v>
      </c>
      <c r="D94">
        <v>6895</v>
      </c>
      <c r="E94">
        <v>6</v>
      </c>
      <c r="F94">
        <v>1262</v>
      </c>
      <c r="G94">
        <v>6</v>
      </c>
      <c r="H94">
        <v>2062</v>
      </c>
      <c r="I94">
        <v>4</v>
      </c>
      <c r="J94" s="19">
        <f t="shared" si="8"/>
        <v>235</v>
      </c>
      <c r="K94" s="19">
        <f t="shared" si="9"/>
        <v>14.280000000000001</v>
      </c>
      <c r="L94" s="19">
        <f t="shared" si="10"/>
        <v>8480.85</v>
      </c>
      <c r="M94" s="19">
        <f t="shared" si="11"/>
        <v>8.1000000000000014</v>
      </c>
      <c r="N94" s="19">
        <f t="shared" si="12"/>
        <v>2170.64</v>
      </c>
      <c r="O94" s="19">
        <f t="shared" si="13"/>
        <v>11.94</v>
      </c>
      <c r="P94" s="19">
        <f t="shared" si="14"/>
        <v>2474.4</v>
      </c>
      <c r="Q94" s="19">
        <f t="shared" si="15"/>
        <v>4</v>
      </c>
    </row>
    <row r="95" spans="1:17">
      <c r="A95" t="s">
        <v>25</v>
      </c>
      <c r="B95">
        <v>46</v>
      </c>
      <c r="C95">
        <v>0</v>
      </c>
      <c r="D95">
        <v>31</v>
      </c>
      <c r="E95">
        <v>0</v>
      </c>
      <c r="F95">
        <v>0</v>
      </c>
      <c r="G95">
        <v>1</v>
      </c>
      <c r="H95">
        <v>26</v>
      </c>
      <c r="I95">
        <v>388</v>
      </c>
      <c r="J95" s="19">
        <f t="shared" si="8"/>
        <v>46</v>
      </c>
      <c r="K95" s="19">
        <f t="shared" si="9"/>
        <v>0</v>
      </c>
      <c r="L95" s="19">
        <f t="shared" si="10"/>
        <v>38.130000000000003</v>
      </c>
      <c r="M95" s="19">
        <f t="shared" si="11"/>
        <v>0</v>
      </c>
      <c r="N95" s="19">
        <f t="shared" si="12"/>
        <v>0</v>
      </c>
      <c r="O95" s="19">
        <f t="shared" si="13"/>
        <v>1.99</v>
      </c>
      <c r="P95" s="19">
        <f t="shared" si="14"/>
        <v>31.2</v>
      </c>
      <c r="Q95" s="19">
        <f t="shared" si="15"/>
        <v>388</v>
      </c>
    </row>
    <row r="96" spans="1:17">
      <c r="A96" t="s">
        <v>175</v>
      </c>
      <c r="B96">
        <v>26</v>
      </c>
      <c r="C96">
        <v>0</v>
      </c>
      <c r="D96">
        <v>0</v>
      </c>
      <c r="E96">
        <v>0</v>
      </c>
      <c r="F96">
        <v>195</v>
      </c>
      <c r="G96">
        <v>0</v>
      </c>
      <c r="H96">
        <v>1</v>
      </c>
      <c r="I96">
        <v>0</v>
      </c>
      <c r="J96" s="19">
        <f t="shared" si="8"/>
        <v>26</v>
      </c>
      <c r="K96" s="19">
        <f t="shared" si="9"/>
        <v>0</v>
      </c>
      <c r="L96" s="19">
        <f t="shared" si="10"/>
        <v>0</v>
      </c>
      <c r="M96" s="19">
        <f t="shared" si="11"/>
        <v>0</v>
      </c>
      <c r="N96" s="19">
        <f t="shared" si="12"/>
        <v>335.4</v>
      </c>
      <c r="O96" s="19">
        <f t="shared" si="13"/>
        <v>0</v>
      </c>
      <c r="P96" s="19">
        <f t="shared" si="14"/>
        <v>1.2</v>
      </c>
      <c r="Q96" s="19">
        <f t="shared" si="15"/>
        <v>0</v>
      </c>
    </row>
    <row r="97" spans="1:17">
      <c r="A97" t="s">
        <v>32</v>
      </c>
      <c r="B97">
        <v>23</v>
      </c>
      <c r="C97">
        <v>0</v>
      </c>
      <c r="D97">
        <v>16</v>
      </c>
      <c r="E97">
        <v>0</v>
      </c>
      <c r="F97">
        <v>0</v>
      </c>
      <c r="G97">
        <v>0</v>
      </c>
      <c r="H97">
        <v>4</v>
      </c>
      <c r="I97">
        <v>8</v>
      </c>
      <c r="J97" s="19">
        <f t="shared" si="8"/>
        <v>23</v>
      </c>
      <c r="K97" s="19">
        <f t="shared" si="9"/>
        <v>0</v>
      </c>
      <c r="L97" s="19">
        <f t="shared" si="10"/>
        <v>19.68</v>
      </c>
      <c r="M97" s="19">
        <f t="shared" si="11"/>
        <v>0</v>
      </c>
      <c r="N97" s="19">
        <f t="shared" si="12"/>
        <v>0</v>
      </c>
      <c r="O97" s="19">
        <f t="shared" si="13"/>
        <v>0</v>
      </c>
      <c r="P97" s="19">
        <f t="shared" si="14"/>
        <v>4.8</v>
      </c>
      <c r="Q97" s="19">
        <f t="shared" si="15"/>
        <v>8</v>
      </c>
    </row>
    <row r="98" spans="1:17">
      <c r="A98" t="s">
        <v>110</v>
      </c>
      <c r="B98">
        <v>22</v>
      </c>
      <c r="C98">
        <v>1</v>
      </c>
      <c r="D98">
        <v>2212</v>
      </c>
      <c r="E98">
        <v>1</v>
      </c>
      <c r="F98">
        <v>7</v>
      </c>
      <c r="G98">
        <v>2023</v>
      </c>
      <c r="H98">
        <v>17</v>
      </c>
      <c r="I98">
        <v>8939</v>
      </c>
      <c r="J98" s="19">
        <f t="shared" si="8"/>
        <v>22</v>
      </c>
      <c r="K98" s="19">
        <f t="shared" si="9"/>
        <v>2.04</v>
      </c>
      <c r="L98" s="19">
        <f t="shared" si="10"/>
        <v>2720.7599999999998</v>
      </c>
      <c r="M98" s="19">
        <f t="shared" si="11"/>
        <v>1.35</v>
      </c>
      <c r="N98" s="19">
        <f t="shared" si="12"/>
        <v>12.04</v>
      </c>
      <c r="O98" s="19">
        <f t="shared" si="13"/>
        <v>4025.77</v>
      </c>
      <c r="P98" s="19">
        <f t="shared" si="14"/>
        <v>20.399999999999999</v>
      </c>
      <c r="Q98" s="19">
        <f t="shared" si="15"/>
        <v>8939</v>
      </c>
    </row>
    <row r="99" spans="1:17">
      <c r="A99" t="s">
        <v>88</v>
      </c>
      <c r="B99">
        <v>20</v>
      </c>
      <c r="C99">
        <v>1</v>
      </c>
      <c r="D99">
        <v>1</v>
      </c>
      <c r="E99">
        <v>0</v>
      </c>
      <c r="F99">
        <v>1789</v>
      </c>
      <c r="G99">
        <v>2</v>
      </c>
      <c r="H99">
        <v>5</v>
      </c>
      <c r="I99">
        <v>3908</v>
      </c>
      <c r="J99" s="19">
        <f t="shared" si="8"/>
        <v>20</v>
      </c>
      <c r="K99" s="19">
        <f t="shared" si="9"/>
        <v>2.04</v>
      </c>
      <c r="L99" s="19">
        <f t="shared" si="10"/>
        <v>1.23</v>
      </c>
      <c r="M99" s="19">
        <f t="shared" si="11"/>
        <v>0</v>
      </c>
      <c r="N99" s="19">
        <f t="shared" si="12"/>
        <v>3077.08</v>
      </c>
      <c r="O99" s="19">
        <f t="shared" si="13"/>
        <v>3.98</v>
      </c>
      <c r="P99" s="19">
        <f t="shared" si="14"/>
        <v>6</v>
      </c>
      <c r="Q99" s="19">
        <f t="shared" si="15"/>
        <v>3908</v>
      </c>
    </row>
    <row r="100" spans="1:17">
      <c r="A100" t="s">
        <v>11</v>
      </c>
      <c r="B100">
        <v>14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v>0</v>
      </c>
      <c r="J100" s="19">
        <f t="shared" si="8"/>
        <v>14</v>
      </c>
      <c r="K100" s="19">
        <f t="shared" si="9"/>
        <v>0</v>
      </c>
      <c r="L100" s="19">
        <f t="shared" si="10"/>
        <v>0</v>
      </c>
      <c r="M100" s="19">
        <f t="shared" si="11"/>
        <v>0</v>
      </c>
      <c r="N100" s="19">
        <f t="shared" si="12"/>
        <v>0</v>
      </c>
      <c r="O100" s="19">
        <f t="shared" si="13"/>
        <v>0</v>
      </c>
      <c r="P100" s="19">
        <f t="shared" si="14"/>
        <v>0</v>
      </c>
      <c r="Q100" s="19">
        <f t="shared" si="15"/>
        <v>0</v>
      </c>
    </row>
    <row r="101" spans="1:17">
      <c r="A101" t="s">
        <v>42</v>
      </c>
      <c r="B101">
        <v>12</v>
      </c>
      <c r="C101">
        <v>1</v>
      </c>
      <c r="D101">
        <v>0</v>
      </c>
      <c r="E101">
        <v>0</v>
      </c>
      <c r="F101">
        <v>0</v>
      </c>
      <c r="G101">
        <v>221</v>
      </c>
      <c r="H101">
        <v>0</v>
      </c>
      <c r="I101">
        <v>0</v>
      </c>
      <c r="J101" s="19">
        <f t="shared" si="8"/>
        <v>12</v>
      </c>
      <c r="K101" s="19">
        <f t="shared" si="9"/>
        <v>2.04</v>
      </c>
      <c r="L101" s="19">
        <f t="shared" si="10"/>
        <v>0</v>
      </c>
      <c r="M101" s="19">
        <f t="shared" si="11"/>
        <v>0</v>
      </c>
      <c r="N101" s="19">
        <f t="shared" si="12"/>
        <v>0</v>
      </c>
      <c r="O101" s="19">
        <f t="shared" si="13"/>
        <v>439.79</v>
      </c>
      <c r="P101" s="19">
        <f t="shared" si="14"/>
        <v>0</v>
      </c>
      <c r="Q101" s="19">
        <f t="shared" si="15"/>
        <v>0</v>
      </c>
    </row>
    <row r="102" spans="1:17">
      <c r="A102" t="s">
        <v>145</v>
      </c>
      <c r="B102">
        <v>5</v>
      </c>
      <c r="C102">
        <v>9</v>
      </c>
      <c r="D102">
        <v>16938</v>
      </c>
      <c r="E102">
        <v>16</v>
      </c>
      <c r="F102">
        <v>1352</v>
      </c>
      <c r="G102">
        <v>12</v>
      </c>
      <c r="H102">
        <v>2759</v>
      </c>
      <c r="I102">
        <v>8233</v>
      </c>
      <c r="J102" s="19">
        <f t="shared" si="8"/>
        <v>5</v>
      </c>
      <c r="K102" s="19">
        <f t="shared" si="9"/>
        <v>18.36</v>
      </c>
      <c r="L102" s="19">
        <f t="shared" si="10"/>
        <v>20833.739999999998</v>
      </c>
      <c r="M102" s="19">
        <f t="shared" si="11"/>
        <v>21.6</v>
      </c>
      <c r="N102" s="19">
        <f t="shared" si="12"/>
        <v>2325.44</v>
      </c>
      <c r="O102" s="19">
        <f t="shared" si="13"/>
        <v>23.88</v>
      </c>
      <c r="P102" s="19">
        <f t="shared" si="14"/>
        <v>3310.7999999999997</v>
      </c>
      <c r="Q102" s="19">
        <f t="shared" si="15"/>
        <v>8233</v>
      </c>
    </row>
    <row r="103" spans="1:17">
      <c r="A103" t="s">
        <v>20</v>
      </c>
      <c r="B103">
        <v>4</v>
      </c>
      <c r="C103">
        <v>15951</v>
      </c>
      <c r="D103">
        <v>4979</v>
      </c>
      <c r="E103">
        <v>4</v>
      </c>
      <c r="F103">
        <v>1062</v>
      </c>
      <c r="G103">
        <v>29</v>
      </c>
      <c r="H103">
        <v>8811</v>
      </c>
      <c r="I103">
        <v>7336</v>
      </c>
      <c r="J103" s="19">
        <f t="shared" si="8"/>
        <v>4</v>
      </c>
      <c r="K103" s="19">
        <f t="shared" si="9"/>
        <v>32540.04</v>
      </c>
      <c r="L103" s="19">
        <f t="shared" si="10"/>
        <v>6124.17</v>
      </c>
      <c r="M103" s="19">
        <f t="shared" si="11"/>
        <v>5.4</v>
      </c>
      <c r="N103" s="19">
        <f t="shared" si="12"/>
        <v>1826.6399999999999</v>
      </c>
      <c r="O103" s="19">
        <f t="shared" si="13"/>
        <v>57.71</v>
      </c>
      <c r="P103" s="19">
        <f t="shared" si="14"/>
        <v>10573.199999999999</v>
      </c>
      <c r="Q103" s="19">
        <f t="shared" si="15"/>
        <v>7336</v>
      </c>
    </row>
    <row r="104" spans="1:17">
      <c r="A104" t="s">
        <v>28</v>
      </c>
      <c r="B104">
        <v>4</v>
      </c>
      <c r="C104">
        <v>6</v>
      </c>
      <c r="D104">
        <v>3</v>
      </c>
      <c r="E104">
        <v>2</v>
      </c>
      <c r="F104">
        <v>18</v>
      </c>
      <c r="G104">
        <v>4320</v>
      </c>
      <c r="H104">
        <v>10988</v>
      </c>
      <c r="I104">
        <v>18037</v>
      </c>
      <c r="J104" s="19">
        <f t="shared" si="8"/>
        <v>4</v>
      </c>
      <c r="K104" s="19">
        <f t="shared" si="9"/>
        <v>12.24</v>
      </c>
      <c r="L104" s="19">
        <f t="shared" si="10"/>
        <v>3.69</v>
      </c>
      <c r="M104" s="19">
        <f t="shared" si="11"/>
        <v>2.7</v>
      </c>
      <c r="N104" s="19">
        <f t="shared" si="12"/>
        <v>30.96</v>
      </c>
      <c r="O104" s="19">
        <f t="shared" si="13"/>
        <v>8596.7999999999993</v>
      </c>
      <c r="P104" s="19">
        <f t="shared" si="14"/>
        <v>13185.6</v>
      </c>
      <c r="Q104" s="19">
        <f t="shared" si="15"/>
        <v>18037</v>
      </c>
    </row>
    <row r="105" spans="1:17">
      <c r="A105" t="s">
        <v>156</v>
      </c>
      <c r="B105">
        <v>3</v>
      </c>
      <c r="C105">
        <v>3</v>
      </c>
      <c r="D105">
        <v>2</v>
      </c>
      <c r="E105">
        <v>0</v>
      </c>
      <c r="F105">
        <v>15</v>
      </c>
      <c r="G105">
        <v>1231</v>
      </c>
      <c r="H105">
        <v>9157</v>
      </c>
      <c r="I105">
        <v>4971</v>
      </c>
      <c r="J105" s="19">
        <f t="shared" si="8"/>
        <v>3</v>
      </c>
      <c r="K105" s="19">
        <f t="shared" si="9"/>
        <v>6.12</v>
      </c>
      <c r="L105" s="19">
        <f t="shared" si="10"/>
        <v>2.46</v>
      </c>
      <c r="M105" s="19">
        <f t="shared" si="11"/>
        <v>0</v>
      </c>
      <c r="N105" s="19">
        <f t="shared" si="12"/>
        <v>25.8</v>
      </c>
      <c r="O105" s="19">
        <f t="shared" si="13"/>
        <v>2449.69</v>
      </c>
      <c r="P105" s="19">
        <f t="shared" si="14"/>
        <v>10988.4</v>
      </c>
      <c r="Q105" s="19">
        <f t="shared" si="15"/>
        <v>4971</v>
      </c>
    </row>
    <row r="106" spans="1:17">
      <c r="A106" t="s">
        <v>194</v>
      </c>
      <c r="B106">
        <v>2</v>
      </c>
      <c r="C106">
        <v>0</v>
      </c>
      <c r="D106">
        <v>3</v>
      </c>
      <c r="E106">
        <v>0</v>
      </c>
      <c r="F106">
        <v>0</v>
      </c>
      <c r="G106">
        <v>0</v>
      </c>
      <c r="H106">
        <v>2</v>
      </c>
      <c r="I106">
        <v>0</v>
      </c>
      <c r="J106" s="19">
        <f t="shared" si="8"/>
        <v>2</v>
      </c>
      <c r="K106" s="19">
        <f t="shared" si="9"/>
        <v>0</v>
      </c>
      <c r="L106" s="19">
        <f t="shared" si="10"/>
        <v>3.69</v>
      </c>
      <c r="M106" s="19">
        <f t="shared" si="11"/>
        <v>0</v>
      </c>
      <c r="N106" s="19">
        <f t="shared" si="12"/>
        <v>0</v>
      </c>
      <c r="O106" s="19">
        <f t="shared" si="13"/>
        <v>0</v>
      </c>
      <c r="P106" s="19">
        <f t="shared" si="14"/>
        <v>2.4</v>
      </c>
      <c r="Q106" s="19">
        <f t="shared" si="15"/>
        <v>0</v>
      </c>
    </row>
    <row r="107" spans="1:17">
      <c r="A107" t="s">
        <v>92</v>
      </c>
      <c r="B107">
        <v>2</v>
      </c>
      <c r="C107">
        <v>7</v>
      </c>
      <c r="D107">
        <v>9100</v>
      </c>
      <c r="E107">
        <v>4</v>
      </c>
      <c r="F107">
        <v>6</v>
      </c>
      <c r="G107">
        <v>409</v>
      </c>
      <c r="H107">
        <v>2060</v>
      </c>
      <c r="I107">
        <v>3</v>
      </c>
      <c r="J107" s="19">
        <f t="shared" si="8"/>
        <v>2</v>
      </c>
      <c r="K107" s="19">
        <f t="shared" si="9"/>
        <v>14.280000000000001</v>
      </c>
      <c r="L107" s="19">
        <f t="shared" si="10"/>
        <v>11193</v>
      </c>
      <c r="M107" s="19">
        <f t="shared" si="11"/>
        <v>5.4</v>
      </c>
      <c r="N107" s="19">
        <f t="shared" si="12"/>
        <v>10.32</v>
      </c>
      <c r="O107" s="19">
        <f t="shared" si="13"/>
        <v>813.91</v>
      </c>
      <c r="P107" s="19">
        <f t="shared" si="14"/>
        <v>2472</v>
      </c>
      <c r="Q107" s="19">
        <f t="shared" si="15"/>
        <v>3</v>
      </c>
    </row>
    <row r="108" spans="1:17">
      <c r="A108" t="s">
        <v>105</v>
      </c>
      <c r="B108">
        <v>2</v>
      </c>
      <c r="C108">
        <v>9</v>
      </c>
      <c r="D108">
        <v>8591</v>
      </c>
      <c r="E108">
        <v>6</v>
      </c>
      <c r="F108">
        <v>719</v>
      </c>
      <c r="G108">
        <v>87</v>
      </c>
      <c r="H108">
        <v>26460</v>
      </c>
      <c r="I108">
        <v>19</v>
      </c>
      <c r="J108" s="19">
        <f t="shared" si="8"/>
        <v>2</v>
      </c>
      <c r="K108" s="19">
        <f t="shared" si="9"/>
        <v>18.36</v>
      </c>
      <c r="L108" s="19">
        <f t="shared" si="10"/>
        <v>10566.93</v>
      </c>
      <c r="M108" s="19">
        <f t="shared" si="11"/>
        <v>8.1000000000000014</v>
      </c>
      <c r="N108" s="19">
        <f t="shared" si="12"/>
        <v>1236.68</v>
      </c>
      <c r="O108" s="19">
        <f t="shared" si="13"/>
        <v>173.13</v>
      </c>
      <c r="P108" s="19">
        <f t="shared" si="14"/>
        <v>31752</v>
      </c>
      <c r="Q108" s="19">
        <f t="shared" si="15"/>
        <v>19</v>
      </c>
    </row>
    <row r="109" spans="1:17">
      <c r="A109" t="s">
        <v>125</v>
      </c>
      <c r="B109">
        <v>2</v>
      </c>
      <c r="C109">
        <v>0</v>
      </c>
      <c r="D109">
        <v>8</v>
      </c>
      <c r="E109">
        <v>0</v>
      </c>
      <c r="F109">
        <v>107</v>
      </c>
      <c r="G109">
        <v>0</v>
      </c>
      <c r="H109">
        <v>0</v>
      </c>
      <c r="I109">
        <v>6</v>
      </c>
      <c r="J109" s="19">
        <f t="shared" si="8"/>
        <v>2</v>
      </c>
      <c r="K109" s="19">
        <f t="shared" si="9"/>
        <v>0</v>
      </c>
      <c r="L109" s="19">
        <f t="shared" si="10"/>
        <v>9.84</v>
      </c>
      <c r="M109" s="19">
        <f t="shared" si="11"/>
        <v>0</v>
      </c>
      <c r="N109" s="19">
        <f t="shared" si="12"/>
        <v>184.04</v>
      </c>
      <c r="O109" s="19">
        <f t="shared" si="13"/>
        <v>0</v>
      </c>
      <c r="P109" s="19">
        <f t="shared" si="14"/>
        <v>0</v>
      </c>
      <c r="Q109" s="19">
        <f t="shared" si="15"/>
        <v>6</v>
      </c>
    </row>
    <row r="110" spans="1:17">
      <c r="A110" t="s">
        <v>130</v>
      </c>
      <c r="B110">
        <v>2</v>
      </c>
      <c r="C110">
        <v>2</v>
      </c>
      <c r="D110">
        <v>7181</v>
      </c>
      <c r="E110">
        <v>5</v>
      </c>
      <c r="F110">
        <v>81</v>
      </c>
      <c r="G110">
        <v>1</v>
      </c>
      <c r="H110">
        <v>4</v>
      </c>
      <c r="I110">
        <v>3</v>
      </c>
      <c r="J110" s="19">
        <f t="shared" si="8"/>
        <v>2</v>
      </c>
      <c r="K110" s="19">
        <f t="shared" si="9"/>
        <v>4.08</v>
      </c>
      <c r="L110" s="19">
        <f t="shared" si="10"/>
        <v>8832.6299999999992</v>
      </c>
      <c r="M110" s="19">
        <f t="shared" si="11"/>
        <v>6.75</v>
      </c>
      <c r="N110" s="19">
        <f t="shared" si="12"/>
        <v>139.32</v>
      </c>
      <c r="O110" s="19">
        <f t="shared" si="13"/>
        <v>1.99</v>
      </c>
      <c r="P110" s="19">
        <f t="shared" si="14"/>
        <v>4.8</v>
      </c>
      <c r="Q110" s="19">
        <f t="shared" si="15"/>
        <v>3</v>
      </c>
    </row>
    <row r="111" spans="1:17">
      <c r="A111" t="s">
        <v>51</v>
      </c>
      <c r="B111">
        <v>2</v>
      </c>
      <c r="C111">
        <v>0</v>
      </c>
      <c r="D111">
        <v>0</v>
      </c>
      <c r="E111">
        <v>0</v>
      </c>
      <c r="F111">
        <v>43</v>
      </c>
      <c r="G111">
        <v>0</v>
      </c>
      <c r="H111">
        <v>0</v>
      </c>
      <c r="I111">
        <v>0</v>
      </c>
      <c r="J111" s="19">
        <f t="shared" si="8"/>
        <v>2</v>
      </c>
      <c r="K111" s="19">
        <f t="shared" si="9"/>
        <v>0</v>
      </c>
      <c r="L111" s="19">
        <f t="shared" si="10"/>
        <v>0</v>
      </c>
      <c r="M111" s="19">
        <f t="shared" si="11"/>
        <v>0</v>
      </c>
      <c r="N111" s="19">
        <f t="shared" si="12"/>
        <v>73.959999999999994</v>
      </c>
      <c r="O111" s="19">
        <f t="shared" si="13"/>
        <v>0</v>
      </c>
      <c r="P111" s="19">
        <f t="shared" si="14"/>
        <v>0</v>
      </c>
      <c r="Q111" s="19">
        <f t="shared" si="15"/>
        <v>0</v>
      </c>
    </row>
    <row r="112" spans="1:17">
      <c r="A112" t="s">
        <v>31</v>
      </c>
      <c r="B112">
        <v>2</v>
      </c>
      <c r="C112">
        <v>2</v>
      </c>
      <c r="D112">
        <v>3746</v>
      </c>
      <c r="E112">
        <v>1</v>
      </c>
      <c r="F112">
        <v>0</v>
      </c>
      <c r="G112">
        <v>0</v>
      </c>
      <c r="H112">
        <v>0</v>
      </c>
      <c r="I112">
        <v>0</v>
      </c>
      <c r="J112" s="19">
        <f t="shared" si="8"/>
        <v>2</v>
      </c>
      <c r="K112" s="19">
        <f t="shared" si="9"/>
        <v>4.08</v>
      </c>
      <c r="L112" s="19">
        <f t="shared" si="10"/>
        <v>4607.58</v>
      </c>
      <c r="M112" s="19">
        <f t="shared" si="11"/>
        <v>1.35</v>
      </c>
      <c r="N112" s="19">
        <f t="shared" si="12"/>
        <v>0</v>
      </c>
      <c r="O112" s="19">
        <f t="shared" si="13"/>
        <v>0</v>
      </c>
      <c r="P112" s="19">
        <f t="shared" si="14"/>
        <v>0</v>
      </c>
      <c r="Q112" s="19">
        <f t="shared" si="15"/>
        <v>0</v>
      </c>
    </row>
    <row r="113" spans="1:17">
      <c r="A113" t="s">
        <v>10</v>
      </c>
      <c r="B113">
        <v>1</v>
      </c>
      <c r="C113">
        <v>0</v>
      </c>
      <c r="D113">
        <v>4</v>
      </c>
      <c r="E113">
        <v>0</v>
      </c>
      <c r="F113">
        <v>0</v>
      </c>
      <c r="G113">
        <v>200</v>
      </c>
      <c r="H113">
        <v>2</v>
      </c>
      <c r="I113">
        <v>0</v>
      </c>
      <c r="J113" s="19">
        <f t="shared" si="8"/>
        <v>1</v>
      </c>
      <c r="K113" s="19">
        <f t="shared" si="9"/>
        <v>0</v>
      </c>
      <c r="L113" s="19">
        <f t="shared" si="10"/>
        <v>4.92</v>
      </c>
      <c r="M113" s="19">
        <f t="shared" si="11"/>
        <v>0</v>
      </c>
      <c r="N113" s="19">
        <f t="shared" si="12"/>
        <v>0</v>
      </c>
      <c r="O113" s="19">
        <f t="shared" si="13"/>
        <v>398</v>
      </c>
      <c r="P113" s="19">
        <f t="shared" si="14"/>
        <v>2.4</v>
      </c>
      <c r="Q113" s="19">
        <f t="shared" si="15"/>
        <v>0</v>
      </c>
    </row>
    <row r="114" spans="1:17">
      <c r="A114" t="s">
        <v>163</v>
      </c>
      <c r="B114">
        <v>1</v>
      </c>
      <c r="C114">
        <v>0</v>
      </c>
      <c r="D114">
        <v>2</v>
      </c>
      <c r="E114">
        <v>0</v>
      </c>
      <c r="F114">
        <v>1242</v>
      </c>
      <c r="G114">
        <v>2</v>
      </c>
      <c r="H114">
        <v>8</v>
      </c>
      <c r="I114">
        <v>5297</v>
      </c>
      <c r="J114" s="19">
        <f t="shared" si="8"/>
        <v>1</v>
      </c>
      <c r="K114" s="19">
        <f t="shared" si="9"/>
        <v>0</v>
      </c>
      <c r="L114" s="19">
        <f t="shared" si="10"/>
        <v>2.46</v>
      </c>
      <c r="M114" s="19">
        <f t="shared" si="11"/>
        <v>0</v>
      </c>
      <c r="N114" s="19">
        <f t="shared" si="12"/>
        <v>2136.2399999999998</v>
      </c>
      <c r="O114" s="19">
        <f t="shared" si="13"/>
        <v>3.98</v>
      </c>
      <c r="P114" s="19">
        <f t="shared" si="14"/>
        <v>9.6</v>
      </c>
      <c r="Q114" s="19">
        <f t="shared" si="15"/>
        <v>5297</v>
      </c>
    </row>
    <row r="115" spans="1:17">
      <c r="A115" t="s">
        <v>173</v>
      </c>
      <c r="B115">
        <v>1</v>
      </c>
      <c r="C115">
        <v>0</v>
      </c>
      <c r="D115">
        <v>0</v>
      </c>
      <c r="E115">
        <v>1</v>
      </c>
      <c r="F115">
        <v>321</v>
      </c>
      <c r="G115">
        <v>12</v>
      </c>
      <c r="H115">
        <v>4530</v>
      </c>
      <c r="I115">
        <v>4</v>
      </c>
      <c r="J115" s="19">
        <f t="shared" si="8"/>
        <v>1</v>
      </c>
      <c r="K115" s="19">
        <f t="shared" si="9"/>
        <v>0</v>
      </c>
      <c r="L115" s="19">
        <f t="shared" si="10"/>
        <v>0</v>
      </c>
      <c r="M115" s="19">
        <f t="shared" si="11"/>
        <v>1.35</v>
      </c>
      <c r="N115" s="19">
        <f t="shared" si="12"/>
        <v>552.12</v>
      </c>
      <c r="O115" s="19">
        <f t="shared" si="13"/>
        <v>23.88</v>
      </c>
      <c r="P115" s="19">
        <f t="shared" si="14"/>
        <v>5436</v>
      </c>
      <c r="Q115" s="19">
        <f t="shared" si="15"/>
        <v>4</v>
      </c>
    </row>
    <row r="116" spans="1:17">
      <c r="A116" t="s">
        <v>174</v>
      </c>
      <c r="B116">
        <v>1</v>
      </c>
      <c r="C116">
        <v>0</v>
      </c>
      <c r="D116">
        <v>0</v>
      </c>
      <c r="E116">
        <v>0</v>
      </c>
      <c r="F116">
        <v>187</v>
      </c>
      <c r="G116">
        <v>275</v>
      </c>
      <c r="H116">
        <v>285</v>
      </c>
      <c r="I116">
        <v>0</v>
      </c>
      <c r="J116" s="19">
        <f t="shared" si="8"/>
        <v>1</v>
      </c>
      <c r="K116" s="19">
        <f t="shared" si="9"/>
        <v>0</v>
      </c>
      <c r="L116" s="19">
        <f t="shared" si="10"/>
        <v>0</v>
      </c>
      <c r="M116" s="19">
        <f t="shared" si="11"/>
        <v>0</v>
      </c>
      <c r="N116" s="19">
        <f t="shared" si="12"/>
        <v>321.64</v>
      </c>
      <c r="O116" s="19">
        <f t="shared" si="13"/>
        <v>547.25</v>
      </c>
      <c r="P116" s="19">
        <f t="shared" si="14"/>
        <v>342</v>
      </c>
      <c r="Q116" s="19">
        <f t="shared" si="15"/>
        <v>0</v>
      </c>
    </row>
    <row r="117" spans="1:17">
      <c r="A117" t="s">
        <v>176</v>
      </c>
      <c r="B117">
        <v>1</v>
      </c>
      <c r="C117">
        <v>0</v>
      </c>
      <c r="D117">
        <v>6533</v>
      </c>
      <c r="E117">
        <v>0</v>
      </c>
      <c r="F117">
        <v>0</v>
      </c>
      <c r="G117">
        <v>0</v>
      </c>
      <c r="H117">
        <v>3</v>
      </c>
      <c r="I117">
        <v>0</v>
      </c>
      <c r="J117" s="19">
        <f t="shared" si="8"/>
        <v>1</v>
      </c>
      <c r="K117" s="19">
        <f t="shared" si="9"/>
        <v>0</v>
      </c>
      <c r="L117" s="19">
        <f t="shared" si="10"/>
        <v>8035.59</v>
      </c>
      <c r="M117" s="19">
        <f t="shared" si="11"/>
        <v>0</v>
      </c>
      <c r="N117" s="19">
        <f t="shared" si="12"/>
        <v>0</v>
      </c>
      <c r="O117" s="19">
        <f t="shared" si="13"/>
        <v>0</v>
      </c>
      <c r="P117" s="19">
        <f t="shared" si="14"/>
        <v>3.5999999999999996</v>
      </c>
      <c r="Q117" s="19">
        <f t="shared" si="15"/>
        <v>0</v>
      </c>
    </row>
    <row r="118" spans="1:17">
      <c r="A118" t="s">
        <v>187</v>
      </c>
      <c r="B118">
        <v>1</v>
      </c>
      <c r="C118">
        <v>0</v>
      </c>
      <c r="D118">
        <v>1</v>
      </c>
      <c r="E118">
        <v>0</v>
      </c>
      <c r="F118">
        <v>246</v>
      </c>
      <c r="G118">
        <v>11</v>
      </c>
      <c r="H118">
        <v>4172</v>
      </c>
      <c r="I118">
        <v>3</v>
      </c>
      <c r="J118" s="19">
        <f t="shared" si="8"/>
        <v>1</v>
      </c>
      <c r="K118" s="19">
        <f t="shared" si="9"/>
        <v>0</v>
      </c>
      <c r="L118" s="19">
        <f t="shared" si="10"/>
        <v>1.23</v>
      </c>
      <c r="M118" s="19">
        <f t="shared" si="11"/>
        <v>0</v>
      </c>
      <c r="N118" s="19">
        <f t="shared" si="12"/>
        <v>423.12</v>
      </c>
      <c r="O118" s="19">
        <f t="shared" si="13"/>
        <v>21.89</v>
      </c>
      <c r="P118" s="19">
        <f t="shared" si="14"/>
        <v>5006.3999999999996</v>
      </c>
      <c r="Q118" s="19">
        <f t="shared" si="15"/>
        <v>3</v>
      </c>
    </row>
    <row r="119" spans="1:17">
      <c r="A119" t="s">
        <v>90</v>
      </c>
      <c r="B119">
        <v>1</v>
      </c>
      <c r="C119">
        <v>2</v>
      </c>
      <c r="D119">
        <v>8360</v>
      </c>
      <c r="E119">
        <v>3</v>
      </c>
      <c r="F119">
        <v>966</v>
      </c>
      <c r="G119">
        <v>16</v>
      </c>
      <c r="H119">
        <v>6780</v>
      </c>
      <c r="I119">
        <v>6</v>
      </c>
      <c r="J119" s="19">
        <f t="shared" si="8"/>
        <v>1</v>
      </c>
      <c r="K119" s="19">
        <f t="shared" si="9"/>
        <v>4.08</v>
      </c>
      <c r="L119" s="19">
        <f t="shared" si="10"/>
        <v>10282.799999999999</v>
      </c>
      <c r="M119" s="19">
        <f t="shared" si="11"/>
        <v>4.0500000000000007</v>
      </c>
      <c r="N119" s="19">
        <f t="shared" si="12"/>
        <v>1661.52</v>
      </c>
      <c r="O119" s="19">
        <f t="shared" si="13"/>
        <v>31.84</v>
      </c>
      <c r="P119" s="19">
        <f t="shared" si="14"/>
        <v>8136</v>
      </c>
      <c r="Q119" s="19">
        <f t="shared" si="15"/>
        <v>6</v>
      </c>
    </row>
    <row r="120" spans="1:17">
      <c r="A120" t="s">
        <v>99</v>
      </c>
      <c r="B120">
        <v>1</v>
      </c>
      <c r="C120">
        <v>0</v>
      </c>
      <c r="D120">
        <v>0</v>
      </c>
      <c r="E120">
        <v>0</v>
      </c>
      <c r="F120">
        <v>835</v>
      </c>
      <c r="G120">
        <v>10</v>
      </c>
      <c r="H120">
        <v>3503</v>
      </c>
      <c r="I120">
        <v>4</v>
      </c>
      <c r="J120" s="19">
        <f t="shared" si="8"/>
        <v>1</v>
      </c>
      <c r="K120" s="19">
        <f t="shared" si="9"/>
        <v>0</v>
      </c>
      <c r="L120" s="19">
        <f t="shared" si="10"/>
        <v>0</v>
      </c>
      <c r="M120" s="19">
        <f t="shared" si="11"/>
        <v>0</v>
      </c>
      <c r="N120" s="19">
        <f t="shared" si="12"/>
        <v>1436.2</v>
      </c>
      <c r="O120" s="19">
        <f t="shared" si="13"/>
        <v>19.899999999999999</v>
      </c>
      <c r="P120" s="19">
        <f t="shared" si="14"/>
        <v>4203.5999999999995</v>
      </c>
      <c r="Q120" s="19">
        <f t="shared" si="15"/>
        <v>4</v>
      </c>
    </row>
    <row r="121" spans="1:17">
      <c r="A121" t="s">
        <v>127</v>
      </c>
      <c r="B121">
        <v>1</v>
      </c>
      <c r="C121">
        <v>0</v>
      </c>
      <c r="D121">
        <v>19</v>
      </c>
      <c r="E121">
        <v>0</v>
      </c>
      <c r="F121">
        <v>59</v>
      </c>
      <c r="G121">
        <v>0</v>
      </c>
      <c r="H121">
        <v>0</v>
      </c>
      <c r="I121">
        <v>0</v>
      </c>
      <c r="J121" s="19">
        <f t="shared" si="8"/>
        <v>1</v>
      </c>
      <c r="K121" s="19">
        <f t="shared" si="9"/>
        <v>0</v>
      </c>
      <c r="L121" s="19">
        <f t="shared" si="10"/>
        <v>23.37</v>
      </c>
      <c r="M121" s="19">
        <f t="shared" si="11"/>
        <v>0</v>
      </c>
      <c r="N121" s="19">
        <f t="shared" si="12"/>
        <v>101.48</v>
      </c>
      <c r="O121" s="19">
        <f t="shared" si="13"/>
        <v>0</v>
      </c>
      <c r="P121" s="19">
        <f t="shared" si="14"/>
        <v>0</v>
      </c>
      <c r="Q121" s="19">
        <f t="shared" si="15"/>
        <v>0</v>
      </c>
    </row>
    <row r="122" spans="1:17">
      <c r="A122" t="s">
        <v>131</v>
      </c>
      <c r="B122">
        <v>1</v>
      </c>
      <c r="C122">
        <v>0</v>
      </c>
      <c r="D122">
        <v>0</v>
      </c>
      <c r="E122">
        <v>0</v>
      </c>
      <c r="F122">
        <v>1</v>
      </c>
      <c r="G122">
        <v>697</v>
      </c>
      <c r="H122">
        <v>0</v>
      </c>
      <c r="I122">
        <v>0</v>
      </c>
      <c r="J122" s="19">
        <f t="shared" si="8"/>
        <v>1</v>
      </c>
      <c r="K122" s="19">
        <f t="shared" si="9"/>
        <v>0</v>
      </c>
      <c r="L122" s="19">
        <f t="shared" si="10"/>
        <v>0</v>
      </c>
      <c r="M122" s="19">
        <f t="shared" si="11"/>
        <v>0</v>
      </c>
      <c r="N122" s="19">
        <f t="shared" si="12"/>
        <v>1.72</v>
      </c>
      <c r="O122" s="19">
        <f t="shared" si="13"/>
        <v>1387.03</v>
      </c>
      <c r="P122" s="19">
        <f t="shared" si="14"/>
        <v>0</v>
      </c>
      <c r="Q122" s="19">
        <f t="shared" si="15"/>
        <v>0</v>
      </c>
    </row>
    <row r="123" spans="1:17">
      <c r="A123" t="s">
        <v>144</v>
      </c>
      <c r="B123">
        <v>1</v>
      </c>
      <c r="C123">
        <v>0</v>
      </c>
      <c r="D123">
        <v>0</v>
      </c>
      <c r="E123">
        <v>0</v>
      </c>
      <c r="F123">
        <v>855</v>
      </c>
      <c r="G123">
        <v>0</v>
      </c>
      <c r="H123">
        <v>0</v>
      </c>
      <c r="I123">
        <v>0</v>
      </c>
      <c r="J123" s="19">
        <f t="shared" si="8"/>
        <v>1</v>
      </c>
      <c r="K123" s="19">
        <f t="shared" si="9"/>
        <v>0</v>
      </c>
      <c r="L123" s="19">
        <f t="shared" si="10"/>
        <v>0</v>
      </c>
      <c r="M123" s="19">
        <f t="shared" si="11"/>
        <v>0</v>
      </c>
      <c r="N123" s="19">
        <f t="shared" si="12"/>
        <v>1470.6</v>
      </c>
      <c r="O123" s="19">
        <f t="shared" si="13"/>
        <v>0</v>
      </c>
      <c r="P123" s="19">
        <f t="shared" si="14"/>
        <v>0</v>
      </c>
      <c r="Q123" s="19">
        <f t="shared" si="15"/>
        <v>0</v>
      </c>
    </row>
    <row r="124" spans="1:17">
      <c r="A124" t="s">
        <v>29</v>
      </c>
      <c r="B124">
        <v>1</v>
      </c>
      <c r="C124">
        <v>0</v>
      </c>
      <c r="D124">
        <v>3</v>
      </c>
      <c r="E124">
        <v>0</v>
      </c>
      <c r="F124">
        <v>104</v>
      </c>
      <c r="G124">
        <v>0</v>
      </c>
      <c r="H124">
        <v>1</v>
      </c>
      <c r="I124">
        <v>9821</v>
      </c>
      <c r="J124" s="19">
        <f t="shared" si="8"/>
        <v>1</v>
      </c>
      <c r="K124" s="19">
        <f t="shared" si="9"/>
        <v>0</v>
      </c>
      <c r="L124" s="19">
        <f t="shared" si="10"/>
        <v>3.69</v>
      </c>
      <c r="M124" s="19">
        <f t="shared" si="11"/>
        <v>0</v>
      </c>
      <c r="N124" s="19">
        <f t="shared" si="12"/>
        <v>178.88</v>
      </c>
      <c r="O124" s="19">
        <f t="shared" si="13"/>
        <v>0</v>
      </c>
      <c r="P124" s="19">
        <f t="shared" si="14"/>
        <v>1.2</v>
      </c>
      <c r="Q124" s="19">
        <f t="shared" si="15"/>
        <v>9821</v>
      </c>
    </row>
    <row r="125" spans="1:17">
      <c r="A125" t="s">
        <v>36</v>
      </c>
      <c r="B125">
        <v>1</v>
      </c>
      <c r="C125">
        <v>0</v>
      </c>
      <c r="D125">
        <v>0</v>
      </c>
      <c r="E125">
        <v>0</v>
      </c>
      <c r="F125">
        <v>3</v>
      </c>
      <c r="G125">
        <v>1849</v>
      </c>
      <c r="H125">
        <v>0</v>
      </c>
      <c r="I125">
        <v>1</v>
      </c>
      <c r="J125" s="19">
        <f t="shared" si="8"/>
        <v>1</v>
      </c>
      <c r="K125" s="19">
        <f t="shared" si="9"/>
        <v>0</v>
      </c>
      <c r="L125" s="19">
        <f t="shared" si="10"/>
        <v>0</v>
      </c>
      <c r="M125" s="19">
        <f t="shared" si="11"/>
        <v>0</v>
      </c>
      <c r="N125" s="19">
        <f t="shared" si="12"/>
        <v>5.16</v>
      </c>
      <c r="O125" s="19">
        <f t="shared" si="13"/>
        <v>3679.5099999999998</v>
      </c>
      <c r="P125" s="19">
        <f t="shared" si="14"/>
        <v>0</v>
      </c>
      <c r="Q125" s="19">
        <f t="shared" si="15"/>
        <v>1</v>
      </c>
    </row>
    <row r="126" spans="1:17">
      <c r="A126" t="s">
        <v>153</v>
      </c>
      <c r="B126">
        <v>0</v>
      </c>
      <c r="C126">
        <v>0</v>
      </c>
      <c r="D126">
        <v>0</v>
      </c>
      <c r="E126">
        <v>0</v>
      </c>
      <c r="F126">
        <v>0</v>
      </c>
      <c r="G126">
        <v>209</v>
      </c>
      <c r="H126">
        <v>0</v>
      </c>
      <c r="I126">
        <v>0</v>
      </c>
      <c r="J126" s="19">
        <f t="shared" si="8"/>
        <v>0</v>
      </c>
      <c r="K126" s="19">
        <f t="shared" si="9"/>
        <v>0</v>
      </c>
      <c r="L126" s="19">
        <f t="shared" si="10"/>
        <v>0</v>
      </c>
      <c r="M126" s="19">
        <f t="shared" si="11"/>
        <v>0</v>
      </c>
      <c r="N126" s="19">
        <f t="shared" si="12"/>
        <v>0</v>
      </c>
      <c r="O126" s="19">
        <f t="shared" si="13"/>
        <v>415.91</v>
      </c>
      <c r="P126" s="19">
        <f t="shared" si="14"/>
        <v>0</v>
      </c>
      <c r="Q126" s="19">
        <f t="shared" si="15"/>
        <v>0</v>
      </c>
    </row>
    <row r="127" spans="1:17">
      <c r="A127" t="s">
        <v>9</v>
      </c>
      <c r="B127">
        <v>0</v>
      </c>
      <c r="C127">
        <v>0</v>
      </c>
      <c r="D127">
        <v>0</v>
      </c>
      <c r="E127">
        <v>0</v>
      </c>
      <c r="F127">
        <v>54</v>
      </c>
      <c r="G127">
        <v>0</v>
      </c>
      <c r="H127">
        <v>0</v>
      </c>
      <c r="I127">
        <v>0</v>
      </c>
      <c r="J127" s="19">
        <f t="shared" si="8"/>
        <v>0</v>
      </c>
      <c r="K127" s="19">
        <f t="shared" si="9"/>
        <v>0</v>
      </c>
      <c r="L127" s="19">
        <f t="shared" si="10"/>
        <v>0</v>
      </c>
      <c r="M127" s="19">
        <f t="shared" si="11"/>
        <v>0</v>
      </c>
      <c r="N127" s="19">
        <f t="shared" si="12"/>
        <v>92.88</v>
      </c>
      <c r="O127" s="19">
        <f t="shared" si="13"/>
        <v>0</v>
      </c>
      <c r="P127" s="19">
        <f t="shared" si="14"/>
        <v>0</v>
      </c>
      <c r="Q127" s="19">
        <f t="shared" si="15"/>
        <v>0</v>
      </c>
    </row>
    <row r="128" spans="1:17">
      <c r="A128" t="s">
        <v>157</v>
      </c>
      <c r="B128">
        <v>0</v>
      </c>
      <c r="C128">
        <v>0</v>
      </c>
      <c r="D128">
        <v>1</v>
      </c>
      <c r="E128">
        <v>0</v>
      </c>
      <c r="F128">
        <v>2</v>
      </c>
      <c r="G128">
        <v>994</v>
      </c>
      <c r="H128">
        <v>0</v>
      </c>
      <c r="I128">
        <v>0</v>
      </c>
      <c r="J128" s="19">
        <f t="shared" si="8"/>
        <v>0</v>
      </c>
      <c r="K128" s="19">
        <f t="shared" si="9"/>
        <v>0</v>
      </c>
      <c r="L128" s="19">
        <f t="shared" si="10"/>
        <v>1.23</v>
      </c>
      <c r="M128" s="19">
        <f t="shared" si="11"/>
        <v>0</v>
      </c>
      <c r="N128" s="19">
        <f t="shared" si="12"/>
        <v>3.44</v>
      </c>
      <c r="O128" s="19">
        <f t="shared" si="13"/>
        <v>1978.06</v>
      </c>
      <c r="P128" s="19">
        <f t="shared" si="14"/>
        <v>0</v>
      </c>
      <c r="Q128" s="19">
        <f t="shared" si="15"/>
        <v>0</v>
      </c>
    </row>
    <row r="129" spans="1:17">
      <c r="A129" t="s">
        <v>158</v>
      </c>
      <c r="B129">
        <v>0</v>
      </c>
      <c r="C129">
        <v>0</v>
      </c>
      <c r="D129">
        <v>0</v>
      </c>
      <c r="E129">
        <v>0</v>
      </c>
      <c r="F129">
        <v>0</v>
      </c>
      <c r="G129">
        <v>1149</v>
      </c>
      <c r="H129">
        <v>1</v>
      </c>
      <c r="I129">
        <v>0</v>
      </c>
      <c r="J129" s="19">
        <f t="shared" si="8"/>
        <v>0</v>
      </c>
      <c r="K129" s="19">
        <f t="shared" si="9"/>
        <v>0</v>
      </c>
      <c r="L129" s="19">
        <f t="shared" si="10"/>
        <v>0</v>
      </c>
      <c r="M129" s="19">
        <f t="shared" si="11"/>
        <v>0</v>
      </c>
      <c r="N129" s="19">
        <f t="shared" si="12"/>
        <v>0</v>
      </c>
      <c r="O129" s="19">
        <f t="shared" si="13"/>
        <v>2286.5099999999998</v>
      </c>
      <c r="P129" s="19">
        <f t="shared" si="14"/>
        <v>1.2</v>
      </c>
      <c r="Q129" s="19">
        <f t="shared" si="15"/>
        <v>0</v>
      </c>
    </row>
    <row r="130" spans="1:17">
      <c r="A130" t="s">
        <v>161</v>
      </c>
      <c r="B130">
        <v>0</v>
      </c>
      <c r="C130">
        <v>2</v>
      </c>
      <c r="D130">
        <v>1</v>
      </c>
      <c r="E130">
        <v>1</v>
      </c>
      <c r="F130">
        <v>6</v>
      </c>
      <c r="G130">
        <v>973</v>
      </c>
      <c r="H130">
        <v>2986</v>
      </c>
      <c r="I130">
        <v>6960</v>
      </c>
      <c r="J130" s="19">
        <f t="shared" si="8"/>
        <v>0</v>
      </c>
      <c r="K130" s="19">
        <f t="shared" si="9"/>
        <v>4.08</v>
      </c>
      <c r="L130" s="19">
        <f t="shared" si="10"/>
        <v>1.23</v>
      </c>
      <c r="M130" s="19">
        <f t="shared" si="11"/>
        <v>1.35</v>
      </c>
      <c r="N130" s="19">
        <f t="shared" si="12"/>
        <v>10.32</v>
      </c>
      <c r="O130" s="19">
        <f t="shared" si="13"/>
        <v>1936.27</v>
      </c>
      <c r="P130" s="19">
        <f t="shared" si="14"/>
        <v>3583.2</v>
      </c>
      <c r="Q130" s="19">
        <f t="shared" si="15"/>
        <v>6960</v>
      </c>
    </row>
    <row r="131" spans="1:17">
      <c r="A131" t="s">
        <v>160</v>
      </c>
      <c r="B131">
        <v>0</v>
      </c>
      <c r="C131">
        <v>0</v>
      </c>
      <c r="D131">
        <v>0</v>
      </c>
      <c r="E131">
        <v>0</v>
      </c>
      <c r="F131">
        <v>1</v>
      </c>
      <c r="G131">
        <v>589</v>
      </c>
      <c r="H131">
        <v>0</v>
      </c>
      <c r="I131">
        <v>0</v>
      </c>
      <c r="J131" s="19">
        <f t="shared" si="8"/>
        <v>0</v>
      </c>
      <c r="K131" s="19">
        <f t="shared" si="9"/>
        <v>0</v>
      </c>
      <c r="L131" s="19">
        <f t="shared" si="10"/>
        <v>0</v>
      </c>
      <c r="M131" s="19">
        <f t="shared" si="11"/>
        <v>0</v>
      </c>
      <c r="N131" s="19">
        <f t="shared" si="12"/>
        <v>1.72</v>
      </c>
      <c r="O131" s="19">
        <f t="shared" si="13"/>
        <v>1172.1099999999999</v>
      </c>
      <c r="P131" s="19">
        <f t="shared" si="14"/>
        <v>0</v>
      </c>
      <c r="Q131" s="19">
        <f t="shared" si="15"/>
        <v>0</v>
      </c>
    </row>
    <row r="132" spans="1:17">
      <c r="A132" t="s">
        <v>162</v>
      </c>
      <c r="B132">
        <v>0</v>
      </c>
      <c r="C132">
        <v>0</v>
      </c>
      <c r="D132">
        <v>0</v>
      </c>
      <c r="E132">
        <v>0</v>
      </c>
      <c r="F132">
        <v>0</v>
      </c>
      <c r="G132">
        <v>200</v>
      </c>
      <c r="H132">
        <v>0</v>
      </c>
      <c r="I132">
        <v>0</v>
      </c>
      <c r="J132" s="19">
        <f t="shared" ref="J132:J195" si="16">B132*1</f>
        <v>0</v>
      </c>
      <c r="K132" s="19">
        <f t="shared" ref="K132:K195" si="17">C132*2.04</f>
        <v>0</v>
      </c>
      <c r="L132" s="19">
        <f t="shared" ref="L132:L195" si="18">D132*1.23</f>
        <v>0</v>
      </c>
      <c r="M132" s="19">
        <f t="shared" ref="M132:M195" si="19">E132*1.35</f>
        <v>0</v>
      </c>
      <c r="N132" s="19">
        <f t="shared" ref="N132:N195" si="20">F132*1.72</f>
        <v>0</v>
      </c>
      <c r="O132" s="19">
        <f t="shared" ref="O132:O195" si="21">G132*1.99</f>
        <v>398</v>
      </c>
      <c r="P132" s="19">
        <f t="shared" ref="P132:P195" si="22">H132*1.2</f>
        <v>0</v>
      </c>
      <c r="Q132" s="19">
        <f t="shared" ref="Q132:Q195" si="23">I132*1</f>
        <v>0</v>
      </c>
    </row>
    <row r="133" spans="1:17">
      <c r="A133" t="s">
        <v>164</v>
      </c>
      <c r="B133">
        <v>0</v>
      </c>
      <c r="C133">
        <v>0</v>
      </c>
      <c r="D133">
        <v>0</v>
      </c>
      <c r="E133">
        <v>0</v>
      </c>
      <c r="F133">
        <v>0</v>
      </c>
      <c r="G133">
        <v>363</v>
      </c>
      <c r="H133">
        <v>0</v>
      </c>
      <c r="I133">
        <v>2</v>
      </c>
      <c r="J133" s="19">
        <f t="shared" si="16"/>
        <v>0</v>
      </c>
      <c r="K133" s="19">
        <f t="shared" si="17"/>
        <v>0</v>
      </c>
      <c r="L133" s="19">
        <f t="shared" si="18"/>
        <v>0</v>
      </c>
      <c r="M133" s="19">
        <f t="shared" si="19"/>
        <v>0</v>
      </c>
      <c r="N133" s="19">
        <f t="shared" si="20"/>
        <v>0</v>
      </c>
      <c r="O133" s="19">
        <f t="shared" si="21"/>
        <v>722.37</v>
      </c>
      <c r="P133" s="19">
        <f t="shared" si="22"/>
        <v>0</v>
      </c>
      <c r="Q133" s="19">
        <f t="shared" si="23"/>
        <v>2</v>
      </c>
    </row>
    <row r="134" spans="1:17">
      <c r="A134" t="s">
        <v>8</v>
      </c>
      <c r="B134">
        <v>0</v>
      </c>
      <c r="C134">
        <v>0</v>
      </c>
      <c r="D134">
        <v>0</v>
      </c>
      <c r="E134">
        <v>0</v>
      </c>
      <c r="F134">
        <v>142</v>
      </c>
      <c r="G134">
        <v>0</v>
      </c>
      <c r="H134">
        <v>0</v>
      </c>
      <c r="I134">
        <v>2</v>
      </c>
      <c r="J134" s="19">
        <f t="shared" si="16"/>
        <v>0</v>
      </c>
      <c r="K134" s="19">
        <f t="shared" si="17"/>
        <v>0</v>
      </c>
      <c r="L134" s="19">
        <f t="shared" si="18"/>
        <v>0</v>
      </c>
      <c r="M134" s="19">
        <f t="shared" si="19"/>
        <v>0</v>
      </c>
      <c r="N134" s="19">
        <f t="shared" si="20"/>
        <v>244.24</v>
      </c>
      <c r="O134" s="19">
        <f t="shared" si="21"/>
        <v>0</v>
      </c>
      <c r="P134" s="19">
        <f t="shared" si="22"/>
        <v>0</v>
      </c>
      <c r="Q134" s="19">
        <f t="shared" si="23"/>
        <v>2</v>
      </c>
    </row>
    <row r="135" spans="1:17">
      <c r="A135" t="s">
        <v>167</v>
      </c>
      <c r="B135">
        <v>0</v>
      </c>
      <c r="C135">
        <v>0</v>
      </c>
      <c r="D135">
        <v>0</v>
      </c>
      <c r="E135">
        <v>0</v>
      </c>
      <c r="F135">
        <v>304</v>
      </c>
      <c r="G135">
        <v>2</v>
      </c>
      <c r="H135">
        <v>680</v>
      </c>
      <c r="I135">
        <v>1</v>
      </c>
      <c r="J135" s="19">
        <f t="shared" si="16"/>
        <v>0</v>
      </c>
      <c r="K135" s="19">
        <f t="shared" si="17"/>
        <v>0</v>
      </c>
      <c r="L135" s="19">
        <f t="shared" si="18"/>
        <v>0</v>
      </c>
      <c r="M135" s="19">
        <f t="shared" si="19"/>
        <v>0</v>
      </c>
      <c r="N135" s="19">
        <f t="shared" si="20"/>
        <v>522.88</v>
      </c>
      <c r="O135" s="19">
        <f t="shared" si="21"/>
        <v>3.98</v>
      </c>
      <c r="P135" s="19">
        <f t="shared" si="22"/>
        <v>816</v>
      </c>
      <c r="Q135" s="19">
        <f t="shared" si="23"/>
        <v>1</v>
      </c>
    </row>
    <row r="136" spans="1:17">
      <c r="A136" t="s">
        <v>7</v>
      </c>
      <c r="B136">
        <v>0</v>
      </c>
      <c r="C136">
        <v>0</v>
      </c>
      <c r="D136">
        <v>0</v>
      </c>
      <c r="E136">
        <v>0</v>
      </c>
      <c r="F136">
        <v>0</v>
      </c>
      <c r="G136">
        <v>134</v>
      </c>
      <c r="H136">
        <v>0</v>
      </c>
      <c r="I136">
        <v>0</v>
      </c>
      <c r="J136" s="19">
        <f t="shared" si="16"/>
        <v>0</v>
      </c>
      <c r="K136" s="19">
        <f t="shared" si="17"/>
        <v>0</v>
      </c>
      <c r="L136" s="19">
        <f t="shared" si="18"/>
        <v>0</v>
      </c>
      <c r="M136" s="19">
        <f t="shared" si="19"/>
        <v>0</v>
      </c>
      <c r="N136" s="19">
        <f t="shared" si="20"/>
        <v>0</v>
      </c>
      <c r="O136" s="19">
        <f t="shared" si="21"/>
        <v>266.66000000000003</v>
      </c>
      <c r="P136" s="19">
        <f t="shared" si="22"/>
        <v>0</v>
      </c>
      <c r="Q136" s="19">
        <f t="shared" si="23"/>
        <v>0</v>
      </c>
    </row>
    <row r="137" spans="1:17">
      <c r="A137" t="s">
        <v>171</v>
      </c>
      <c r="B137">
        <v>0</v>
      </c>
      <c r="C137">
        <v>0</v>
      </c>
      <c r="D137">
        <v>0</v>
      </c>
      <c r="E137">
        <v>0</v>
      </c>
      <c r="F137">
        <v>0</v>
      </c>
      <c r="G137">
        <v>0</v>
      </c>
      <c r="H137">
        <v>8</v>
      </c>
      <c r="I137">
        <v>0</v>
      </c>
      <c r="J137" s="19">
        <f t="shared" si="16"/>
        <v>0</v>
      </c>
      <c r="K137" s="19">
        <f t="shared" si="17"/>
        <v>0</v>
      </c>
      <c r="L137" s="19">
        <f t="shared" si="18"/>
        <v>0</v>
      </c>
      <c r="M137" s="19">
        <f t="shared" si="19"/>
        <v>0</v>
      </c>
      <c r="N137" s="19">
        <f t="shared" si="20"/>
        <v>0</v>
      </c>
      <c r="O137" s="19">
        <f t="shared" si="21"/>
        <v>0</v>
      </c>
      <c r="P137" s="19">
        <f t="shared" si="22"/>
        <v>9.6</v>
      </c>
      <c r="Q137" s="19">
        <f t="shared" si="23"/>
        <v>0</v>
      </c>
    </row>
    <row r="138" spans="1:17">
      <c r="A138" t="s">
        <v>172</v>
      </c>
      <c r="B138">
        <v>0</v>
      </c>
      <c r="C138">
        <v>0</v>
      </c>
      <c r="D138">
        <v>0</v>
      </c>
      <c r="E138">
        <v>0</v>
      </c>
      <c r="F138">
        <v>103</v>
      </c>
      <c r="G138">
        <v>0</v>
      </c>
      <c r="H138">
        <v>0</v>
      </c>
      <c r="I138">
        <v>0</v>
      </c>
      <c r="J138" s="19">
        <f t="shared" si="16"/>
        <v>0</v>
      </c>
      <c r="K138" s="19">
        <f t="shared" si="17"/>
        <v>0</v>
      </c>
      <c r="L138" s="19">
        <f t="shared" si="18"/>
        <v>0</v>
      </c>
      <c r="M138" s="19">
        <f t="shared" si="19"/>
        <v>0</v>
      </c>
      <c r="N138" s="19">
        <f t="shared" si="20"/>
        <v>177.16</v>
      </c>
      <c r="O138" s="19">
        <f t="shared" si="21"/>
        <v>0</v>
      </c>
      <c r="P138" s="19">
        <f t="shared" si="22"/>
        <v>0</v>
      </c>
      <c r="Q138" s="19">
        <f t="shared" si="23"/>
        <v>0</v>
      </c>
    </row>
    <row r="139" spans="1:17">
      <c r="A139" t="s">
        <v>178</v>
      </c>
      <c r="B139">
        <v>0</v>
      </c>
      <c r="C139">
        <v>0</v>
      </c>
      <c r="D139">
        <v>1</v>
      </c>
      <c r="E139">
        <v>0</v>
      </c>
      <c r="F139">
        <v>212</v>
      </c>
      <c r="G139">
        <v>0</v>
      </c>
      <c r="H139">
        <v>3</v>
      </c>
      <c r="I139">
        <v>0</v>
      </c>
      <c r="J139" s="19">
        <f t="shared" si="16"/>
        <v>0</v>
      </c>
      <c r="K139" s="19">
        <f t="shared" si="17"/>
        <v>0</v>
      </c>
      <c r="L139" s="19">
        <f t="shared" si="18"/>
        <v>1.23</v>
      </c>
      <c r="M139" s="19">
        <f t="shared" si="19"/>
        <v>0</v>
      </c>
      <c r="N139" s="19">
        <f t="shared" si="20"/>
        <v>364.64</v>
      </c>
      <c r="O139" s="19">
        <f t="shared" si="21"/>
        <v>0</v>
      </c>
      <c r="P139" s="19">
        <f t="shared" si="22"/>
        <v>3.5999999999999996</v>
      </c>
      <c r="Q139" s="19">
        <f t="shared" si="23"/>
        <v>0</v>
      </c>
    </row>
    <row r="140" spans="1:17">
      <c r="A140" t="s">
        <v>181</v>
      </c>
      <c r="B140">
        <v>0</v>
      </c>
      <c r="C140">
        <v>0</v>
      </c>
      <c r="D140">
        <v>1</v>
      </c>
      <c r="E140">
        <v>0</v>
      </c>
      <c r="F140">
        <v>0</v>
      </c>
      <c r="G140">
        <v>0</v>
      </c>
      <c r="H140">
        <v>0</v>
      </c>
      <c r="I140">
        <v>1</v>
      </c>
      <c r="J140" s="19">
        <f t="shared" si="16"/>
        <v>0</v>
      </c>
      <c r="K140" s="19">
        <f t="shared" si="17"/>
        <v>0</v>
      </c>
      <c r="L140" s="19">
        <f t="shared" si="18"/>
        <v>1.23</v>
      </c>
      <c r="M140" s="19">
        <f t="shared" si="19"/>
        <v>0</v>
      </c>
      <c r="N140" s="19">
        <f t="shared" si="20"/>
        <v>0</v>
      </c>
      <c r="O140" s="19">
        <f t="shared" si="21"/>
        <v>0</v>
      </c>
      <c r="P140" s="19">
        <f t="shared" si="22"/>
        <v>0</v>
      </c>
      <c r="Q140" s="19">
        <f t="shared" si="23"/>
        <v>1</v>
      </c>
    </row>
    <row r="141" spans="1:17">
      <c r="A141" t="s">
        <v>6</v>
      </c>
      <c r="B141">
        <v>0</v>
      </c>
      <c r="C141">
        <v>0</v>
      </c>
      <c r="D141">
        <v>0</v>
      </c>
      <c r="E141">
        <v>0</v>
      </c>
      <c r="F141">
        <v>495</v>
      </c>
      <c r="G141">
        <v>0</v>
      </c>
      <c r="H141">
        <v>0</v>
      </c>
      <c r="I141">
        <v>0</v>
      </c>
      <c r="J141" s="19">
        <f t="shared" si="16"/>
        <v>0</v>
      </c>
      <c r="K141" s="19">
        <f t="shared" si="17"/>
        <v>0</v>
      </c>
      <c r="L141" s="19">
        <f t="shared" si="18"/>
        <v>0</v>
      </c>
      <c r="M141" s="19">
        <f t="shared" si="19"/>
        <v>0</v>
      </c>
      <c r="N141" s="19">
        <f t="shared" si="20"/>
        <v>851.4</v>
      </c>
      <c r="O141" s="19">
        <f t="shared" si="21"/>
        <v>0</v>
      </c>
      <c r="P141" s="19">
        <f t="shared" si="22"/>
        <v>0</v>
      </c>
      <c r="Q141" s="19">
        <f t="shared" si="23"/>
        <v>0</v>
      </c>
    </row>
    <row r="142" spans="1:17">
      <c r="A142" t="s">
        <v>5</v>
      </c>
      <c r="B142">
        <v>0</v>
      </c>
      <c r="C142">
        <v>0</v>
      </c>
      <c r="D142">
        <v>0</v>
      </c>
      <c r="E142">
        <v>0</v>
      </c>
      <c r="F142">
        <v>0</v>
      </c>
      <c r="G142">
        <v>170</v>
      </c>
      <c r="H142">
        <v>0</v>
      </c>
      <c r="I142">
        <v>0</v>
      </c>
      <c r="J142" s="19">
        <f t="shared" si="16"/>
        <v>0</v>
      </c>
      <c r="K142" s="19">
        <f t="shared" si="17"/>
        <v>0</v>
      </c>
      <c r="L142" s="19">
        <f t="shared" si="18"/>
        <v>0</v>
      </c>
      <c r="M142" s="19">
        <f t="shared" si="19"/>
        <v>0</v>
      </c>
      <c r="N142" s="19">
        <f t="shared" si="20"/>
        <v>0</v>
      </c>
      <c r="O142" s="19">
        <f t="shared" si="21"/>
        <v>338.3</v>
      </c>
      <c r="P142" s="19">
        <f t="shared" si="22"/>
        <v>0</v>
      </c>
      <c r="Q142" s="19">
        <f t="shared" si="23"/>
        <v>0</v>
      </c>
    </row>
    <row r="143" spans="1:17">
      <c r="A143" t="s">
        <v>183</v>
      </c>
      <c r="B143">
        <v>0</v>
      </c>
      <c r="C143">
        <v>0</v>
      </c>
      <c r="D143">
        <v>0</v>
      </c>
      <c r="E143">
        <v>0</v>
      </c>
      <c r="F143">
        <v>49</v>
      </c>
      <c r="G143">
        <v>0</v>
      </c>
      <c r="H143">
        <v>0</v>
      </c>
      <c r="I143">
        <v>0</v>
      </c>
      <c r="J143" s="19">
        <f t="shared" si="16"/>
        <v>0</v>
      </c>
      <c r="K143" s="19">
        <f t="shared" si="17"/>
        <v>0</v>
      </c>
      <c r="L143" s="19">
        <f t="shared" si="18"/>
        <v>0</v>
      </c>
      <c r="M143" s="19">
        <f t="shared" si="19"/>
        <v>0</v>
      </c>
      <c r="N143" s="19">
        <f t="shared" si="20"/>
        <v>84.28</v>
      </c>
      <c r="O143" s="19">
        <f t="shared" si="21"/>
        <v>0</v>
      </c>
      <c r="P143" s="19">
        <f t="shared" si="22"/>
        <v>0</v>
      </c>
      <c r="Q143" s="19">
        <f t="shared" si="23"/>
        <v>0</v>
      </c>
    </row>
    <row r="144" spans="1:17">
      <c r="A144" t="s">
        <v>186</v>
      </c>
      <c r="B144">
        <v>0</v>
      </c>
      <c r="C144">
        <v>4</v>
      </c>
      <c r="D144">
        <v>7586</v>
      </c>
      <c r="E144">
        <v>3699</v>
      </c>
      <c r="F144">
        <v>459</v>
      </c>
      <c r="G144">
        <v>876</v>
      </c>
      <c r="H144">
        <v>1</v>
      </c>
      <c r="I144">
        <v>50</v>
      </c>
      <c r="J144" s="19">
        <f t="shared" si="16"/>
        <v>0</v>
      </c>
      <c r="K144" s="19">
        <f t="shared" si="17"/>
        <v>8.16</v>
      </c>
      <c r="L144" s="19">
        <f t="shared" si="18"/>
        <v>9330.7800000000007</v>
      </c>
      <c r="M144" s="19">
        <f t="shared" si="19"/>
        <v>4993.6500000000005</v>
      </c>
      <c r="N144" s="19">
        <f t="shared" si="20"/>
        <v>789.48</v>
      </c>
      <c r="O144" s="19">
        <f t="shared" si="21"/>
        <v>1743.24</v>
      </c>
      <c r="P144" s="19">
        <f t="shared" si="22"/>
        <v>1.2</v>
      </c>
      <c r="Q144" s="19">
        <f t="shared" si="23"/>
        <v>50</v>
      </c>
    </row>
    <row r="145" spans="1:17">
      <c r="A145" t="s">
        <v>185</v>
      </c>
      <c r="B145">
        <v>0</v>
      </c>
      <c r="C145">
        <v>0</v>
      </c>
      <c r="D145">
        <v>0</v>
      </c>
      <c r="E145">
        <v>0</v>
      </c>
      <c r="F145">
        <v>4</v>
      </c>
      <c r="G145">
        <v>0</v>
      </c>
      <c r="H145">
        <v>0</v>
      </c>
      <c r="I145">
        <v>38</v>
      </c>
      <c r="J145" s="19">
        <f t="shared" si="16"/>
        <v>0</v>
      </c>
      <c r="K145" s="19">
        <f t="shared" si="17"/>
        <v>0</v>
      </c>
      <c r="L145" s="19">
        <f t="shared" si="18"/>
        <v>0</v>
      </c>
      <c r="M145" s="19">
        <f t="shared" si="19"/>
        <v>0</v>
      </c>
      <c r="N145" s="19">
        <f t="shared" si="20"/>
        <v>6.88</v>
      </c>
      <c r="O145" s="19">
        <f t="shared" si="21"/>
        <v>0</v>
      </c>
      <c r="P145" s="19">
        <f t="shared" si="22"/>
        <v>0</v>
      </c>
      <c r="Q145" s="19">
        <f t="shared" si="23"/>
        <v>38</v>
      </c>
    </row>
    <row r="146" spans="1:17">
      <c r="A146" t="s">
        <v>189</v>
      </c>
      <c r="B146">
        <v>0</v>
      </c>
      <c r="C146">
        <v>0</v>
      </c>
      <c r="D146">
        <v>174</v>
      </c>
      <c r="E146">
        <v>1</v>
      </c>
      <c r="F146">
        <v>1253</v>
      </c>
      <c r="G146">
        <v>21</v>
      </c>
      <c r="H146">
        <v>8948</v>
      </c>
      <c r="I146">
        <v>7</v>
      </c>
      <c r="J146" s="19">
        <f t="shared" si="16"/>
        <v>0</v>
      </c>
      <c r="K146" s="19">
        <f t="shared" si="17"/>
        <v>0</v>
      </c>
      <c r="L146" s="19">
        <f t="shared" si="18"/>
        <v>214.02</v>
      </c>
      <c r="M146" s="19">
        <f t="shared" si="19"/>
        <v>1.35</v>
      </c>
      <c r="N146" s="19">
        <f t="shared" si="20"/>
        <v>2155.16</v>
      </c>
      <c r="O146" s="19">
        <f t="shared" si="21"/>
        <v>41.79</v>
      </c>
      <c r="P146" s="19">
        <f t="shared" si="22"/>
        <v>10737.6</v>
      </c>
      <c r="Q146" s="19">
        <f t="shared" si="23"/>
        <v>7</v>
      </c>
    </row>
    <row r="147" spans="1:17">
      <c r="A147" t="s">
        <v>4</v>
      </c>
      <c r="B147">
        <v>0</v>
      </c>
      <c r="C147">
        <v>0</v>
      </c>
      <c r="D147">
        <v>0</v>
      </c>
      <c r="E147">
        <v>0</v>
      </c>
      <c r="F147">
        <v>312</v>
      </c>
      <c r="G147">
        <v>0</v>
      </c>
      <c r="H147">
        <v>0</v>
      </c>
      <c r="I147">
        <v>0</v>
      </c>
      <c r="J147" s="19">
        <f t="shared" si="16"/>
        <v>0</v>
      </c>
      <c r="K147" s="19">
        <f t="shared" si="17"/>
        <v>0</v>
      </c>
      <c r="L147" s="19">
        <f t="shared" si="18"/>
        <v>0</v>
      </c>
      <c r="M147" s="19">
        <f t="shared" si="19"/>
        <v>0</v>
      </c>
      <c r="N147" s="19">
        <f t="shared" si="20"/>
        <v>536.64</v>
      </c>
      <c r="O147" s="19">
        <f t="shared" si="21"/>
        <v>0</v>
      </c>
      <c r="P147" s="19">
        <f t="shared" si="22"/>
        <v>0</v>
      </c>
      <c r="Q147" s="19">
        <f t="shared" si="23"/>
        <v>0</v>
      </c>
    </row>
    <row r="148" spans="1:17">
      <c r="A148" t="s">
        <v>192</v>
      </c>
      <c r="B148">
        <v>0</v>
      </c>
      <c r="C148">
        <v>2</v>
      </c>
      <c r="D148">
        <v>1</v>
      </c>
      <c r="E148">
        <v>3</v>
      </c>
      <c r="F148">
        <v>84</v>
      </c>
      <c r="G148">
        <v>0</v>
      </c>
      <c r="H148">
        <v>1</v>
      </c>
      <c r="I148">
        <v>6725</v>
      </c>
      <c r="J148" s="19">
        <f t="shared" si="16"/>
        <v>0</v>
      </c>
      <c r="K148" s="19">
        <f t="shared" si="17"/>
        <v>4.08</v>
      </c>
      <c r="L148" s="19">
        <f t="shared" si="18"/>
        <v>1.23</v>
      </c>
      <c r="M148" s="19">
        <f t="shared" si="19"/>
        <v>4.0500000000000007</v>
      </c>
      <c r="N148" s="19">
        <f t="shared" si="20"/>
        <v>144.47999999999999</v>
      </c>
      <c r="O148" s="19">
        <f t="shared" si="21"/>
        <v>0</v>
      </c>
      <c r="P148" s="19">
        <f t="shared" si="22"/>
        <v>1.2</v>
      </c>
      <c r="Q148" s="19">
        <f t="shared" si="23"/>
        <v>6725</v>
      </c>
    </row>
    <row r="149" spans="1:17">
      <c r="A149" t="s">
        <v>3</v>
      </c>
      <c r="B149">
        <v>0</v>
      </c>
      <c r="C149">
        <v>0</v>
      </c>
      <c r="D149">
        <v>0</v>
      </c>
      <c r="E149">
        <v>0</v>
      </c>
      <c r="F149">
        <v>19</v>
      </c>
      <c r="G149">
        <v>0</v>
      </c>
      <c r="H149">
        <v>0</v>
      </c>
      <c r="I149">
        <v>0</v>
      </c>
      <c r="J149" s="19">
        <f t="shared" si="16"/>
        <v>0</v>
      </c>
      <c r="K149" s="19">
        <f t="shared" si="17"/>
        <v>0</v>
      </c>
      <c r="L149" s="19">
        <f t="shared" si="18"/>
        <v>0</v>
      </c>
      <c r="M149" s="19">
        <f t="shared" si="19"/>
        <v>0</v>
      </c>
      <c r="N149" s="19">
        <f t="shared" si="20"/>
        <v>32.68</v>
      </c>
      <c r="O149" s="19">
        <f t="shared" si="21"/>
        <v>0</v>
      </c>
      <c r="P149" s="19">
        <f t="shared" si="22"/>
        <v>0</v>
      </c>
      <c r="Q149" s="19">
        <f t="shared" si="23"/>
        <v>0</v>
      </c>
    </row>
    <row r="150" spans="1:17">
      <c r="A150" t="s">
        <v>0</v>
      </c>
      <c r="B150">
        <v>0</v>
      </c>
      <c r="C150">
        <v>0</v>
      </c>
      <c r="D150">
        <v>0</v>
      </c>
      <c r="E150">
        <v>0</v>
      </c>
      <c r="F150">
        <v>0</v>
      </c>
      <c r="G150">
        <v>463</v>
      </c>
      <c r="H150">
        <v>0</v>
      </c>
      <c r="I150">
        <v>0</v>
      </c>
      <c r="J150" s="19">
        <f t="shared" si="16"/>
        <v>0</v>
      </c>
      <c r="K150" s="19">
        <f t="shared" si="17"/>
        <v>0</v>
      </c>
      <c r="L150" s="19">
        <f t="shared" si="18"/>
        <v>0</v>
      </c>
      <c r="M150" s="19">
        <f t="shared" si="19"/>
        <v>0</v>
      </c>
      <c r="N150" s="19">
        <f t="shared" si="20"/>
        <v>0</v>
      </c>
      <c r="O150" s="19">
        <f t="shared" si="21"/>
        <v>921.37</v>
      </c>
      <c r="P150" s="19">
        <f t="shared" si="22"/>
        <v>0</v>
      </c>
      <c r="Q150" s="19">
        <f t="shared" si="23"/>
        <v>0</v>
      </c>
    </row>
    <row r="151" spans="1:17">
      <c r="A151" t="s">
        <v>205</v>
      </c>
      <c r="B151">
        <v>0</v>
      </c>
      <c r="C151">
        <v>0</v>
      </c>
      <c r="D151">
        <v>0</v>
      </c>
      <c r="E151">
        <v>0</v>
      </c>
      <c r="F151">
        <v>163</v>
      </c>
      <c r="G151">
        <v>0</v>
      </c>
      <c r="H151">
        <v>0</v>
      </c>
      <c r="I151">
        <v>0</v>
      </c>
      <c r="J151" s="19">
        <f t="shared" si="16"/>
        <v>0</v>
      </c>
      <c r="K151" s="19">
        <f t="shared" si="17"/>
        <v>0</v>
      </c>
      <c r="L151" s="19">
        <f t="shared" si="18"/>
        <v>0</v>
      </c>
      <c r="M151" s="19">
        <f t="shared" si="19"/>
        <v>0</v>
      </c>
      <c r="N151" s="19">
        <f t="shared" si="20"/>
        <v>280.36</v>
      </c>
      <c r="O151" s="19">
        <f t="shared" si="21"/>
        <v>0</v>
      </c>
      <c r="P151" s="19">
        <f t="shared" si="22"/>
        <v>0</v>
      </c>
      <c r="Q151" s="19">
        <f t="shared" si="23"/>
        <v>0</v>
      </c>
    </row>
    <row r="152" spans="1:17">
      <c r="A152" t="s">
        <v>207</v>
      </c>
      <c r="B152">
        <v>0</v>
      </c>
      <c r="C152">
        <v>0</v>
      </c>
      <c r="D152">
        <v>0</v>
      </c>
      <c r="E152">
        <v>0</v>
      </c>
      <c r="F152">
        <v>112</v>
      </c>
      <c r="G152">
        <v>0</v>
      </c>
      <c r="H152">
        <v>0</v>
      </c>
      <c r="I152">
        <v>0</v>
      </c>
      <c r="J152" s="19">
        <f t="shared" si="16"/>
        <v>0</v>
      </c>
      <c r="K152" s="19">
        <f t="shared" si="17"/>
        <v>0</v>
      </c>
      <c r="L152" s="19">
        <f t="shared" si="18"/>
        <v>0</v>
      </c>
      <c r="M152" s="19">
        <f t="shared" si="19"/>
        <v>0</v>
      </c>
      <c r="N152" s="19">
        <f t="shared" si="20"/>
        <v>192.64</v>
      </c>
      <c r="O152" s="19">
        <f t="shared" si="21"/>
        <v>0</v>
      </c>
      <c r="P152" s="19">
        <f t="shared" si="22"/>
        <v>0</v>
      </c>
      <c r="Q152" s="19">
        <f t="shared" si="23"/>
        <v>0</v>
      </c>
    </row>
    <row r="153" spans="1:17">
      <c r="A153" t="s">
        <v>208</v>
      </c>
      <c r="B153">
        <v>0</v>
      </c>
      <c r="C153">
        <v>0</v>
      </c>
      <c r="D153">
        <v>0</v>
      </c>
      <c r="E153">
        <v>0</v>
      </c>
      <c r="F153">
        <v>0</v>
      </c>
      <c r="G153">
        <v>136</v>
      </c>
      <c r="H153">
        <v>0</v>
      </c>
      <c r="I153">
        <v>0</v>
      </c>
      <c r="J153" s="19">
        <f t="shared" si="16"/>
        <v>0</v>
      </c>
      <c r="K153" s="19">
        <f t="shared" si="17"/>
        <v>0</v>
      </c>
      <c r="L153" s="19">
        <f t="shared" si="18"/>
        <v>0</v>
      </c>
      <c r="M153" s="19">
        <f t="shared" si="19"/>
        <v>0</v>
      </c>
      <c r="N153" s="19">
        <f t="shared" si="20"/>
        <v>0</v>
      </c>
      <c r="O153" s="19">
        <f t="shared" si="21"/>
        <v>270.64</v>
      </c>
      <c r="P153" s="19">
        <f t="shared" si="22"/>
        <v>0</v>
      </c>
      <c r="Q153" s="19">
        <f t="shared" si="23"/>
        <v>0</v>
      </c>
    </row>
    <row r="154" spans="1:17">
      <c r="A154" t="s">
        <v>214</v>
      </c>
      <c r="B154">
        <v>0</v>
      </c>
      <c r="C154">
        <v>2</v>
      </c>
      <c r="D154">
        <v>2</v>
      </c>
      <c r="E154">
        <v>3</v>
      </c>
      <c r="F154">
        <v>1051</v>
      </c>
      <c r="G154">
        <v>15</v>
      </c>
      <c r="H154">
        <v>1715</v>
      </c>
      <c r="I154">
        <v>16255</v>
      </c>
      <c r="J154" s="19">
        <f t="shared" si="16"/>
        <v>0</v>
      </c>
      <c r="K154" s="19">
        <f t="shared" si="17"/>
        <v>4.08</v>
      </c>
      <c r="L154" s="19">
        <f t="shared" si="18"/>
        <v>2.46</v>
      </c>
      <c r="M154" s="19">
        <f t="shared" si="19"/>
        <v>4.0500000000000007</v>
      </c>
      <c r="N154" s="19">
        <f t="shared" si="20"/>
        <v>1807.72</v>
      </c>
      <c r="O154" s="19">
        <f t="shared" si="21"/>
        <v>29.85</v>
      </c>
      <c r="P154" s="19">
        <f t="shared" si="22"/>
        <v>2058</v>
      </c>
      <c r="Q154" s="19">
        <f t="shared" si="23"/>
        <v>16255</v>
      </c>
    </row>
    <row r="155" spans="1:17">
      <c r="A155" t="s">
        <v>65</v>
      </c>
      <c r="B155">
        <v>0</v>
      </c>
      <c r="C155">
        <v>0</v>
      </c>
      <c r="D155">
        <v>0</v>
      </c>
      <c r="E155">
        <v>0</v>
      </c>
      <c r="F155">
        <v>1428</v>
      </c>
      <c r="G155">
        <v>11</v>
      </c>
      <c r="H155">
        <v>3616</v>
      </c>
      <c r="I155">
        <v>3</v>
      </c>
      <c r="J155" s="19">
        <f t="shared" si="16"/>
        <v>0</v>
      </c>
      <c r="K155" s="19">
        <f t="shared" si="17"/>
        <v>0</v>
      </c>
      <c r="L155" s="19">
        <f t="shared" si="18"/>
        <v>0</v>
      </c>
      <c r="M155" s="19">
        <f t="shared" si="19"/>
        <v>0</v>
      </c>
      <c r="N155" s="19">
        <f t="shared" si="20"/>
        <v>2456.16</v>
      </c>
      <c r="O155" s="19">
        <f t="shared" si="21"/>
        <v>21.89</v>
      </c>
      <c r="P155" s="19">
        <f t="shared" si="22"/>
        <v>4339.2</v>
      </c>
      <c r="Q155" s="19">
        <f t="shared" si="23"/>
        <v>3</v>
      </c>
    </row>
    <row r="156" spans="1:17">
      <c r="A156" t="s">
        <v>215</v>
      </c>
      <c r="B156">
        <v>0</v>
      </c>
      <c r="C156">
        <v>0</v>
      </c>
      <c r="D156">
        <v>0</v>
      </c>
      <c r="E156">
        <v>0</v>
      </c>
      <c r="F156">
        <v>0</v>
      </c>
      <c r="G156">
        <v>360</v>
      </c>
      <c r="H156">
        <v>0</v>
      </c>
      <c r="I156">
        <v>0</v>
      </c>
      <c r="J156" s="19">
        <f t="shared" si="16"/>
        <v>0</v>
      </c>
      <c r="K156" s="19">
        <f t="shared" si="17"/>
        <v>0</v>
      </c>
      <c r="L156" s="19">
        <f t="shared" si="18"/>
        <v>0</v>
      </c>
      <c r="M156" s="19">
        <f t="shared" si="19"/>
        <v>0</v>
      </c>
      <c r="N156" s="19">
        <f t="shared" si="20"/>
        <v>0</v>
      </c>
      <c r="O156" s="19">
        <f t="shared" si="21"/>
        <v>716.4</v>
      </c>
      <c r="P156" s="19">
        <f t="shared" si="22"/>
        <v>0</v>
      </c>
      <c r="Q156" s="19">
        <f t="shared" si="23"/>
        <v>0</v>
      </c>
    </row>
    <row r="157" spans="1:17">
      <c r="A157" t="s">
        <v>68</v>
      </c>
      <c r="B157">
        <v>0</v>
      </c>
      <c r="C157">
        <v>0</v>
      </c>
      <c r="D157">
        <v>9</v>
      </c>
      <c r="E157">
        <v>0</v>
      </c>
      <c r="F157">
        <v>1406</v>
      </c>
      <c r="G157">
        <v>0</v>
      </c>
      <c r="H157">
        <v>1</v>
      </c>
      <c r="I157">
        <v>10</v>
      </c>
      <c r="J157" s="19">
        <f t="shared" si="16"/>
        <v>0</v>
      </c>
      <c r="K157" s="19">
        <f t="shared" si="17"/>
        <v>0</v>
      </c>
      <c r="L157" s="19">
        <f t="shared" si="18"/>
        <v>11.07</v>
      </c>
      <c r="M157" s="19">
        <f t="shared" si="19"/>
        <v>0</v>
      </c>
      <c r="N157" s="19">
        <f t="shared" si="20"/>
        <v>2418.3200000000002</v>
      </c>
      <c r="O157" s="19">
        <f t="shared" si="21"/>
        <v>0</v>
      </c>
      <c r="P157" s="19">
        <f t="shared" si="22"/>
        <v>1.2</v>
      </c>
      <c r="Q157" s="19">
        <f t="shared" si="23"/>
        <v>10</v>
      </c>
    </row>
    <row r="158" spans="1:17">
      <c r="A158" t="s">
        <v>64</v>
      </c>
      <c r="B158">
        <v>0</v>
      </c>
      <c r="C158">
        <v>0</v>
      </c>
      <c r="D158">
        <v>0</v>
      </c>
      <c r="E158">
        <v>0</v>
      </c>
      <c r="F158">
        <v>0</v>
      </c>
      <c r="G158">
        <v>0</v>
      </c>
      <c r="H158">
        <v>0</v>
      </c>
      <c r="I158">
        <v>282</v>
      </c>
      <c r="J158" s="19">
        <f t="shared" si="16"/>
        <v>0</v>
      </c>
      <c r="K158" s="19">
        <f t="shared" si="17"/>
        <v>0</v>
      </c>
      <c r="L158" s="19">
        <f t="shared" si="18"/>
        <v>0</v>
      </c>
      <c r="M158" s="19">
        <f t="shared" si="19"/>
        <v>0</v>
      </c>
      <c r="N158" s="19">
        <f t="shared" si="20"/>
        <v>0</v>
      </c>
      <c r="O158" s="19">
        <f t="shared" si="21"/>
        <v>0</v>
      </c>
      <c r="P158" s="19">
        <f t="shared" si="22"/>
        <v>0</v>
      </c>
      <c r="Q158" s="19">
        <f t="shared" si="23"/>
        <v>282</v>
      </c>
    </row>
    <row r="159" spans="1:17">
      <c r="A159" t="s">
        <v>71</v>
      </c>
      <c r="B159">
        <v>0</v>
      </c>
      <c r="C159">
        <v>0</v>
      </c>
      <c r="D159">
        <v>0</v>
      </c>
      <c r="E159">
        <v>0</v>
      </c>
      <c r="F159">
        <v>0</v>
      </c>
      <c r="G159">
        <v>297</v>
      </c>
      <c r="H159">
        <v>0</v>
      </c>
      <c r="I159">
        <v>0</v>
      </c>
      <c r="J159" s="19">
        <f t="shared" si="16"/>
        <v>0</v>
      </c>
      <c r="K159" s="19">
        <f t="shared" si="17"/>
        <v>0</v>
      </c>
      <c r="L159" s="19">
        <f t="shared" si="18"/>
        <v>0</v>
      </c>
      <c r="M159" s="19">
        <f t="shared" si="19"/>
        <v>0</v>
      </c>
      <c r="N159" s="19">
        <f t="shared" si="20"/>
        <v>0</v>
      </c>
      <c r="O159" s="19">
        <f t="shared" si="21"/>
        <v>591.03</v>
      </c>
      <c r="P159" s="19">
        <f t="shared" si="22"/>
        <v>0</v>
      </c>
      <c r="Q159" s="19">
        <f t="shared" si="23"/>
        <v>0</v>
      </c>
    </row>
    <row r="160" spans="1:17">
      <c r="A160" t="s">
        <v>63</v>
      </c>
      <c r="B160">
        <v>0</v>
      </c>
      <c r="C160">
        <v>0</v>
      </c>
      <c r="D160">
        <v>0</v>
      </c>
      <c r="E160">
        <v>0</v>
      </c>
      <c r="F160">
        <v>407</v>
      </c>
      <c r="G160">
        <v>0</v>
      </c>
      <c r="H160">
        <v>1</v>
      </c>
      <c r="I160">
        <v>0</v>
      </c>
      <c r="J160" s="19">
        <f t="shared" si="16"/>
        <v>0</v>
      </c>
      <c r="K160" s="19">
        <f t="shared" si="17"/>
        <v>0</v>
      </c>
      <c r="L160" s="19">
        <f t="shared" si="18"/>
        <v>0</v>
      </c>
      <c r="M160" s="19">
        <f t="shared" si="19"/>
        <v>0</v>
      </c>
      <c r="N160" s="19">
        <f t="shared" si="20"/>
        <v>700.04</v>
      </c>
      <c r="O160" s="19">
        <f t="shared" si="21"/>
        <v>0</v>
      </c>
      <c r="P160" s="19">
        <f t="shared" si="22"/>
        <v>1.2</v>
      </c>
      <c r="Q160" s="19">
        <f t="shared" si="23"/>
        <v>0</v>
      </c>
    </row>
    <row r="161" spans="1:17">
      <c r="A161" t="s">
        <v>73</v>
      </c>
      <c r="B161">
        <v>0</v>
      </c>
      <c r="C161">
        <v>0</v>
      </c>
      <c r="D161">
        <v>0</v>
      </c>
      <c r="E161">
        <v>0</v>
      </c>
      <c r="F161">
        <v>27</v>
      </c>
      <c r="G161">
        <v>0</v>
      </c>
      <c r="H161">
        <v>0</v>
      </c>
      <c r="I161">
        <v>0</v>
      </c>
      <c r="J161" s="19">
        <f t="shared" si="16"/>
        <v>0</v>
      </c>
      <c r="K161" s="19">
        <f t="shared" si="17"/>
        <v>0</v>
      </c>
      <c r="L161" s="19">
        <f t="shared" si="18"/>
        <v>0</v>
      </c>
      <c r="M161" s="19">
        <f t="shared" si="19"/>
        <v>0</v>
      </c>
      <c r="N161" s="19">
        <f t="shared" si="20"/>
        <v>46.44</v>
      </c>
      <c r="O161" s="19">
        <f t="shared" si="21"/>
        <v>0</v>
      </c>
      <c r="P161" s="19">
        <f t="shared" si="22"/>
        <v>0</v>
      </c>
      <c r="Q161" s="19">
        <f t="shared" si="23"/>
        <v>0</v>
      </c>
    </row>
    <row r="162" spans="1:17">
      <c r="A162" t="s">
        <v>77</v>
      </c>
      <c r="B162">
        <v>0</v>
      </c>
      <c r="C162">
        <v>0</v>
      </c>
      <c r="D162">
        <v>74</v>
      </c>
      <c r="E162">
        <v>0</v>
      </c>
      <c r="F162">
        <v>1174</v>
      </c>
      <c r="G162">
        <v>0</v>
      </c>
      <c r="H162">
        <v>1</v>
      </c>
      <c r="I162">
        <v>0</v>
      </c>
      <c r="J162" s="19">
        <f t="shared" si="16"/>
        <v>0</v>
      </c>
      <c r="K162" s="19">
        <f t="shared" si="17"/>
        <v>0</v>
      </c>
      <c r="L162" s="19">
        <f t="shared" si="18"/>
        <v>91.02</v>
      </c>
      <c r="M162" s="19">
        <f t="shared" si="19"/>
        <v>0</v>
      </c>
      <c r="N162" s="19">
        <f t="shared" si="20"/>
        <v>2019.28</v>
      </c>
      <c r="O162" s="19">
        <f t="shared" si="21"/>
        <v>0</v>
      </c>
      <c r="P162" s="19">
        <f t="shared" si="22"/>
        <v>1.2</v>
      </c>
      <c r="Q162" s="19">
        <f t="shared" si="23"/>
        <v>0</v>
      </c>
    </row>
    <row r="163" spans="1:17">
      <c r="A163" t="s">
        <v>62</v>
      </c>
      <c r="B163">
        <v>0</v>
      </c>
      <c r="C163">
        <v>0</v>
      </c>
      <c r="D163">
        <v>0</v>
      </c>
      <c r="E163">
        <v>0</v>
      </c>
      <c r="F163">
        <v>0</v>
      </c>
      <c r="G163">
        <v>11</v>
      </c>
      <c r="H163">
        <v>0</v>
      </c>
      <c r="I163">
        <v>0</v>
      </c>
      <c r="J163" s="19">
        <f t="shared" si="16"/>
        <v>0</v>
      </c>
      <c r="K163" s="19">
        <f t="shared" si="17"/>
        <v>0</v>
      </c>
      <c r="L163" s="19">
        <f t="shared" si="18"/>
        <v>0</v>
      </c>
      <c r="M163" s="19">
        <f t="shared" si="19"/>
        <v>0</v>
      </c>
      <c r="N163" s="19">
        <f t="shared" si="20"/>
        <v>0</v>
      </c>
      <c r="O163" s="19">
        <f t="shared" si="21"/>
        <v>21.89</v>
      </c>
      <c r="P163" s="19">
        <f t="shared" si="22"/>
        <v>0</v>
      </c>
      <c r="Q163" s="19">
        <f t="shared" si="23"/>
        <v>0</v>
      </c>
    </row>
    <row r="164" spans="1:17">
      <c r="A164" t="s">
        <v>80</v>
      </c>
      <c r="B164">
        <v>0</v>
      </c>
      <c r="C164">
        <v>0</v>
      </c>
      <c r="D164">
        <v>0</v>
      </c>
      <c r="E164">
        <v>0</v>
      </c>
      <c r="F164">
        <v>45</v>
      </c>
      <c r="G164">
        <v>0</v>
      </c>
      <c r="H164">
        <v>0</v>
      </c>
      <c r="I164">
        <v>0</v>
      </c>
      <c r="J164" s="19">
        <f t="shared" si="16"/>
        <v>0</v>
      </c>
      <c r="K164" s="19">
        <f t="shared" si="17"/>
        <v>0</v>
      </c>
      <c r="L164" s="19">
        <f t="shared" si="18"/>
        <v>0</v>
      </c>
      <c r="M164" s="19">
        <f t="shared" si="19"/>
        <v>0</v>
      </c>
      <c r="N164" s="19">
        <f t="shared" si="20"/>
        <v>77.400000000000006</v>
      </c>
      <c r="O164" s="19">
        <f t="shared" si="21"/>
        <v>0</v>
      </c>
      <c r="P164" s="19">
        <f t="shared" si="22"/>
        <v>0</v>
      </c>
      <c r="Q164" s="19">
        <f t="shared" si="23"/>
        <v>0</v>
      </c>
    </row>
    <row r="165" spans="1:17">
      <c r="A165" t="s">
        <v>81</v>
      </c>
      <c r="B165">
        <v>0</v>
      </c>
      <c r="C165">
        <v>0</v>
      </c>
      <c r="D165">
        <v>0</v>
      </c>
      <c r="E165">
        <v>0</v>
      </c>
      <c r="F165">
        <v>56</v>
      </c>
      <c r="G165">
        <v>0</v>
      </c>
      <c r="H165">
        <v>0</v>
      </c>
      <c r="I165">
        <v>0</v>
      </c>
      <c r="J165" s="19">
        <f t="shared" si="16"/>
        <v>0</v>
      </c>
      <c r="K165" s="19">
        <f t="shared" si="17"/>
        <v>0</v>
      </c>
      <c r="L165" s="19">
        <f t="shared" si="18"/>
        <v>0</v>
      </c>
      <c r="M165" s="19">
        <f t="shared" si="19"/>
        <v>0</v>
      </c>
      <c r="N165" s="19">
        <f t="shared" si="20"/>
        <v>96.32</v>
      </c>
      <c r="O165" s="19">
        <f t="shared" si="21"/>
        <v>0</v>
      </c>
      <c r="P165" s="19">
        <f t="shared" si="22"/>
        <v>0</v>
      </c>
      <c r="Q165" s="19">
        <f t="shared" si="23"/>
        <v>0</v>
      </c>
    </row>
    <row r="166" spans="1:17">
      <c r="A166" t="s">
        <v>61</v>
      </c>
      <c r="B166">
        <v>0</v>
      </c>
      <c r="C166">
        <v>2</v>
      </c>
      <c r="D166">
        <v>1186</v>
      </c>
      <c r="E166">
        <v>1</v>
      </c>
      <c r="F166">
        <v>1</v>
      </c>
      <c r="G166">
        <v>2372</v>
      </c>
      <c r="H166">
        <v>1</v>
      </c>
      <c r="I166">
        <v>0</v>
      </c>
      <c r="J166" s="19">
        <f t="shared" si="16"/>
        <v>0</v>
      </c>
      <c r="K166" s="19">
        <f t="shared" si="17"/>
        <v>4.08</v>
      </c>
      <c r="L166" s="19">
        <f t="shared" si="18"/>
        <v>1458.78</v>
      </c>
      <c r="M166" s="19">
        <f t="shared" si="19"/>
        <v>1.35</v>
      </c>
      <c r="N166" s="19">
        <f t="shared" si="20"/>
        <v>1.72</v>
      </c>
      <c r="O166" s="19">
        <f t="shared" si="21"/>
        <v>4720.28</v>
      </c>
      <c r="P166" s="19">
        <f t="shared" si="22"/>
        <v>1.2</v>
      </c>
      <c r="Q166" s="19">
        <f t="shared" si="23"/>
        <v>0</v>
      </c>
    </row>
    <row r="167" spans="1:17">
      <c r="A167" t="s">
        <v>86</v>
      </c>
      <c r="B167">
        <v>0</v>
      </c>
      <c r="C167">
        <v>0</v>
      </c>
      <c r="D167">
        <v>2</v>
      </c>
      <c r="E167">
        <v>1</v>
      </c>
      <c r="F167">
        <v>72</v>
      </c>
      <c r="G167">
        <v>1332</v>
      </c>
      <c r="H167">
        <v>5373</v>
      </c>
      <c r="I167">
        <v>7</v>
      </c>
      <c r="J167" s="19">
        <f t="shared" si="16"/>
        <v>0</v>
      </c>
      <c r="K167" s="19">
        <f t="shared" si="17"/>
        <v>0</v>
      </c>
      <c r="L167" s="19">
        <f t="shared" si="18"/>
        <v>2.46</v>
      </c>
      <c r="M167" s="19">
        <f t="shared" si="19"/>
        <v>1.35</v>
      </c>
      <c r="N167" s="19">
        <f t="shared" si="20"/>
        <v>123.84</v>
      </c>
      <c r="O167" s="19">
        <f t="shared" si="21"/>
        <v>2650.68</v>
      </c>
      <c r="P167" s="19">
        <f t="shared" si="22"/>
        <v>6447.5999999999995</v>
      </c>
      <c r="Q167" s="19">
        <f t="shared" si="23"/>
        <v>7</v>
      </c>
    </row>
    <row r="168" spans="1:17">
      <c r="A168" t="s">
        <v>89</v>
      </c>
      <c r="B168">
        <v>0</v>
      </c>
      <c r="C168">
        <v>0</v>
      </c>
      <c r="D168">
        <v>0</v>
      </c>
      <c r="E168">
        <v>0</v>
      </c>
      <c r="F168">
        <v>102</v>
      </c>
      <c r="G168">
        <v>0</v>
      </c>
      <c r="H168">
        <v>0</v>
      </c>
      <c r="I168">
        <v>0</v>
      </c>
      <c r="J168" s="19">
        <f t="shared" si="16"/>
        <v>0</v>
      </c>
      <c r="K168" s="19">
        <f t="shared" si="17"/>
        <v>0</v>
      </c>
      <c r="L168" s="19">
        <f t="shared" si="18"/>
        <v>0</v>
      </c>
      <c r="M168" s="19">
        <f t="shared" si="19"/>
        <v>0</v>
      </c>
      <c r="N168" s="19">
        <f t="shared" si="20"/>
        <v>175.44</v>
      </c>
      <c r="O168" s="19">
        <f t="shared" si="21"/>
        <v>0</v>
      </c>
      <c r="P168" s="19">
        <f t="shared" si="22"/>
        <v>0</v>
      </c>
      <c r="Q168" s="19">
        <f t="shared" si="23"/>
        <v>0</v>
      </c>
    </row>
    <row r="169" spans="1:17">
      <c r="A169" t="s">
        <v>100</v>
      </c>
      <c r="B169">
        <v>0</v>
      </c>
      <c r="C169">
        <v>0</v>
      </c>
      <c r="D169">
        <v>0</v>
      </c>
      <c r="E169">
        <v>0</v>
      </c>
      <c r="F169">
        <v>0</v>
      </c>
      <c r="G169">
        <v>249</v>
      </c>
      <c r="H169">
        <v>0</v>
      </c>
      <c r="I169">
        <v>0</v>
      </c>
      <c r="J169" s="19">
        <f t="shared" si="16"/>
        <v>0</v>
      </c>
      <c r="K169" s="19">
        <f t="shared" si="17"/>
        <v>0</v>
      </c>
      <c r="L169" s="19">
        <f t="shared" si="18"/>
        <v>0</v>
      </c>
      <c r="M169" s="19">
        <f t="shared" si="19"/>
        <v>0</v>
      </c>
      <c r="N169" s="19">
        <f t="shared" si="20"/>
        <v>0</v>
      </c>
      <c r="O169" s="19">
        <f t="shared" si="21"/>
        <v>495.51</v>
      </c>
      <c r="P169" s="19">
        <f t="shared" si="22"/>
        <v>0</v>
      </c>
      <c r="Q169" s="19">
        <f t="shared" si="23"/>
        <v>0</v>
      </c>
    </row>
    <row r="170" spans="1:17">
      <c r="A170" t="s">
        <v>101</v>
      </c>
      <c r="B170">
        <v>0</v>
      </c>
      <c r="C170">
        <v>6</v>
      </c>
      <c r="D170">
        <v>6763</v>
      </c>
      <c r="E170">
        <v>2</v>
      </c>
      <c r="F170">
        <v>1170</v>
      </c>
      <c r="G170">
        <v>1</v>
      </c>
      <c r="H170">
        <v>0</v>
      </c>
      <c r="I170">
        <v>0</v>
      </c>
      <c r="J170" s="19">
        <f t="shared" si="16"/>
        <v>0</v>
      </c>
      <c r="K170" s="19">
        <f t="shared" si="17"/>
        <v>12.24</v>
      </c>
      <c r="L170" s="19">
        <f t="shared" si="18"/>
        <v>8318.49</v>
      </c>
      <c r="M170" s="19">
        <f t="shared" si="19"/>
        <v>2.7</v>
      </c>
      <c r="N170" s="19">
        <f t="shared" si="20"/>
        <v>2012.3999999999999</v>
      </c>
      <c r="O170" s="19">
        <f t="shared" si="21"/>
        <v>1.99</v>
      </c>
      <c r="P170" s="19">
        <f t="shared" si="22"/>
        <v>0</v>
      </c>
      <c r="Q170" s="19">
        <f t="shared" si="23"/>
        <v>0</v>
      </c>
    </row>
    <row r="171" spans="1:17">
      <c r="A171" t="s">
        <v>102</v>
      </c>
      <c r="B171">
        <v>0</v>
      </c>
      <c r="C171">
        <v>0</v>
      </c>
      <c r="D171">
        <v>0</v>
      </c>
      <c r="E171">
        <v>0</v>
      </c>
      <c r="F171">
        <v>0</v>
      </c>
      <c r="G171">
        <v>258</v>
      </c>
      <c r="H171">
        <v>0</v>
      </c>
      <c r="I171">
        <v>0</v>
      </c>
      <c r="J171" s="19">
        <f t="shared" si="16"/>
        <v>0</v>
      </c>
      <c r="K171" s="19">
        <f t="shared" si="17"/>
        <v>0</v>
      </c>
      <c r="L171" s="19">
        <f t="shared" si="18"/>
        <v>0</v>
      </c>
      <c r="M171" s="19">
        <f t="shared" si="19"/>
        <v>0</v>
      </c>
      <c r="N171" s="19">
        <f t="shared" si="20"/>
        <v>0</v>
      </c>
      <c r="O171" s="19">
        <f t="shared" si="21"/>
        <v>513.41999999999996</v>
      </c>
      <c r="P171" s="19">
        <f t="shared" si="22"/>
        <v>0</v>
      </c>
      <c r="Q171" s="19">
        <f t="shared" si="23"/>
        <v>0</v>
      </c>
    </row>
    <row r="172" spans="1:17">
      <c r="A172" t="s">
        <v>106</v>
      </c>
      <c r="B172">
        <v>0</v>
      </c>
      <c r="C172">
        <v>0</v>
      </c>
      <c r="D172">
        <v>0</v>
      </c>
      <c r="E172">
        <v>0</v>
      </c>
      <c r="F172">
        <v>0</v>
      </c>
      <c r="G172">
        <v>889</v>
      </c>
      <c r="H172">
        <v>0</v>
      </c>
      <c r="I172">
        <v>0</v>
      </c>
      <c r="J172" s="19">
        <f t="shared" si="16"/>
        <v>0</v>
      </c>
      <c r="K172" s="19">
        <f t="shared" si="17"/>
        <v>0</v>
      </c>
      <c r="L172" s="19">
        <f t="shared" si="18"/>
        <v>0</v>
      </c>
      <c r="M172" s="19">
        <f t="shared" si="19"/>
        <v>0</v>
      </c>
      <c r="N172" s="19">
        <f t="shared" si="20"/>
        <v>0</v>
      </c>
      <c r="O172" s="19">
        <f t="shared" si="21"/>
        <v>1769.11</v>
      </c>
      <c r="P172" s="19">
        <f t="shared" si="22"/>
        <v>0</v>
      </c>
      <c r="Q172" s="19">
        <f t="shared" si="23"/>
        <v>0</v>
      </c>
    </row>
    <row r="173" spans="1:17">
      <c r="A173" t="s">
        <v>108</v>
      </c>
      <c r="B173">
        <v>0</v>
      </c>
      <c r="C173">
        <v>0</v>
      </c>
      <c r="D173">
        <v>0</v>
      </c>
      <c r="E173">
        <v>0</v>
      </c>
      <c r="F173">
        <v>0</v>
      </c>
      <c r="G173">
        <v>172</v>
      </c>
      <c r="H173">
        <v>0</v>
      </c>
      <c r="I173">
        <v>0</v>
      </c>
      <c r="J173" s="19">
        <f t="shared" si="16"/>
        <v>0</v>
      </c>
      <c r="K173" s="19">
        <f t="shared" si="17"/>
        <v>0</v>
      </c>
      <c r="L173" s="19">
        <f t="shared" si="18"/>
        <v>0</v>
      </c>
      <c r="M173" s="19">
        <f t="shared" si="19"/>
        <v>0</v>
      </c>
      <c r="N173" s="19">
        <f t="shared" si="20"/>
        <v>0</v>
      </c>
      <c r="O173" s="19">
        <f t="shared" si="21"/>
        <v>342.28</v>
      </c>
      <c r="P173" s="19">
        <f t="shared" si="22"/>
        <v>0</v>
      </c>
      <c r="Q173" s="19">
        <f t="shared" si="23"/>
        <v>0</v>
      </c>
    </row>
    <row r="174" spans="1:17">
      <c r="A174" t="s">
        <v>109</v>
      </c>
      <c r="B174">
        <v>0</v>
      </c>
      <c r="C174">
        <v>5</v>
      </c>
      <c r="D174">
        <v>12</v>
      </c>
      <c r="E174">
        <v>0</v>
      </c>
      <c r="F174">
        <v>1</v>
      </c>
      <c r="G174">
        <v>0</v>
      </c>
      <c r="H174">
        <v>1</v>
      </c>
      <c r="I174">
        <v>4</v>
      </c>
      <c r="J174" s="19">
        <f t="shared" si="16"/>
        <v>0</v>
      </c>
      <c r="K174" s="19">
        <f t="shared" si="17"/>
        <v>10.199999999999999</v>
      </c>
      <c r="L174" s="19">
        <f t="shared" si="18"/>
        <v>14.76</v>
      </c>
      <c r="M174" s="19">
        <f t="shared" si="19"/>
        <v>0</v>
      </c>
      <c r="N174" s="19">
        <f t="shared" si="20"/>
        <v>1.72</v>
      </c>
      <c r="O174" s="19">
        <f t="shared" si="21"/>
        <v>0</v>
      </c>
      <c r="P174" s="19">
        <f t="shared" si="22"/>
        <v>1.2</v>
      </c>
      <c r="Q174" s="19">
        <f t="shared" si="23"/>
        <v>4</v>
      </c>
    </row>
    <row r="175" spans="1:17">
      <c r="A175" t="s">
        <v>111</v>
      </c>
      <c r="B175">
        <v>0</v>
      </c>
      <c r="C175">
        <v>0</v>
      </c>
      <c r="D175">
        <v>0</v>
      </c>
      <c r="E175">
        <v>0</v>
      </c>
      <c r="F175">
        <v>1902</v>
      </c>
      <c r="G175">
        <v>2</v>
      </c>
      <c r="H175">
        <v>1</v>
      </c>
      <c r="I175">
        <v>0</v>
      </c>
      <c r="J175" s="19">
        <f t="shared" si="16"/>
        <v>0</v>
      </c>
      <c r="K175" s="19">
        <f t="shared" si="17"/>
        <v>0</v>
      </c>
      <c r="L175" s="19">
        <f t="shared" si="18"/>
        <v>0</v>
      </c>
      <c r="M175" s="19">
        <f t="shared" si="19"/>
        <v>0</v>
      </c>
      <c r="N175" s="19">
        <f t="shared" si="20"/>
        <v>3271.44</v>
      </c>
      <c r="O175" s="19">
        <f t="shared" si="21"/>
        <v>3.98</v>
      </c>
      <c r="P175" s="19">
        <f t="shared" si="22"/>
        <v>1.2</v>
      </c>
      <c r="Q175" s="19">
        <f t="shared" si="23"/>
        <v>0</v>
      </c>
    </row>
    <row r="176" spans="1:17">
      <c r="A176" t="s">
        <v>112</v>
      </c>
      <c r="B176">
        <v>0</v>
      </c>
      <c r="C176">
        <v>1</v>
      </c>
      <c r="D176">
        <v>0</v>
      </c>
      <c r="E176">
        <v>0</v>
      </c>
      <c r="F176">
        <v>237</v>
      </c>
      <c r="G176">
        <v>0</v>
      </c>
      <c r="H176">
        <v>0</v>
      </c>
      <c r="I176">
        <v>0</v>
      </c>
      <c r="J176" s="19">
        <f t="shared" si="16"/>
        <v>0</v>
      </c>
      <c r="K176" s="19">
        <f t="shared" si="17"/>
        <v>2.04</v>
      </c>
      <c r="L176" s="19">
        <f t="shared" si="18"/>
        <v>0</v>
      </c>
      <c r="M176" s="19">
        <f t="shared" si="19"/>
        <v>0</v>
      </c>
      <c r="N176" s="19">
        <f t="shared" si="20"/>
        <v>407.64</v>
      </c>
      <c r="O176" s="19">
        <f t="shared" si="21"/>
        <v>0</v>
      </c>
      <c r="P176" s="19">
        <f t="shared" si="22"/>
        <v>0</v>
      </c>
      <c r="Q176" s="19">
        <f t="shared" si="23"/>
        <v>0</v>
      </c>
    </row>
    <row r="177" spans="1:17">
      <c r="A177" t="s">
        <v>59</v>
      </c>
      <c r="B177">
        <v>0</v>
      </c>
      <c r="C177">
        <v>0</v>
      </c>
      <c r="D177">
        <v>0</v>
      </c>
      <c r="E177">
        <v>0</v>
      </c>
      <c r="F177">
        <v>227</v>
      </c>
      <c r="G177">
        <v>0</v>
      </c>
      <c r="H177">
        <v>0</v>
      </c>
      <c r="I177">
        <v>0</v>
      </c>
      <c r="J177" s="19">
        <f t="shared" si="16"/>
        <v>0</v>
      </c>
      <c r="K177" s="19">
        <f t="shared" si="17"/>
        <v>0</v>
      </c>
      <c r="L177" s="19">
        <f t="shared" si="18"/>
        <v>0</v>
      </c>
      <c r="M177" s="19">
        <f t="shared" si="19"/>
        <v>0</v>
      </c>
      <c r="N177" s="19">
        <f t="shared" si="20"/>
        <v>390.44</v>
      </c>
      <c r="O177" s="19">
        <f t="shared" si="21"/>
        <v>0</v>
      </c>
      <c r="P177" s="19">
        <f t="shared" si="22"/>
        <v>0</v>
      </c>
      <c r="Q177" s="19">
        <f t="shared" si="23"/>
        <v>0</v>
      </c>
    </row>
    <row r="178" spans="1:17">
      <c r="A178" t="s">
        <v>115</v>
      </c>
      <c r="B178">
        <v>0</v>
      </c>
      <c r="C178">
        <v>0</v>
      </c>
      <c r="D178">
        <v>0</v>
      </c>
      <c r="E178">
        <v>0</v>
      </c>
      <c r="F178">
        <v>13</v>
      </c>
      <c r="G178">
        <v>0</v>
      </c>
      <c r="H178">
        <v>0</v>
      </c>
      <c r="I178">
        <v>0</v>
      </c>
      <c r="J178" s="19">
        <f t="shared" si="16"/>
        <v>0</v>
      </c>
      <c r="K178" s="19">
        <f t="shared" si="17"/>
        <v>0</v>
      </c>
      <c r="L178" s="19">
        <f t="shared" si="18"/>
        <v>0</v>
      </c>
      <c r="M178" s="19">
        <f t="shared" si="19"/>
        <v>0</v>
      </c>
      <c r="N178" s="19">
        <f t="shared" si="20"/>
        <v>22.36</v>
      </c>
      <c r="O178" s="19">
        <f t="shared" si="21"/>
        <v>0</v>
      </c>
      <c r="P178" s="19">
        <f t="shared" si="22"/>
        <v>0</v>
      </c>
      <c r="Q178" s="19">
        <f t="shared" si="23"/>
        <v>0</v>
      </c>
    </row>
    <row r="179" spans="1:17">
      <c r="A179" t="s">
        <v>116</v>
      </c>
      <c r="B179">
        <v>0</v>
      </c>
      <c r="C179">
        <v>1</v>
      </c>
      <c r="D179">
        <v>0</v>
      </c>
      <c r="E179">
        <v>0</v>
      </c>
      <c r="F179">
        <v>3</v>
      </c>
      <c r="G179">
        <v>1205</v>
      </c>
      <c r="H179">
        <v>0</v>
      </c>
      <c r="I179">
        <v>0</v>
      </c>
      <c r="J179" s="19">
        <f t="shared" si="16"/>
        <v>0</v>
      </c>
      <c r="K179" s="19">
        <f t="shared" si="17"/>
        <v>2.04</v>
      </c>
      <c r="L179" s="19">
        <f t="shared" si="18"/>
        <v>0</v>
      </c>
      <c r="M179" s="19">
        <f t="shared" si="19"/>
        <v>0</v>
      </c>
      <c r="N179" s="19">
        <f t="shared" si="20"/>
        <v>5.16</v>
      </c>
      <c r="O179" s="19">
        <f t="shared" si="21"/>
        <v>2397.9499999999998</v>
      </c>
      <c r="P179" s="19">
        <f t="shared" si="22"/>
        <v>0</v>
      </c>
      <c r="Q179" s="19">
        <f t="shared" si="23"/>
        <v>0</v>
      </c>
    </row>
    <row r="180" spans="1:17">
      <c r="A180" t="s">
        <v>120</v>
      </c>
      <c r="B180">
        <v>0</v>
      </c>
      <c r="C180">
        <v>0</v>
      </c>
      <c r="D180">
        <v>0</v>
      </c>
      <c r="E180">
        <v>0</v>
      </c>
      <c r="F180">
        <v>0</v>
      </c>
      <c r="G180">
        <v>3</v>
      </c>
      <c r="H180">
        <v>2</v>
      </c>
      <c r="I180">
        <v>23</v>
      </c>
      <c r="J180" s="19">
        <f t="shared" si="16"/>
        <v>0</v>
      </c>
      <c r="K180" s="19">
        <f t="shared" si="17"/>
        <v>0</v>
      </c>
      <c r="L180" s="19">
        <f t="shared" si="18"/>
        <v>0</v>
      </c>
      <c r="M180" s="19">
        <f t="shared" si="19"/>
        <v>0</v>
      </c>
      <c r="N180" s="19">
        <f t="shared" si="20"/>
        <v>0</v>
      </c>
      <c r="O180" s="19">
        <f t="shared" si="21"/>
        <v>5.97</v>
      </c>
      <c r="P180" s="19">
        <f t="shared" si="22"/>
        <v>2.4</v>
      </c>
      <c r="Q180" s="19">
        <f t="shared" si="23"/>
        <v>23</v>
      </c>
    </row>
    <row r="181" spans="1:17">
      <c r="A181" t="s">
        <v>57</v>
      </c>
      <c r="B181">
        <v>0</v>
      </c>
      <c r="C181">
        <v>1</v>
      </c>
      <c r="D181">
        <v>0</v>
      </c>
      <c r="E181">
        <v>0</v>
      </c>
      <c r="F181">
        <v>487</v>
      </c>
      <c r="G181">
        <v>3</v>
      </c>
      <c r="H181">
        <v>1676</v>
      </c>
      <c r="I181">
        <v>1</v>
      </c>
      <c r="J181" s="19">
        <f t="shared" si="16"/>
        <v>0</v>
      </c>
      <c r="K181" s="19">
        <f t="shared" si="17"/>
        <v>2.04</v>
      </c>
      <c r="L181" s="19">
        <f t="shared" si="18"/>
        <v>0</v>
      </c>
      <c r="M181" s="19">
        <f t="shared" si="19"/>
        <v>0</v>
      </c>
      <c r="N181" s="19">
        <f t="shared" si="20"/>
        <v>837.64</v>
      </c>
      <c r="O181" s="19">
        <f t="shared" si="21"/>
        <v>5.97</v>
      </c>
      <c r="P181" s="19">
        <f t="shared" si="22"/>
        <v>2011.1999999999998</v>
      </c>
      <c r="Q181" s="19">
        <f t="shared" si="23"/>
        <v>1</v>
      </c>
    </row>
    <row r="182" spans="1:17">
      <c r="A182" t="s">
        <v>56</v>
      </c>
      <c r="B182">
        <v>0</v>
      </c>
      <c r="C182">
        <v>0</v>
      </c>
      <c r="D182">
        <v>0</v>
      </c>
      <c r="E182">
        <v>0</v>
      </c>
      <c r="F182">
        <v>24</v>
      </c>
      <c r="G182">
        <v>0</v>
      </c>
      <c r="H182">
        <v>0</v>
      </c>
      <c r="I182">
        <v>0</v>
      </c>
      <c r="J182" s="19">
        <f t="shared" si="16"/>
        <v>0</v>
      </c>
      <c r="K182" s="19">
        <f t="shared" si="17"/>
        <v>0</v>
      </c>
      <c r="L182" s="19">
        <f t="shared" si="18"/>
        <v>0</v>
      </c>
      <c r="M182" s="19">
        <f t="shared" si="19"/>
        <v>0</v>
      </c>
      <c r="N182" s="19">
        <f t="shared" si="20"/>
        <v>41.28</v>
      </c>
      <c r="O182" s="19">
        <f t="shared" si="21"/>
        <v>0</v>
      </c>
      <c r="P182" s="19">
        <f t="shared" si="22"/>
        <v>0</v>
      </c>
      <c r="Q182" s="19">
        <f t="shared" si="23"/>
        <v>0</v>
      </c>
    </row>
    <row r="183" spans="1:17">
      <c r="A183" t="s">
        <v>55</v>
      </c>
      <c r="B183">
        <v>0</v>
      </c>
      <c r="C183">
        <v>0</v>
      </c>
      <c r="D183">
        <v>0</v>
      </c>
      <c r="E183">
        <v>0</v>
      </c>
      <c r="F183">
        <v>1</v>
      </c>
      <c r="G183">
        <v>343</v>
      </c>
      <c r="H183">
        <v>0</v>
      </c>
      <c r="I183">
        <v>0</v>
      </c>
      <c r="J183" s="19">
        <f t="shared" si="16"/>
        <v>0</v>
      </c>
      <c r="K183" s="19">
        <f t="shared" si="17"/>
        <v>0</v>
      </c>
      <c r="L183" s="19">
        <f t="shared" si="18"/>
        <v>0</v>
      </c>
      <c r="M183" s="19">
        <f t="shared" si="19"/>
        <v>0</v>
      </c>
      <c r="N183" s="19">
        <f t="shared" si="20"/>
        <v>1.72</v>
      </c>
      <c r="O183" s="19">
        <f t="shared" si="21"/>
        <v>682.57</v>
      </c>
      <c r="P183" s="19">
        <f t="shared" si="22"/>
        <v>0</v>
      </c>
      <c r="Q183" s="19">
        <f t="shared" si="23"/>
        <v>0</v>
      </c>
    </row>
    <row r="184" spans="1:17">
      <c r="A184" t="s">
        <v>54</v>
      </c>
      <c r="B184">
        <v>0</v>
      </c>
      <c r="C184">
        <v>0</v>
      </c>
      <c r="D184">
        <v>0</v>
      </c>
      <c r="E184">
        <v>0</v>
      </c>
      <c r="F184">
        <v>50</v>
      </c>
      <c r="G184">
        <v>0</v>
      </c>
      <c r="H184">
        <v>0</v>
      </c>
      <c r="I184">
        <v>0</v>
      </c>
      <c r="J184" s="19">
        <f t="shared" si="16"/>
        <v>0</v>
      </c>
      <c r="K184" s="19">
        <f t="shared" si="17"/>
        <v>0</v>
      </c>
      <c r="L184" s="19">
        <f t="shared" si="18"/>
        <v>0</v>
      </c>
      <c r="M184" s="19">
        <f t="shared" si="19"/>
        <v>0</v>
      </c>
      <c r="N184" s="19">
        <f t="shared" si="20"/>
        <v>86</v>
      </c>
      <c r="O184" s="19">
        <f t="shared" si="21"/>
        <v>0</v>
      </c>
      <c r="P184" s="19">
        <f t="shared" si="22"/>
        <v>0</v>
      </c>
      <c r="Q184" s="19">
        <f t="shared" si="23"/>
        <v>0</v>
      </c>
    </row>
    <row r="185" spans="1:17">
      <c r="A185" t="s">
        <v>126</v>
      </c>
      <c r="B185">
        <v>0</v>
      </c>
      <c r="C185">
        <v>0</v>
      </c>
      <c r="D185">
        <v>0</v>
      </c>
      <c r="E185">
        <v>0</v>
      </c>
      <c r="F185">
        <v>0</v>
      </c>
      <c r="G185">
        <v>0</v>
      </c>
      <c r="H185">
        <v>1</v>
      </c>
      <c r="I185">
        <v>0</v>
      </c>
      <c r="J185" s="19">
        <f t="shared" si="16"/>
        <v>0</v>
      </c>
      <c r="K185" s="19">
        <f t="shared" si="17"/>
        <v>0</v>
      </c>
      <c r="L185" s="19">
        <f t="shared" si="18"/>
        <v>0</v>
      </c>
      <c r="M185" s="19">
        <f t="shared" si="19"/>
        <v>0</v>
      </c>
      <c r="N185" s="19">
        <f t="shared" si="20"/>
        <v>0</v>
      </c>
      <c r="O185" s="19">
        <f t="shared" si="21"/>
        <v>0</v>
      </c>
      <c r="P185" s="19">
        <f t="shared" si="22"/>
        <v>1.2</v>
      </c>
      <c r="Q185" s="19">
        <f t="shared" si="23"/>
        <v>0</v>
      </c>
    </row>
    <row r="186" spans="1:17">
      <c r="A186" t="s">
        <v>53</v>
      </c>
      <c r="B186">
        <v>0</v>
      </c>
      <c r="C186">
        <v>0</v>
      </c>
      <c r="D186">
        <v>1</v>
      </c>
      <c r="E186">
        <v>0</v>
      </c>
      <c r="F186">
        <v>261</v>
      </c>
      <c r="G186">
        <v>0</v>
      </c>
      <c r="H186">
        <v>0</v>
      </c>
      <c r="I186">
        <v>0</v>
      </c>
      <c r="J186" s="19">
        <f t="shared" si="16"/>
        <v>0</v>
      </c>
      <c r="K186" s="19">
        <f t="shared" si="17"/>
        <v>0</v>
      </c>
      <c r="L186" s="19">
        <f t="shared" si="18"/>
        <v>1.23</v>
      </c>
      <c r="M186" s="19">
        <f t="shared" si="19"/>
        <v>0</v>
      </c>
      <c r="N186" s="19">
        <f t="shared" si="20"/>
        <v>448.92</v>
      </c>
      <c r="O186" s="19">
        <f t="shared" si="21"/>
        <v>0</v>
      </c>
      <c r="P186" s="19">
        <f t="shared" si="22"/>
        <v>0</v>
      </c>
      <c r="Q186" s="19">
        <f t="shared" si="23"/>
        <v>0</v>
      </c>
    </row>
    <row r="187" spans="1:17">
      <c r="A187" t="s">
        <v>132</v>
      </c>
      <c r="B187">
        <v>0</v>
      </c>
      <c r="C187">
        <v>0</v>
      </c>
      <c r="D187">
        <v>0</v>
      </c>
      <c r="E187">
        <v>0</v>
      </c>
      <c r="F187">
        <v>266</v>
      </c>
      <c r="G187">
        <v>0</v>
      </c>
      <c r="H187">
        <v>3</v>
      </c>
      <c r="I187">
        <v>1</v>
      </c>
      <c r="J187" s="19">
        <f t="shared" si="16"/>
        <v>0</v>
      </c>
      <c r="K187" s="19">
        <f t="shared" si="17"/>
        <v>0</v>
      </c>
      <c r="L187" s="19">
        <f t="shared" si="18"/>
        <v>0</v>
      </c>
      <c r="M187" s="19">
        <f t="shared" si="19"/>
        <v>0</v>
      </c>
      <c r="N187" s="19">
        <f t="shared" si="20"/>
        <v>457.52</v>
      </c>
      <c r="O187" s="19">
        <f t="shared" si="21"/>
        <v>0</v>
      </c>
      <c r="P187" s="19">
        <f t="shared" si="22"/>
        <v>3.5999999999999996</v>
      </c>
      <c r="Q187" s="19">
        <f t="shared" si="23"/>
        <v>1</v>
      </c>
    </row>
    <row r="188" spans="1:17">
      <c r="A188" t="s">
        <v>52</v>
      </c>
      <c r="B188">
        <v>0</v>
      </c>
      <c r="C188">
        <v>0</v>
      </c>
      <c r="D188">
        <v>0</v>
      </c>
      <c r="E188">
        <v>0</v>
      </c>
      <c r="F188">
        <v>51</v>
      </c>
      <c r="G188">
        <v>0</v>
      </c>
      <c r="H188">
        <v>0</v>
      </c>
      <c r="I188">
        <v>0</v>
      </c>
      <c r="J188" s="19">
        <f t="shared" si="16"/>
        <v>0</v>
      </c>
      <c r="K188" s="19">
        <f t="shared" si="17"/>
        <v>0</v>
      </c>
      <c r="L188" s="19">
        <f t="shared" si="18"/>
        <v>0</v>
      </c>
      <c r="M188" s="19">
        <f t="shared" si="19"/>
        <v>0</v>
      </c>
      <c r="N188" s="19">
        <f t="shared" si="20"/>
        <v>87.72</v>
      </c>
      <c r="O188" s="19">
        <f t="shared" si="21"/>
        <v>0</v>
      </c>
      <c r="P188" s="19">
        <f t="shared" si="22"/>
        <v>0</v>
      </c>
      <c r="Q188" s="19">
        <f t="shared" si="23"/>
        <v>0</v>
      </c>
    </row>
    <row r="189" spans="1:17">
      <c r="A189" t="s">
        <v>137</v>
      </c>
      <c r="B189">
        <v>0</v>
      </c>
      <c r="C189">
        <v>0</v>
      </c>
      <c r="D189">
        <v>0</v>
      </c>
      <c r="E189">
        <v>0</v>
      </c>
      <c r="F189">
        <v>1</v>
      </c>
      <c r="G189">
        <v>1</v>
      </c>
      <c r="H189">
        <v>778</v>
      </c>
      <c r="I189">
        <v>1</v>
      </c>
      <c r="J189" s="19">
        <f t="shared" si="16"/>
        <v>0</v>
      </c>
      <c r="K189" s="19">
        <f t="shared" si="17"/>
        <v>0</v>
      </c>
      <c r="L189" s="19">
        <f t="shared" si="18"/>
        <v>0</v>
      </c>
      <c r="M189" s="19">
        <f t="shared" si="19"/>
        <v>0</v>
      </c>
      <c r="N189" s="19">
        <f t="shared" si="20"/>
        <v>1.72</v>
      </c>
      <c r="O189" s="19">
        <f t="shared" si="21"/>
        <v>1.99</v>
      </c>
      <c r="P189" s="19">
        <f t="shared" si="22"/>
        <v>933.59999999999991</v>
      </c>
      <c r="Q189" s="19">
        <f t="shared" si="23"/>
        <v>1</v>
      </c>
    </row>
    <row r="190" spans="1:17">
      <c r="A190" t="s">
        <v>50</v>
      </c>
      <c r="B190">
        <v>0</v>
      </c>
      <c r="C190">
        <v>1</v>
      </c>
      <c r="D190">
        <v>0</v>
      </c>
      <c r="E190">
        <v>0</v>
      </c>
      <c r="F190">
        <v>2010</v>
      </c>
      <c r="G190">
        <v>0</v>
      </c>
      <c r="H190">
        <v>0</v>
      </c>
      <c r="I190">
        <v>0</v>
      </c>
      <c r="J190" s="19">
        <f t="shared" si="16"/>
        <v>0</v>
      </c>
      <c r="K190" s="19">
        <f t="shared" si="17"/>
        <v>2.04</v>
      </c>
      <c r="L190" s="19">
        <f t="shared" si="18"/>
        <v>0</v>
      </c>
      <c r="M190" s="19">
        <f t="shared" si="19"/>
        <v>0</v>
      </c>
      <c r="N190" s="19">
        <f t="shared" si="20"/>
        <v>3457.2</v>
      </c>
      <c r="O190" s="19">
        <f t="shared" si="21"/>
        <v>0</v>
      </c>
      <c r="P190" s="19">
        <f t="shared" si="22"/>
        <v>0</v>
      </c>
      <c r="Q190" s="19">
        <f t="shared" si="23"/>
        <v>0</v>
      </c>
    </row>
    <row r="191" spans="1:17">
      <c r="A191" t="s">
        <v>139</v>
      </c>
      <c r="B191">
        <v>0</v>
      </c>
      <c r="C191">
        <v>0</v>
      </c>
      <c r="D191">
        <v>10</v>
      </c>
      <c r="E191">
        <v>0</v>
      </c>
      <c r="F191">
        <v>1</v>
      </c>
      <c r="G191">
        <v>0</v>
      </c>
      <c r="H191">
        <v>1</v>
      </c>
      <c r="I191">
        <v>15</v>
      </c>
      <c r="J191" s="19">
        <f t="shared" si="16"/>
        <v>0</v>
      </c>
      <c r="K191" s="19">
        <f t="shared" si="17"/>
        <v>0</v>
      </c>
      <c r="L191" s="19">
        <f t="shared" si="18"/>
        <v>12.3</v>
      </c>
      <c r="M191" s="19">
        <f t="shared" si="19"/>
        <v>0</v>
      </c>
      <c r="N191" s="19">
        <f t="shared" si="20"/>
        <v>1.72</v>
      </c>
      <c r="O191" s="19">
        <f t="shared" si="21"/>
        <v>0</v>
      </c>
      <c r="P191" s="19">
        <f t="shared" si="22"/>
        <v>1.2</v>
      </c>
      <c r="Q191" s="19">
        <f t="shared" si="23"/>
        <v>15</v>
      </c>
    </row>
    <row r="192" spans="1:17">
      <c r="A192" t="s">
        <v>49</v>
      </c>
      <c r="B192">
        <v>0</v>
      </c>
      <c r="C192">
        <v>0</v>
      </c>
      <c r="D192">
        <v>0</v>
      </c>
      <c r="E192">
        <v>0</v>
      </c>
      <c r="F192">
        <v>246</v>
      </c>
      <c r="G192">
        <v>0</v>
      </c>
      <c r="H192">
        <v>0</v>
      </c>
      <c r="I192">
        <v>0</v>
      </c>
      <c r="J192" s="19">
        <f t="shared" si="16"/>
        <v>0</v>
      </c>
      <c r="K192" s="19">
        <f t="shared" si="17"/>
        <v>0</v>
      </c>
      <c r="L192" s="19">
        <f t="shared" si="18"/>
        <v>0</v>
      </c>
      <c r="M192" s="19">
        <f t="shared" si="19"/>
        <v>0</v>
      </c>
      <c r="N192" s="19">
        <f t="shared" si="20"/>
        <v>423.12</v>
      </c>
      <c r="O192" s="19">
        <f t="shared" si="21"/>
        <v>0</v>
      </c>
      <c r="P192" s="19">
        <f t="shared" si="22"/>
        <v>0</v>
      </c>
      <c r="Q192" s="19">
        <f t="shared" si="23"/>
        <v>0</v>
      </c>
    </row>
    <row r="193" spans="1:17">
      <c r="A193" t="s">
        <v>140</v>
      </c>
      <c r="B193">
        <v>0</v>
      </c>
      <c r="C193">
        <v>0</v>
      </c>
      <c r="D193">
        <v>0</v>
      </c>
      <c r="E193">
        <v>0</v>
      </c>
      <c r="F193">
        <v>133</v>
      </c>
      <c r="G193">
        <v>0</v>
      </c>
      <c r="H193">
        <v>0</v>
      </c>
      <c r="I193">
        <v>0</v>
      </c>
      <c r="J193" s="19">
        <f t="shared" si="16"/>
        <v>0</v>
      </c>
      <c r="K193" s="19">
        <f t="shared" si="17"/>
        <v>0</v>
      </c>
      <c r="L193" s="19">
        <f t="shared" si="18"/>
        <v>0</v>
      </c>
      <c r="M193" s="19">
        <f t="shared" si="19"/>
        <v>0</v>
      </c>
      <c r="N193" s="19">
        <f t="shared" si="20"/>
        <v>228.76</v>
      </c>
      <c r="O193" s="19">
        <f t="shared" si="21"/>
        <v>0</v>
      </c>
      <c r="P193" s="19">
        <f t="shared" si="22"/>
        <v>0</v>
      </c>
      <c r="Q193" s="19">
        <f t="shared" si="23"/>
        <v>0</v>
      </c>
    </row>
    <row r="194" spans="1:17">
      <c r="A194" t="s">
        <v>48</v>
      </c>
      <c r="B194">
        <v>0</v>
      </c>
      <c r="C194">
        <v>0</v>
      </c>
      <c r="D194">
        <v>0</v>
      </c>
      <c r="E194">
        <v>0</v>
      </c>
      <c r="F194">
        <v>0</v>
      </c>
      <c r="G194">
        <v>1</v>
      </c>
      <c r="H194">
        <v>0</v>
      </c>
      <c r="I194">
        <v>0</v>
      </c>
      <c r="J194" s="19">
        <f t="shared" si="16"/>
        <v>0</v>
      </c>
      <c r="K194" s="19">
        <f t="shared" si="17"/>
        <v>0</v>
      </c>
      <c r="L194" s="19">
        <f t="shared" si="18"/>
        <v>0</v>
      </c>
      <c r="M194" s="19">
        <f t="shared" si="19"/>
        <v>0</v>
      </c>
      <c r="N194" s="19">
        <f t="shared" si="20"/>
        <v>0</v>
      </c>
      <c r="O194" s="19">
        <f t="shared" si="21"/>
        <v>1.99</v>
      </c>
      <c r="P194" s="19">
        <f t="shared" si="22"/>
        <v>0</v>
      </c>
      <c r="Q194" s="19">
        <f t="shared" si="23"/>
        <v>0</v>
      </c>
    </row>
    <row r="195" spans="1:17">
      <c r="A195" t="s">
        <v>47</v>
      </c>
      <c r="B195">
        <v>0</v>
      </c>
      <c r="C195">
        <v>0</v>
      </c>
      <c r="D195">
        <v>0</v>
      </c>
      <c r="E195">
        <v>0</v>
      </c>
      <c r="F195">
        <v>43</v>
      </c>
      <c r="G195">
        <v>0</v>
      </c>
      <c r="H195">
        <v>0</v>
      </c>
      <c r="I195">
        <v>0</v>
      </c>
      <c r="J195" s="19">
        <f t="shared" si="16"/>
        <v>0</v>
      </c>
      <c r="K195" s="19">
        <f t="shared" si="17"/>
        <v>0</v>
      </c>
      <c r="L195" s="19">
        <f t="shared" si="18"/>
        <v>0</v>
      </c>
      <c r="M195" s="19">
        <f t="shared" si="19"/>
        <v>0</v>
      </c>
      <c r="N195" s="19">
        <f t="shared" si="20"/>
        <v>73.959999999999994</v>
      </c>
      <c r="O195" s="19">
        <f t="shared" si="21"/>
        <v>0</v>
      </c>
      <c r="P195" s="19">
        <f t="shared" si="22"/>
        <v>0</v>
      </c>
      <c r="Q195" s="19">
        <f t="shared" si="23"/>
        <v>0</v>
      </c>
    </row>
    <row r="196" spans="1:17">
      <c r="A196" t="s">
        <v>46</v>
      </c>
      <c r="B196">
        <v>0</v>
      </c>
      <c r="C196">
        <v>0</v>
      </c>
      <c r="D196">
        <v>1</v>
      </c>
      <c r="E196">
        <v>0</v>
      </c>
      <c r="F196">
        <v>0</v>
      </c>
      <c r="G196">
        <v>166</v>
      </c>
      <c r="H196">
        <v>0</v>
      </c>
      <c r="I196">
        <v>0</v>
      </c>
      <c r="J196" s="19">
        <f t="shared" ref="J196:J208" si="24">B196*1</f>
        <v>0</v>
      </c>
      <c r="K196" s="19">
        <f t="shared" ref="K196:K208" si="25">C196*2.04</f>
        <v>0</v>
      </c>
      <c r="L196" s="19">
        <f t="shared" ref="L196:L208" si="26">D196*1.23</f>
        <v>1.23</v>
      </c>
      <c r="M196" s="19">
        <f t="shared" ref="M196:M208" si="27">E196*1.35</f>
        <v>0</v>
      </c>
      <c r="N196" s="19">
        <f t="shared" ref="N196:N208" si="28">F196*1.72</f>
        <v>0</v>
      </c>
      <c r="O196" s="19">
        <f t="shared" ref="O196:O208" si="29">G196*1.99</f>
        <v>330.34</v>
      </c>
      <c r="P196" s="19">
        <f t="shared" ref="P196:P208" si="30">H196*1.2</f>
        <v>0</v>
      </c>
      <c r="Q196" s="19">
        <f t="shared" ref="Q196:Q208" si="31">I196*1</f>
        <v>0</v>
      </c>
    </row>
    <row r="197" spans="1:17">
      <c r="A197" t="s">
        <v>143</v>
      </c>
      <c r="B197">
        <v>0</v>
      </c>
      <c r="C197">
        <v>0</v>
      </c>
      <c r="D197">
        <v>0</v>
      </c>
      <c r="E197">
        <v>0</v>
      </c>
      <c r="F197">
        <v>30</v>
      </c>
      <c r="G197">
        <v>0</v>
      </c>
      <c r="H197">
        <v>0</v>
      </c>
      <c r="I197">
        <v>0</v>
      </c>
      <c r="J197" s="19">
        <f t="shared" si="24"/>
        <v>0</v>
      </c>
      <c r="K197" s="19">
        <f t="shared" si="25"/>
        <v>0</v>
      </c>
      <c r="L197" s="19">
        <f t="shared" si="26"/>
        <v>0</v>
      </c>
      <c r="M197" s="19">
        <f t="shared" si="27"/>
        <v>0</v>
      </c>
      <c r="N197" s="19">
        <f t="shared" si="28"/>
        <v>51.6</v>
      </c>
      <c r="O197" s="19">
        <f t="shared" si="29"/>
        <v>0</v>
      </c>
      <c r="P197" s="19">
        <f t="shared" si="30"/>
        <v>0</v>
      </c>
      <c r="Q197" s="19">
        <f t="shared" si="31"/>
        <v>0</v>
      </c>
    </row>
    <row r="198" spans="1:17">
      <c r="A198" t="s">
        <v>147</v>
      </c>
      <c r="B198">
        <v>0</v>
      </c>
      <c r="C198">
        <v>0</v>
      </c>
      <c r="D198">
        <v>0</v>
      </c>
      <c r="E198">
        <v>0</v>
      </c>
      <c r="F198">
        <v>0</v>
      </c>
      <c r="G198">
        <v>1</v>
      </c>
      <c r="H198">
        <v>0</v>
      </c>
      <c r="I198">
        <v>0</v>
      </c>
      <c r="J198" s="19">
        <f t="shared" si="24"/>
        <v>0</v>
      </c>
      <c r="K198" s="19">
        <f t="shared" si="25"/>
        <v>0</v>
      </c>
      <c r="L198" s="19">
        <f t="shared" si="26"/>
        <v>0</v>
      </c>
      <c r="M198" s="19">
        <f t="shared" si="27"/>
        <v>0</v>
      </c>
      <c r="N198" s="19">
        <f t="shared" si="28"/>
        <v>0</v>
      </c>
      <c r="O198" s="19">
        <f t="shared" si="29"/>
        <v>1.99</v>
      </c>
      <c r="P198" s="19">
        <f t="shared" si="30"/>
        <v>0</v>
      </c>
      <c r="Q198" s="19">
        <f t="shared" si="31"/>
        <v>0</v>
      </c>
    </row>
    <row r="199" spans="1:17">
      <c r="A199" t="s">
        <v>18</v>
      </c>
      <c r="B199">
        <v>0</v>
      </c>
      <c r="C199">
        <v>0</v>
      </c>
      <c r="D199">
        <v>0</v>
      </c>
      <c r="E199">
        <v>0</v>
      </c>
      <c r="F199">
        <v>46</v>
      </c>
      <c r="G199">
        <v>0</v>
      </c>
      <c r="H199">
        <v>0</v>
      </c>
      <c r="I199">
        <v>0</v>
      </c>
      <c r="J199" s="19">
        <f t="shared" si="24"/>
        <v>0</v>
      </c>
      <c r="K199" s="19">
        <f t="shared" si="25"/>
        <v>0</v>
      </c>
      <c r="L199" s="19">
        <f t="shared" si="26"/>
        <v>0</v>
      </c>
      <c r="M199" s="19">
        <f t="shared" si="27"/>
        <v>0</v>
      </c>
      <c r="N199" s="19">
        <f t="shared" si="28"/>
        <v>79.12</v>
      </c>
      <c r="O199" s="19">
        <f t="shared" si="29"/>
        <v>0</v>
      </c>
      <c r="P199" s="19">
        <f t="shared" si="30"/>
        <v>0</v>
      </c>
      <c r="Q199" s="19">
        <f t="shared" si="31"/>
        <v>0</v>
      </c>
    </row>
    <row r="200" spans="1:17">
      <c r="A200" t="s">
        <v>45</v>
      </c>
      <c r="B200">
        <v>0</v>
      </c>
      <c r="C200">
        <v>0</v>
      </c>
      <c r="D200">
        <v>0</v>
      </c>
      <c r="E200">
        <v>0</v>
      </c>
      <c r="F200">
        <v>37</v>
      </c>
      <c r="G200">
        <v>0</v>
      </c>
      <c r="H200">
        <v>0</v>
      </c>
      <c r="I200">
        <v>0</v>
      </c>
      <c r="J200" s="19">
        <f t="shared" si="24"/>
        <v>0</v>
      </c>
      <c r="K200" s="19">
        <f t="shared" si="25"/>
        <v>0</v>
      </c>
      <c r="L200" s="19">
        <f t="shared" si="26"/>
        <v>0</v>
      </c>
      <c r="M200" s="19">
        <f t="shared" si="27"/>
        <v>0</v>
      </c>
      <c r="N200" s="19">
        <f t="shared" si="28"/>
        <v>63.64</v>
      </c>
      <c r="O200" s="19">
        <f t="shared" si="29"/>
        <v>0</v>
      </c>
      <c r="P200" s="19">
        <f t="shared" si="30"/>
        <v>0</v>
      </c>
      <c r="Q200" s="19">
        <f t="shared" si="31"/>
        <v>0</v>
      </c>
    </row>
    <row r="201" spans="1:17">
      <c r="A201" t="s">
        <v>19</v>
      </c>
      <c r="B201">
        <v>0</v>
      </c>
      <c r="C201">
        <v>0</v>
      </c>
      <c r="D201">
        <v>0</v>
      </c>
      <c r="E201">
        <v>0</v>
      </c>
      <c r="F201">
        <v>1</v>
      </c>
      <c r="G201">
        <v>534</v>
      </c>
      <c r="H201">
        <v>0</v>
      </c>
      <c r="I201">
        <v>0</v>
      </c>
      <c r="J201" s="19">
        <f t="shared" si="24"/>
        <v>0</v>
      </c>
      <c r="K201" s="19">
        <f t="shared" si="25"/>
        <v>0</v>
      </c>
      <c r="L201" s="19">
        <f t="shared" si="26"/>
        <v>0</v>
      </c>
      <c r="M201" s="19">
        <f t="shared" si="27"/>
        <v>0</v>
      </c>
      <c r="N201" s="19">
        <f t="shared" si="28"/>
        <v>1.72</v>
      </c>
      <c r="O201" s="19">
        <f t="shared" si="29"/>
        <v>1062.6600000000001</v>
      </c>
      <c r="P201" s="19">
        <f t="shared" si="30"/>
        <v>0</v>
      </c>
      <c r="Q201" s="19">
        <f t="shared" si="31"/>
        <v>0</v>
      </c>
    </row>
    <row r="202" spans="1:17">
      <c r="A202" t="s">
        <v>44</v>
      </c>
      <c r="B202">
        <v>0</v>
      </c>
      <c r="C202">
        <v>0</v>
      </c>
      <c r="D202">
        <v>0</v>
      </c>
      <c r="E202">
        <v>0</v>
      </c>
      <c r="F202">
        <v>68</v>
      </c>
      <c r="G202">
        <v>0</v>
      </c>
      <c r="H202">
        <v>0</v>
      </c>
      <c r="I202">
        <v>0</v>
      </c>
      <c r="J202" s="19">
        <f t="shared" si="24"/>
        <v>0</v>
      </c>
      <c r="K202" s="19">
        <f t="shared" si="25"/>
        <v>0</v>
      </c>
      <c r="L202" s="19">
        <f t="shared" si="26"/>
        <v>0</v>
      </c>
      <c r="M202" s="19">
        <f t="shared" si="27"/>
        <v>0</v>
      </c>
      <c r="N202" s="19">
        <f t="shared" si="28"/>
        <v>116.96</v>
      </c>
      <c r="O202" s="19">
        <f t="shared" si="29"/>
        <v>0</v>
      </c>
      <c r="P202" s="19">
        <f t="shared" si="30"/>
        <v>0</v>
      </c>
      <c r="Q202" s="19">
        <f t="shared" si="31"/>
        <v>0</v>
      </c>
    </row>
    <row r="203" spans="1:17">
      <c r="A203" t="s">
        <v>21</v>
      </c>
      <c r="B203">
        <v>0</v>
      </c>
      <c r="C203">
        <v>1</v>
      </c>
      <c r="D203">
        <v>0</v>
      </c>
      <c r="E203">
        <v>0</v>
      </c>
      <c r="F203">
        <v>1328</v>
      </c>
      <c r="G203">
        <v>0</v>
      </c>
      <c r="H203">
        <v>0</v>
      </c>
      <c r="I203">
        <v>0</v>
      </c>
      <c r="J203" s="19">
        <f t="shared" si="24"/>
        <v>0</v>
      </c>
      <c r="K203" s="19">
        <f t="shared" si="25"/>
        <v>2.04</v>
      </c>
      <c r="L203" s="19">
        <f t="shared" si="26"/>
        <v>0</v>
      </c>
      <c r="M203" s="19">
        <f t="shared" si="27"/>
        <v>0</v>
      </c>
      <c r="N203" s="19">
        <f t="shared" si="28"/>
        <v>2284.16</v>
      </c>
      <c r="O203" s="19">
        <f t="shared" si="29"/>
        <v>0</v>
      </c>
      <c r="P203" s="19">
        <f t="shared" si="30"/>
        <v>0</v>
      </c>
      <c r="Q203" s="19">
        <f t="shared" si="31"/>
        <v>0</v>
      </c>
    </row>
    <row r="204" spans="1:17">
      <c r="A204" t="s">
        <v>22</v>
      </c>
      <c r="B204">
        <v>0</v>
      </c>
      <c r="C204">
        <v>0</v>
      </c>
      <c r="D204">
        <v>0</v>
      </c>
      <c r="E204">
        <v>0</v>
      </c>
      <c r="F204">
        <v>0</v>
      </c>
      <c r="G204">
        <v>7</v>
      </c>
      <c r="H204">
        <v>1867</v>
      </c>
      <c r="I204">
        <v>2</v>
      </c>
      <c r="J204" s="19">
        <f t="shared" si="24"/>
        <v>0</v>
      </c>
      <c r="K204" s="19">
        <f t="shared" si="25"/>
        <v>0</v>
      </c>
      <c r="L204" s="19">
        <f t="shared" si="26"/>
        <v>0</v>
      </c>
      <c r="M204" s="19">
        <f t="shared" si="27"/>
        <v>0</v>
      </c>
      <c r="N204" s="19">
        <f t="shared" si="28"/>
        <v>0</v>
      </c>
      <c r="O204" s="19">
        <f t="shared" si="29"/>
        <v>13.93</v>
      </c>
      <c r="P204" s="19">
        <f t="shared" si="30"/>
        <v>2240.4</v>
      </c>
      <c r="Q204" s="19">
        <f t="shared" si="31"/>
        <v>2</v>
      </c>
    </row>
    <row r="205" spans="1:17">
      <c r="A205" t="s">
        <v>43</v>
      </c>
      <c r="B205">
        <v>0</v>
      </c>
      <c r="C205">
        <v>0</v>
      </c>
      <c r="D205">
        <v>0</v>
      </c>
      <c r="E205">
        <v>0</v>
      </c>
      <c r="F205">
        <v>48</v>
      </c>
      <c r="G205">
        <v>0</v>
      </c>
      <c r="H205">
        <v>0</v>
      </c>
      <c r="I205">
        <v>0</v>
      </c>
      <c r="J205" s="19">
        <f t="shared" si="24"/>
        <v>0</v>
      </c>
      <c r="K205" s="19">
        <f t="shared" si="25"/>
        <v>0</v>
      </c>
      <c r="L205" s="19">
        <f t="shared" si="26"/>
        <v>0</v>
      </c>
      <c r="M205" s="19">
        <f t="shared" si="27"/>
        <v>0</v>
      </c>
      <c r="N205" s="19">
        <f t="shared" si="28"/>
        <v>82.56</v>
      </c>
      <c r="O205" s="19">
        <f t="shared" si="29"/>
        <v>0</v>
      </c>
      <c r="P205" s="19">
        <f t="shared" si="30"/>
        <v>0</v>
      </c>
      <c r="Q205" s="19">
        <f t="shared" si="31"/>
        <v>0</v>
      </c>
    </row>
    <row r="206" spans="1:17">
      <c r="A206" t="s">
        <v>24</v>
      </c>
      <c r="B206">
        <v>0</v>
      </c>
      <c r="C206">
        <v>0</v>
      </c>
      <c r="D206">
        <v>0</v>
      </c>
      <c r="E206">
        <v>0</v>
      </c>
      <c r="F206">
        <v>139</v>
      </c>
      <c r="G206">
        <v>0</v>
      </c>
      <c r="H206">
        <v>0</v>
      </c>
      <c r="I206">
        <v>0</v>
      </c>
      <c r="J206" s="19">
        <f t="shared" si="24"/>
        <v>0</v>
      </c>
      <c r="K206" s="19">
        <f t="shared" si="25"/>
        <v>0</v>
      </c>
      <c r="L206" s="19">
        <f t="shared" si="26"/>
        <v>0</v>
      </c>
      <c r="M206" s="19">
        <f t="shared" si="27"/>
        <v>0</v>
      </c>
      <c r="N206" s="19">
        <f t="shared" si="28"/>
        <v>239.07999999999998</v>
      </c>
      <c r="O206" s="19">
        <f t="shared" si="29"/>
        <v>0</v>
      </c>
      <c r="P206" s="19">
        <f t="shared" si="30"/>
        <v>0</v>
      </c>
      <c r="Q206" s="19">
        <f t="shared" si="31"/>
        <v>0</v>
      </c>
    </row>
    <row r="207" spans="1:17">
      <c r="A207" t="s">
        <v>26</v>
      </c>
      <c r="B207">
        <v>0</v>
      </c>
      <c r="C207">
        <v>0</v>
      </c>
      <c r="D207">
        <v>0</v>
      </c>
      <c r="E207">
        <v>0</v>
      </c>
      <c r="F207">
        <v>45</v>
      </c>
      <c r="G207">
        <v>0</v>
      </c>
      <c r="H207">
        <v>0</v>
      </c>
      <c r="I207">
        <v>0</v>
      </c>
      <c r="J207" s="19">
        <f t="shared" si="24"/>
        <v>0</v>
      </c>
      <c r="K207" s="19">
        <f t="shared" si="25"/>
        <v>0</v>
      </c>
      <c r="L207" s="19">
        <f t="shared" si="26"/>
        <v>0</v>
      </c>
      <c r="M207" s="19">
        <f t="shared" si="27"/>
        <v>0</v>
      </c>
      <c r="N207" s="19">
        <f t="shared" si="28"/>
        <v>77.400000000000006</v>
      </c>
      <c r="O207" s="19">
        <f t="shared" si="29"/>
        <v>0</v>
      </c>
      <c r="P207" s="19">
        <f t="shared" si="30"/>
        <v>0</v>
      </c>
      <c r="Q207" s="19">
        <f t="shared" si="31"/>
        <v>0</v>
      </c>
    </row>
    <row r="208" spans="1:17">
      <c r="A208" t="s">
        <v>33</v>
      </c>
      <c r="B208">
        <v>0</v>
      </c>
      <c r="C208">
        <v>0</v>
      </c>
      <c r="D208">
        <v>0</v>
      </c>
      <c r="E208">
        <v>0</v>
      </c>
      <c r="F208">
        <v>67</v>
      </c>
      <c r="G208">
        <v>1</v>
      </c>
      <c r="H208">
        <v>0</v>
      </c>
      <c r="I208">
        <v>1</v>
      </c>
      <c r="J208" s="19">
        <f t="shared" si="24"/>
        <v>0</v>
      </c>
      <c r="K208" s="19">
        <f t="shared" si="25"/>
        <v>0</v>
      </c>
      <c r="L208" s="19">
        <f t="shared" si="26"/>
        <v>0</v>
      </c>
      <c r="M208" s="19">
        <f t="shared" si="27"/>
        <v>0</v>
      </c>
      <c r="N208" s="19">
        <f t="shared" si="28"/>
        <v>115.24</v>
      </c>
      <c r="O208" s="19">
        <f t="shared" si="29"/>
        <v>1.99</v>
      </c>
      <c r="P208" s="19">
        <f t="shared" si="30"/>
        <v>0</v>
      </c>
      <c r="Q208" s="19">
        <f t="shared" si="31"/>
        <v>1</v>
      </c>
    </row>
  </sheetData>
  <sortState ref="A2:I1048576">
    <sortCondition descending="1" ref="B3:B1048576"/>
  </sortState>
  <mergeCells count="4">
    <mergeCell ref="B1:I1"/>
    <mergeCell ref="J1:Q1"/>
    <mergeCell ref="C2:I2"/>
    <mergeCell ref="K2:Q2"/>
  </mergeCells>
  <phoneticPr fontId="1" type="noConversion"/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85"/>
  <sheetViews>
    <sheetView topLeftCell="D1" workbookViewId="0">
      <selection activeCell="J2" sqref="J2"/>
    </sheetView>
  </sheetViews>
  <sheetFormatPr baseColWidth="10" defaultRowHeight="13" x14ac:dyDescent="0"/>
  <cols>
    <col min="1" max="1" width="41.5703125" customWidth="1"/>
  </cols>
  <sheetData>
    <row r="1" spans="1:17">
      <c r="B1" s="21" t="s">
        <v>218</v>
      </c>
      <c r="C1" s="21"/>
      <c r="D1" s="21"/>
      <c r="E1" s="21"/>
      <c r="F1" s="21"/>
      <c r="G1" s="21"/>
      <c r="H1" s="21"/>
      <c r="I1" s="21"/>
      <c r="J1" s="25" t="s">
        <v>346</v>
      </c>
      <c r="K1" s="25"/>
      <c r="L1" s="25"/>
      <c r="M1" s="25"/>
      <c r="N1" s="25"/>
      <c r="O1" s="25"/>
      <c r="P1" s="25"/>
      <c r="Q1" s="25"/>
    </row>
    <row r="2" spans="1:17">
      <c r="A2" s="4"/>
      <c r="B2" s="6" t="s">
        <v>150</v>
      </c>
      <c r="C2" s="23" t="s">
        <v>151</v>
      </c>
      <c r="D2" s="23"/>
      <c r="E2" s="23"/>
      <c r="F2" s="23"/>
      <c r="G2" s="23"/>
      <c r="H2" s="23"/>
      <c r="I2" s="23"/>
      <c r="J2" s="8" t="s">
        <v>150</v>
      </c>
      <c r="K2" s="26" t="s">
        <v>151</v>
      </c>
      <c r="L2" s="26"/>
      <c r="M2" s="26"/>
      <c r="N2" s="26"/>
      <c r="O2" s="26"/>
      <c r="P2" s="26"/>
      <c r="Q2" s="26"/>
    </row>
    <row r="3" spans="1:17">
      <c r="A3" s="4" t="s">
        <v>149</v>
      </c>
      <c r="B3" s="7" t="s">
        <v>219</v>
      </c>
      <c r="C3" s="9" t="s">
        <v>219</v>
      </c>
      <c r="D3" s="9" t="s">
        <v>220</v>
      </c>
      <c r="E3" s="9" t="s">
        <v>221</v>
      </c>
      <c r="F3" s="9" t="s">
        <v>222</v>
      </c>
      <c r="G3" s="9" t="s">
        <v>223</v>
      </c>
      <c r="H3" s="9" t="s">
        <v>224</v>
      </c>
      <c r="I3" s="9" t="s">
        <v>225</v>
      </c>
      <c r="J3" s="10" t="s">
        <v>219</v>
      </c>
      <c r="K3" s="11" t="s">
        <v>219</v>
      </c>
      <c r="L3" s="11" t="s">
        <v>220</v>
      </c>
      <c r="M3" s="11" t="s">
        <v>221</v>
      </c>
      <c r="N3" s="11" t="s">
        <v>222</v>
      </c>
      <c r="O3" s="11" t="s">
        <v>223</v>
      </c>
      <c r="P3" s="11" t="s">
        <v>224</v>
      </c>
      <c r="Q3" s="11" t="s">
        <v>225</v>
      </c>
    </row>
    <row r="4" spans="1:17">
      <c r="A4" t="s">
        <v>212</v>
      </c>
      <c r="B4">
        <v>33033</v>
      </c>
      <c r="C4">
        <v>177</v>
      </c>
      <c r="D4">
        <v>10088</v>
      </c>
      <c r="E4">
        <v>93</v>
      </c>
      <c r="F4">
        <v>777</v>
      </c>
      <c r="G4">
        <v>27</v>
      </c>
      <c r="H4">
        <v>4964</v>
      </c>
      <c r="I4">
        <v>3012</v>
      </c>
      <c r="J4" s="2">
        <f>B4*0.82</f>
        <v>27087.059999999998</v>
      </c>
      <c r="K4" s="2">
        <f>C4*1.18</f>
        <v>208.85999999999999</v>
      </c>
      <c r="L4" s="2">
        <f>D4*0.95</f>
        <v>9583.6</v>
      </c>
      <c r="M4" s="2">
        <f>E4*1.11</f>
        <v>103.23</v>
      </c>
      <c r="N4" s="2">
        <f>F4*1.64</f>
        <v>1274.28</v>
      </c>
      <c r="O4" s="2">
        <f>G4*2.68</f>
        <v>72.36</v>
      </c>
      <c r="P4" s="2">
        <f>H4*1.38</f>
        <v>6850.32</v>
      </c>
      <c r="Q4" s="2">
        <f>I4*1.53</f>
        <v>4608.3599999999997</v>
      </c>
    </row>
    <row r="5" spans="1:17">
      <c r="A5" t="s">
        <v>198</v>
      </c>
      <c r="B5">
        <v>113786</v>
      </c>
      <c r="C5">
        <v>388</v>
      </c>
      <c r="D5">
        <v>38101</v>
      </c>
      <c r="E5">
        <v>409</v>
      </c>
      <c r="F5">
        <v>8410</v>
      </c>
      <c r="G5">
        <v>294</v>
      </c>
      <c r="H5">
        <v>17094</v>
      </c>
      <c r="I5">
        <v>3157</v>
      </c>
      <c r="J5" s="2">
        <f t="shared" ref="J5:J68" si="0">B5*0.82</f>
        <v>93304.51999999999</v>
      </c>
      <c r="K5" s="2">
        <f t="shared" ref="K5:K68" si="1">C5*1.18</f>
        <v>457.84</v>
      </c>
      <c r="L5" s="2">
        <f t="shared" ref="L5:L68" si="2">D5*0.95</f>
        <v>36195.949999999997</v>
      </c>
      <c r="M5" s="2">
        <f t="shared" ref="M5:M68" si="3">E5*1.11</f>
        <v>453.99000000000007</v>
      </c>
      <c r="N5" s="2">
        <f t="shared" ref="N5:N68" si="4">F5*1.64</f>
        <v>13792.4</v>
      </c>
      <c r="O5" s="2">
        <f t="shared" ref="O5:O68" si="5">G5*2.68</f>
        <v>787.92000000000007</v>
      </c>
      <c r="P5" s="2">
        <f t="shared" ref="P5:P68" si="6">H5*1.38</f>
        <v>23589.719999999998</v>
      </c>
      <c r="Q5" s="2">
        <f t="shared" ref="Q5:Q68" si="7">I5*1.53</f>
        <v>4830.21</v>
      </c>
    </row>
    <row r="6" spans="1:17">
      <c r="A6" t="s">
        <v>155</v>
      </c>
      <c r="B6">
        <v>217184</v>
      </c>
      <c r="C6">
        <v>1099</v>
      </c>
      <c r="D6">
        <v>89109</v>
      </c>
      <c r="E6">
        <v>733</v>
      </c>
      <c r="F6">
        <v>10440</v>
      </c>
      <c r="G6">
        <v>172</v>
      </c>
      <c r="H6">
        <v>36883</v>
      </c>
      <c r="I6">
        <v>8469</v>
      </c>
      <c r="J6" s="2">
        <f t="shared" si="0"/>
        <v>178090.87999999998</v>
      </c>
      <c r="K6" s="2">
        <f t="shared" si="1"/>
        <v>1296.82</v>
      </c>
      <c r="L6" s="2">
        <f t="shared" si="2"/>
        <v>84653.55</v>
      </c>
      <c r="M6" s="2">
        <f t="shared" si="3"/>
        <v>813.63000000000011</v>
      </c>
      <c r="N6" s="2">
        <f t="shared" si="4"/>
        <v>17121.599999999999</v>
      </c>
      <c r="O6" s="2">
        <f t="shared" si="5"/>
        <v>460.96000000000004</v>
      </c>
      <c r="P6" s="2">
        <f t="shared" si="6"/>
        <v>50898.539999999994</v>
      </c>
      <c r="Q6" s="2">
        <f t="shared" si="7"/>
        <v>12957.57</v>
      </c>
    </row>
    <row r="7" spans="1:17">
      <c r="A7" t="s">
        <v>34</v>
      </c>
      <c r="B7">
        <v>23606</v>
      </c>
      <c r="C7">
        <v>93</v>
      </c>
      <c r="D7">
        <v>11557</v>
      </c>
      <c r="E7">
        <v>26</v>
      </c>
      <c r="F7">
        <v>1267</v>
      </c>
      <c r="G7">
        <v>35</v>
      </c>
      <c r="H7">
        <v>7476</v>
      </c>
      <c r="I7">
        <v>1322</v>
      </c>
      <c r="J7" s="2">
        <f t="shared" si="0"/>
        <v>19356.919999999998</v>
      </c>
      <c r="K7" s="2">
        <f t="shared" si="1"/>
        <v>109.74</v>
      </c>
      <c r="L7" s="2">
        <f t="shared" si="2"/>
        <v>10979.15</v>
      </c>
      <c r="M7" s="2">
        <f t="shared" si="3"/>
        <v>28.860000000000003</v>
      </c>
      <c r="N7" s="2">
        <f t="shared" si="4"/>
        <v>2077.8799999999997</v>
      </c>
      <c r="O7" s="2">
        <f t="shared" si="5"/>
        <v>93.800000000000011</v>
      </c>
      <c r="P7" s="2">
        <f t="shared" si="6"/>
        <v>10316.879999999999</v>
      </c>
      <c r="Q7" s="2">
        <f t="shared" si="7"/>
        <v>2022.66</v>
      </c>
    </row>
    <row r="8" spans="1:17">
      <c r="A8" t="s">
        <v>203</v>
      </c>
      <c r="B8">
        <v>15842</v>
      </c>
      <c r="C8">
        <v>110</v>
      </c>
      <c r="D8">
        <v>5190</v>
      </c>
      <c r="E8">
        <v>24</v>
      </c>
      <c r="F8">
        <v>753</v>
      </c>
      <c r="G8">
        <v>17</v>
      </c>
      <c r="H8">
        <v>3222</v>
      </c>
      <c r="I8">
        <v>234</v>
      </c>
      <c r="J8" s="2">
        <f t="shared" si="0"/>
        <v>12990.439999999999</v>
      </c>
      <c r="K8" s="2">
        <f t="shared" si="1"/>
        <v>129.79999999999998</v>
      </c>
      <c r="L8" s="2">
        <f t="shared" si="2"/>
        <v>4930.5</v>
      </c>
      <c r="M8" s="2">
        <f t="shared" si="3"/>
        <v>26.64</v>
      </c>
      <c r="N8" s="2">
        <f t="shared" si="4"/>
        <v>1234.9199999999998</v>
      </c>
      <c r="O8" s="2">
        <f t="shared" si="5"/>
        <v>45.56</v>
      </c>
      <c r="P8" s="2">
        <f t="shared" si="6"/>
        <v>4446.3599999999997</v>
      </c>
      <c r="Q8" s="2">
        <f t="shared" si="7"/>
        <v>358.02</v>
      </c>
    </row>
    <row r="9" spans="1:17">
      <c r="A9" t="s">
        <v>226</v>
      </c>
      <c r="B9">
        <v>36167</v>
      </c>
      <c r="C9">
        <v>131</v>
      </c>
      <c r="D9">
        <v>12372</v>
      </c>
      <c r="E9">
        <v>88</v>
      </c>
      <c r="F9">
        <v>1938</v>
      </c>
      <c r="G9">
        <v>145</v>
      </c>
      <c r="H9">
        <v>7718</v>
      </c>
      <c r="I9">
        <v>1958</v>
      </c>
      <c r="J9" s="2">
        <f t="shared" si="0"/>
        <v>29656.94</v>
      </c>
      <c r="K9" s="2">
        <f t="shared" si="1"/>
        <v>154.57999999999998</v>
      </c>
      <c r="L9" s="2">
        <f t="shared" si="2"/>
        <v>11753.4</v>
      </c>
      <c r="M9" s="2">
        <f t="shared" si="3"/>
        <v>97.68</v>
      </c>
      <c r="N9" s="2">
        <f t="shared" si="4"/>
        <v>3178.3199999999997</v>
      </c>
      <c r="O9" s="2">
        <f t="shared" si="5"/>
        <v>388.6</v>
      </c>
      <c r="P9" s="2">
        <f t="shared" si="6"/>
        <v>10650.839999999998</v>
      </c>
      <c r="Q9" s="2">
        <f t="shared" si="7"/>
        <v>2995.7400000000002</v>
      </c>
    </row>
    <row r="10" spans="1:17">
      <c r="A10" t="s">
        <v>67</v>
      </c>
      <c r="B10">
        <v>11440</v>
      </c>
      <c r="C10">
        <v>15</v>
      </c>
      <c r="D10">
        <v>3231</v>
      </c>
      <c r="E10">
        <v>9</v>
      </c>
      <c r="F10">
        <v>103</v>
      </c>
      <c r="G10">
        <v>12</v>
      </c>
      <c r="H10">
        <v>2736</v>
      </c>
      <c r="I10">
        <v>2271</v>
      </c>
      <c r="J10" s="2">
        <f t="shared" si="0"/>
        <v>9380.7999999999993</v>
      </c>
      <c r="K10" s="2">
        <f t="shared" si="1"/>
        <v>17.7</v>
      </c>
      <c r="L10" s="2">
        <f t="shared" si="2"/>
        <v>3069.45</v>
      </c>
      <c r="M10" s="2">
        <f t="shared" si="3"/>
        <v>9.99</v>
      </c>
      <c r="N10" s="2">
        <f t="shared" si="4"/>
        <v>168.92</v>
      </c>
      <c r="O10" s="2">
        <f t="shared" si="5"/>
        <v>32.160000000000004</v>
      </c>
      <c r="P10" s="2">
        <f t="shared" si="6"/>
        <v>3775.68</v>
      </c>
      <c r="Q10" s="2">
        <f t="shared" si="7"/>
        <v>3474.63</v>
      </c>
    </row>
    <row r="11" spans="1:17">
      <c r="A11" t="s">
        <v>217</v>
      </c>
      <c r="B11">
        <v>116628</v>
      </c>
      <c r="C11">
        <v>409</v>
      </c>
      <c r="D11">
        <v>53814</v>
      </c>
      <c r="E11">
        <v>460</v>
      </c>
      <c r="F11">
        <v>11949</v>
      </c>
      <c r="G11">
        <v>264</v>
      </c>
      <c r="H11">
        <v>49149</v>
      </c>
      <c r="I11">
        <v>7920</v>
      </c>
      <c r="J11" s="2">
        <f t="shared" si="0"/>
        <v>95634.959999999992</v>
      </c>
      <c r="K11" s="2">
        <f t="shared" si="1"/>
        <v>482.61999999999995</v>
      </c>
      <c r="L11" s="2">
        <f t="shared" si="2"/>
        <v>51123.299999999996</v>
      </c>
      <c r="M11" s="2">
        <f t="shared" si="3"/>
        <v>510.6</v>
      </c>
      <c r="N11" s="2">
        <f t="shared" si="4"/>
        <v>19596.36</v>
      </c>
      <c r="O11" s="2">
        <f t="shared" si="5"/>
        <v>707.5200000000001</v>
      </c>
      <c r="P11" s="2">
        <f t="shared" si="6"/>
        <v>67825.62</v>
      </c>
      <c r="Q11" s="2">
        <f t="shared" si="7"/>
        <v>12117.6</v>
      </c>
    </row>
    <row r="12" spans="1:17">
      <c r="A12" t="s">
        <v>153</v>
      </c>
      <c r="B12">
        <v>28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 s="2">
        <f t="shared" si="0"/>
        <v>22.959999999999997</v>
      </c>
      <c r="K12" s="2">
        <f t="shared" si="1"/>
        <v>0</v>
      </c>
      <c r="L12" s="2">
        <f t="shared" si="2"/>
        <v>0</v>
      </c>
      <c r="M12" s="2">
        <f t="shared" si="3"/>
        <v>0</v>
      </c>
      <c r="N12" s="2">
        <f t="shared" si="4"/>
        <v>0</v>
      </c>
      <c r="O12" s="2">
        <f t="shared" si="5"/>
        <v>0</v>
      </c>
      <c r="P12" s="2">
        <f t="shared" si="6"/>
        <v>0</v>
      </c>
      <c r="Q12" s="2">
        <f t="shared" si="7"/>
        <v>0</v>
      </c>
    </row>
    <row r="13" spans="1:17">
      <c r="A13" t="s">
        <v>191</v>
      </c>
      <c r="B13">
        <v>7147</v>
      </c>
      <c r="C13">
        <v>59</v>
      </c>
      <c r="D13">
        <v>951</v>
      </c>
      <c r="E13">
        <v>5</v>
      </c>
      <c r="F13">
        <v>161</v>
      </c>
      <c r="G13">
        <v>3</v>
      </c>
      <c r="H13">
        <v>1171</v>
      </c>
      <c r="I13">
        <v>469</v>
      </c>
      <c r="J13" s="2">
        <f t="shared" si="0"/>
        <v>5860.54</v>
      </c>
      <c r="K13" s="2">
        <f t="shared" si="1"/>
        <v>69.61999999999999</v>
      </c>
      <c r="L13" s="2">
        <f t="shared" si="2"/>
        <v>903.44999999999993</v>
      </c>
      <c r="M13" s="2">
        <f t="shared" si="3"/>
        <v>5.5500000000000007</v>
      </c>
      <c r="N13" s="2">
        <f t="shared" si="4"/>
        <v>264.03999999999996</v>
      </c>
      <c r="O13" s="2">
        <f t="shared" si="5"/>
        <v>8.0400000000000009</v>
      </c>
      <c r="P13" s="2">
        <f t="shared" si="6"/>
        <v>1615.9799999999998</v>
      </c>
      <c r="Q13" s="2">
        <f t="shared" si="7"/>
        <v>717.57</v>
      </c>
    </row>
    <row r="14" spans="1:17">
      <c r="A14" t="s">
        <v>58</v>
      </c>
      <c r="B14">
        <v>663</v>
      </c>
      <c r="C14">
        <v>4</v>
      </c>
      <c r="D14">
        <v>156</v>
      </c>
      <c r="E14">
        <v>0</v>
      </c>
      <c r="F14">
        <v>0</v>
      </c>
      <c r="G14">
        <v>3</v>
      </c>
      <c r="H14">
        <v>239</v>
      </c>
      <c r="I14">
        <v>6</v>
      </c>
      <c r="J14" s="2">
        <f t="shared" si="0"/>
        <v>543.66</v>
      </c>
      <c r="K14" s="2">
        <f t="shared" si="1"/>
        <v>4.72</v>
      </c>
      <c r="L14" s="2">
        <f t="shared" si="2"/>
        <v>148.19999999999999</v>
      </c>
      <c r="M14" s="2">
        <f t="shared" si="3"/>
        <v>0</v>
      </c>
      <c r="N14" s="2">
        <f t="shared" si="4"/>
        <v>0</v>
      </c>
      <c r="O14" s="2">
        <f t="shared" si="5"/>
        <v>8.0400000000000009</v>
      </c>
      <c r="P14" s="2">
        <f t="shared" si="6"/>
        <v>329.82</v>
      </c>
      <c r="Q14" s="2">
        <f t="shared" si="7"/>
        <v>9.18</v>
      </c>
    </row>
    <row r="15" spans="1:17">
      <c r="A15" t="s">
        <v>92</v>
      </c>
      <c r="B15">
        <v>2996</v>
      </c>
      <c r="C15">
        <v>2</v>
      </c>
      <c r="D15">
        <v>1353</v>
      </c>
      <c r="E15">
        <v>0</v>
      </c>
      <c r="F15">
        <v>1</v>
      </c>
      <c r="G15">
        <v>633</v>
      </c>
      <c r="H15">
        <v>2449</v>
      </c>
      <c r="I15">
        <v>611</v>
      </c>
      <c r="J15" s="2">
        <f t="shared" si="0"/>
        <v>2456.7199999999998</v>
      </c>
      <c r="K15" s="2">
        <f t="shared" si="1"/>
        <v>2.36</v>
      </c>
      <c r="L15" s="2">
        <f t="shared" si="2"/>
        <v>1285.3499999999999</v>
      </c>
      <c r="M15" s="2">
        <f t="shared" si="3"/>
        <v>0</v>
      </c>
      <c r="N15" s="2">
        <f t="shared" si="4"/>
        <v>1.64</v>
      </c>
      <c r="O15" s="2">
        <f t="shared" si="5"/>
        <v>1696.44</v>
      </c>
      <c r="P15" s="2">
        <f t="shared" si="6"/>
        <v>3379.62</v>
      </c>
      <c r="Q15" s="2">
        <f t="shared" si="7"/>
        <v>934.83</v>
      </c>
    </row>
    <row r="16" spans="1:17">
      <c r="A16" t="s">
        <v>60</v>
      </c>
      <c r="B16">
        <v>1680</v>
      </c>
      <c r="C16">
        <v>4</v>
      </c>
      <c r="D16">
        <v>835</v>
      </c>
      <c r="E16">
        <v>2</v>
      </c>
      <c r="F16">
        <v>0</v>
      </c>
      <c r="G16">
        <v>11</v>
      </c>
      <c r="H16">
        <v>1513</v>
      </c>
      <c r="I16">
        <v>82</v>
      </c>
      <c r="J16" s="2">
        <f t="shared" si="0"/>
        <v>1377.6</v>
      </c>
      <c r="K16" s="2">
        <f t="shared" si="1"/>
        <v>4.72</v>
      </c>
      <c r="L16" s="2">
        <f t="shared" si="2"/>
        <v>793.25</v>
      </c>
      <c r="M16" s="2">
        <f t="shared" si="3"/>
        <v>2.2200000000000002</v>
      </c>
      <c r="N16" s="2">
        <f t="shared" si="4"/>
        <v>0</v>
      </c>
      <c r="O16" s="2">
        <f t="shared" si="5"/>
        <v>29.48</v>
      </c>
      <c r="P16" s="2">
        <f t="shared" si="6"/>
        <v>2087.94</v>
      </c>
      <c r="Q16" s="2">
        <f t="shared" si="7"/>
        <v>125.46000000000001</v>
      </c>
    </row>
    <row r="17" spans="1:17">
      <c r="A17" t="s">
        <v>181</v>
      </c>
      <c r="B17">
        <v>0</v>
      </c>
      <c r="C17">
        <v>0</v>
      </c>
      <c r="D17">
        <v>45</v>
      </c>
      <c r="E17">
        <v>0</v>
      </c>
      <c r="F17">
        <v>0</v>
      </c>
      <c r="G17">
        <v>1</v>
      </c>
      <c r="H17">
        <v>1</v>
      </c>
      <c r="I17">
        <v>0</v>
      </c>
      <c r="J17" s="2">
        <f t="shared" si="0"/>
        <v>0</v>
      </c>
      <c r="K17" s="2">
        <f t="shared" si="1"/>
        <v>0</v>
      </c>
      <c r="L17" s="2">
        <f t="shared" si="2"/>
        <v>42.75</v>
      </c>
      <c r="M17" s="2">
        <f t="shared" si="3"/>
        <v>0</v>
      </c>
      <c r="N17" s="2">
        <f t="shared" si="4"/>
        <v>0</v>
      </c>
      <c r="O17" s="2">
        <f t="shared" si="5"/>
        <v>2.68</v>
      </c>
      <c r="P17" s="2">
        <f t="shared" si="6"/>
        <v>1.38</v>
      </c>
      <c r="Q17" s="2">
        <f t="shared" si="7"/>
        <v>0</v>
      </c>
    </row>
    <row r="18" spans="1:17">
      <c r="A18" t="s">
        <v>78</v>
      </c>
      <c r="B18">
        <v>5322</v>
      </c>
      <c r="C18">
        <v>53</v>
      </c>
      <c r="D18">
        <v>2012</v>
      </c>
      <c r="E18">
        <v>179</v>
      </c>
      <c r="F18">
        <v>751</v>
      </c>
      <c r="G18">
        <v>16</v>
      </c>
      <c r="H18">
        <v>2697</v>
      </c>
      <c r="I18">
        <v>753</v>
      </c>
      <c r="J18" s="2">
        <f t="shared" si="0"/>
        <v>4364.04</v>
      </c>
      <c r="K18" s="2">
        <f t="shared" si="1"/>
        <v>62.54</v>
      </c>
      <c r="L18" s="2">
        <f t="shared" si="2"/>
        <v>1911.3999999999999</v>
      </c>
      <c r="M18" s="2">
        <f t="shared" si="3"/>
        <v>198.69000000000003</v>
      </c>
      <c r="N18" s="2">
        <f t="shared" si="4"/>
        <v>1231.6399999999999</v>
      </c>
      <c r="O18" s="2">
        <f t="shared" si="5"/>
        <v>42.88</v>
      </c>
      <c r="P18" s="2">
        <f t="shared" si="6"/>
        <v>3721.8599999999997</v>
      </c>
      <c r="Q18" s="2">
        <f t="shared" si="7"/>
        <v>1152.0899999999999</v>
      </c>
    </row>
    <row r="19" spans="1:17">
      <c r="A19" t="s">
        <v>176</v>
      </c>
      <c r="B19">
        <v>449</v>
      </c>
      <c r="C19">
        <v>0</v>
      </c>
      <c r="D19">
        <v>143</v>
      </c>
      <c r="E19">
        <v>3</v>
      </c>
      <c r="F19">
        <v>0</v>
      </c>
      <c r="G19">
        <v>0</v>
      </c>
      <c r="H19">
        <v>69</v>
      </c>
      <c r="I19">
        <v>21</v>
      </c>
      <c r="J19" s="2">
        <f t="shared" si="0"/>
        <v>368.17999999999995</v>
      </c>
      <c r="K19" s="2">
        <f t="shared" si="1"/>
        <v>0</v>
      </c>
      <c r="L19" s="2">
        <f t="shared" si="2"/>
        <v>135.85</v>
      </c>
      <c r="M19" s="2">
        <f t="shared" si="3"/>
        <v>3.33</v>
      </c>
      <c r="N19" s="2">
        <f t="shared" si="4"/>
        <v>0</v>
      </c>
      <c r="O19" s="2">
        <f t="shared" si="5"/>
        <v>0</v>
      </c>
      <c r="P19" s="2">
        <f t="shared" si="6"/>
        <v>95.22</v>
      </c>
      <c r="Q19" s="2">
        <f t="shared" si="7"/>
        <v>32.130000000000003</v>
      </c>
    </row>
    <row r="20" spans="1:17">
      <c r="A20" t="s">
        <v>109</v>
      </c>
      <c r="B20">
        <v>1622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1</v>
      </c>
      <c r="J20" s="2">
        <f t="shared" si="0"/>
        <v>1330.04</v>
      </c>
      <c r="K20" s="2">
        <f t="shared" si="1"/>
        <v>0</v>
      </c>
      <c r="L20" s="2">
        <f t="shared" si="2"/>
        <v>0</v>
      </c>
      <c r="M20" s="2">
        <f t="shared" si="3"/>
        <v>0</v>
      </c>
      <c r="N20" s="2">
        <f t="shared" si="4"/>
        <v>0</v>
      </c>
      <c r="O20" s="2">
        <f t="shared" si="5"/>
        <v>0</v>
      </c>
      <c r="P20" s="2">
        <f t="shared" si="6"/>
        <v>0</v>
      </c>
      <c r="Q20" s="2">
        <f t="shared" si="7"/>
        <v>1.53</v>
      </c>
    </row>
    <row r="21" spans="1:17">
      <c r="A21" t="s">
        <v>20</v>
      </c>
      <c r="B21">
        <v>56</v>
      </c>
      <c r="C21">
        <v>0</v>
      </c>
      <c r="D21">
        <v>152</v>
      </c>
      <c r="E21">
        <v>0</v>
      </c>
      <c r="F21">
        <v>32</v>
      </c>
      <c r="G21">
        <v>3</v>
      </c>
      <c r="H21">
        <v>646</v>
      </c>
      <c r="I21">
        <v>7</v>
      </c>
      <c r="J21" s="2">
        <f t="shared" si="0"/>
        <v>45.919999999999995</v>
      </c>
      <c r="K21" s="2">
        <f t="shared" si="1"/>
        <v>0</v>
      </c>
      <c r="L21" s="2">
        <f t="shared" si="2"/>
        <v>144.4</v>
      </c>
      <c r="M21" s="2">
        <f t="shared" si="3"/>
        <v>0</v>
      </c>
      <c r="N21" s="2">
        <f t="shared" si="4"/>
        <v>52.48</v>
      </c>
      <c r="O21" s="2">
        <f t="shared" si="5"/>
        <v>8.0400000000000009</v>
      </c>
      <c r="P21" s="2">
        <f t="shared" si="6"/>
        <v>891.4799999999999</v>
      </c>
      <c r="Q21" s="2">
        <f t="shared" si="7"/>
        <v>10.71</v>
      </c>
    </row>
    <row r="22" spans="1:17">
      <c r="A22" t="s">
        <v>102</v>
      </c>
      <c r="B22">
        <v>23</v>
      </c>
      <c r="C22">
        <v>0</v>
      </c>
      <c r="D22">
        <v>83</v>
      </c>
      <c r="E22">
        <v>1</v>
      </c>
      <c r="F22">
        <v>0</v>
      </c>
      <c r="G22">
        <v>43</v>
      </c>
      <c r="H22">
        <v>245</v>
      </c>
      <c r="I22">
        <v>87</v>
      </c>
      <c r="J22" s="2">
        <f t="shared" si="0"/>
        <v>18.86</v>
      </c>
      <c r="K22" s="2">
        <f t="shared" si="1"/>
        <v>0</v>
      </c>
      <c r="L22" s="2">
        <f t="shared" si="2"/>
        <v>78.849999999999994</v>
      </c>
      <c r="M22" s="2">
        <f t="shared" si="3"/>
        <v>1.1100000000000001</v>
      </c>
      <c r="N22" s="2">
        <f t="shared" si="4"/>
        <v>0</v>
      </c>
      <c r="O22" s="2">
        <f t="shared" si="5"/>
        <v>115.24000000000001</v>
      </c>
      <c r="P22" s="2">
        <f t="shared" si="6"/>
        <v>338.09999999999997</v>
      </c>
      <c r="Q22" s="2">
        <f t="shared" si="7"/>
        <v>133.11000000000001</v>
      </c>
    </row>
    <row r="23" spans="1:17">
      <c r="A23" t="s">
        <v>164</v>
      </c>
      <c r="B23">
        <v>0</v>
      </c>
      <c r="C23">
        <v>0</v>
      </c>
      <c r="D23">
        <v>74</v>
      </c>
      <c r="E23">
        <v>3</v>
      </c>
      <c r="F23">
        <v>0</v>
      </c>
      <c r="G23">
        <v>485</v>
      </c>
      <c r="H23">
        <v>80</v>
      </c>
      <c r="I23">
        <v>50</v>
      </c>
      <c r="J23" s="2">
        <f t="shared" si="0"/>
        <v>0</v>
      </c>
      <c r="K23" s="2">
        <f t="shared" si="1"/>
        <v>0</v>
      </c>
      <c r="L23" s="2">
        <f t="shared" si="2"/>
        <v>70.3</v>
      </c>
      <c r="M23" s="2">
        <f t="shared" si="3"/>
        <v>3.33</v>
      </c>
      <c r="N23" s="2">
        <f t="shared" si="4"/>
        <v>0</v>
      </c>
      <c r="O23" s="2">
        <f t="shared" si="5"/>
        <v>1299.8000000000002</v>
      </c>
      <c r="P23" s="2">
        <f t="shared" si="6"/>
        <v>110.39999999999999</v>
      </c>
      <c r="Q23" s="2">
        <f t="shared" si="7"/>
        <v>76.5</v>
      </c>
    </row>
    <row r="24" spans="1:17">
      <c r="A24" t="s">
        <v>70</v>
      </c>
      <c r="B24">
        <v>1704</v>
      </c>
      <c r="C24">
        <v>3</v>
      </c>
      <c r="D24">
        <v>1252</v>
      </c>
      <c r="E24">
        <v>5</v>
      </c>
      <c r="F24">
        <v>786</v>
      </c>
      <c r="G24">
        <v>2</v>
      </c>
      <c r="H24">
        <v>1437</v>
      </c>
      <c r="I24">
        <v>592</v>
      </c>
      <c r="J24" s="2">
        <f t="shared" si="0"/>
        <v>1397.28</v>
      </c>
      <c r="K24" s="2">
        <f t="shared" si="1"/>
        <v>3.54</v>
      </c>
      <c r="L24" s="2">
        <f t="shared" si="2"/>
        <v>1189.3999999999999</v>
      </c>
      <c r="M24" s="2">
        <f t="shared" si="3"/>
        <v>5.5500000000000007</v>
      </c>
      <c r="N24" s="2">
        <f t="shared" si="4"/>
        <v>1289.04</v>
      </c>
      <c r="O24" s="2">
        <f t="shared" si="5"/>
        <v>5.36</v>
      </c>
      <c r="P24" s="2">
        <f t="shared" si="6"/>
        <v>1983.06</v>
      </c>
      <c r="Q24" s="2">
        <f t="shared" si="7"/>
        <v>905.76</v>
      </c>
    </row>
    <row r="25" spans="1:17">
      <c r="A25" t="s">
        <v>227</v>
      </c>
      <c r="B25">
        <v>0</v>
      </c>
      <c r="C25">
        <v>0</v>
      </c>
      <c r="D25">
        <v>0</v>
      </c>
      <c r="E25">
        <v>71</v>
      </c>
      <c r="F25">
        <v>0</v>
      </c>
      <c r="G25">
        <v>0</v>
      </c>
      <c r="H25">
        <v>0</v>
      </c>
      <c r="I25">
        <v>0</v>
      </c>
      <c r="J25" s="2">
        <f t="shared" si="0"/>
        <v>0</v>
      </c>
      <c r="K25" s="2">
        <f t="shared" si="1"/>
        <v>0</v>
      </c>
      <c r="L25" s="2">
        <f t="shared" si="2"/>
        <v>0</v>
      </c>
      <c r="M25" s="2">
        <f t="shared" si="3"/>
        <v>78.81</v>
      </c>
      <c r="N25" s="2">
        <f t="shared" si="4"/>
        <v>0</v>
      </c>
      <c r="O25" s="2">
        <f t="shared" si="5"/>
        <v>0</v>
      </c>
      <c r="P25" s="2">
        <f t="shared" si="6"/>
        <v>0</v>
      </c>
      <c r="Q25" s="2">
        <f t="shared" si="7"/>
        <v>0</v>
      </c>
    </row>
    <row r="26" spans="1:17">
      <c r="A26" t="s">
        <v>114</v>
      </c>
      <c r="B26">
        <v>57041</v>
      </c>
      <c r="C26">
        <v>234</v>
      </c>
      <c r="D26">
        <v>16441</v>
      </c>
      <c r="E26">
        <v>128</v>
      </c>
      <c r="F26">
        <v>409</v>
      </c>
      <c r="G26">
        <v>220</v>
      </c>
      <c r="H26">
        <v>28423</v>
      </c>
      <c r="I26">
        <v>3262</v>
      </c>
      <c r="J26" s="2">
        <f t="shared" si="0"/>
        <v>46773.619999999995</v>
      </c>
      <c r="K26" s="2">
        <f t="shared" si="1"/>
        <v>276.12</v>
      </c>
      <c r="L26" s="2">
        <f t="shared" si="2"/>
        <v>15618.949999999999</v>
      </c>
      <c r="M26" s="2">
        <f t="shared" si="3"/>
        <v>142.08000000000001</v>
      </c>
      <c r="N26" s="2">
        <f t="shared" si="4"/>
        <v>670.76</v>
      </c>
      <c r="O26" s="2">
        <f t="shared" si="5"/>
        <v>589.6</v>
      </c>
      <c r="P26" s="2">
        <f t="shared" si="6"/>
        <v>39223.74</v>
      </c>
      <c r="Q26" s="2">
        <f t="shared" si="7"/>
        <v>4990.8599999999997</v>
      </c>
    </row>
    <row r="27" spans="1:17">
      <c r="A27" t="s">
        <v>228</v>
      </c>
      <c r="B27">
        <v>205373</v>
      </c>
      <c r="C27">
        <v>623</v>
      </c>
      <c r="D27">
        <v>32887</v>
      </c>
      <c r="E27">
        <v>298</v>
      </c>
      <c r="F27">
        <v>2424</v>
      </c>
      <c r="G27">
        <v>207</v>
      </c>
      <c r="H27">
        <v>44569</v>
      </c>
      <c r="I27">
        <v>22022</v>
      </c>
      <c r="J27" s="2">
        <f t="shared" si="0"/>
        <v>168405.86</v>
      </c>
      <c r="K27" s="2">
        <f t="shared" si="1"/>
        <v>735.14</v>
      </c>
      <c r="L27" s="2">
        <f t="shared" si="2"/>
        <v>31242.649999999998</v>
      </c>
      <c r="M27" s="2">
        <f t="shared" si="3"/>
        <v>330.78000000000003</v>
      </c>
      <c r="N27" s="2">
        <f t="shared" si="4"/>
        <v>3975.3599999999997</v>
      </c>
      <c r="O27" s="2">
        <f t="shared" si="5"/>
        <v>554.76</v>
      </c>
      <c r="P27" s="2">
        <f t="shared" si="6"/>
        <v>61505.219999999994</v>
      </c>
      <c r="Q27" s="2">
        <f t="shared" si="7"/>
        <v>33693.660000000003</v>
      </c>
    </row>
    <row r="28" spans="1:17">
      <c r="A28" t="s">
        <v>124</v>
      </c>
      <c r="B28">
        <v>4781</v>
      </c>
      <c r="C28">
        <v>4</v>
      </c>
      <c r="D28">
        <v>946</v>
      </c>
      <c r="E28">
        <v>2</v>
      </c>
      <c r="F28">
        <v>0</v>
      </c>
      <c r="G28">
        <v>458</v>
      </c>
      <c r="H28">
        <v>1195</v>
      </c>
      <c r="I28">
        <v>666</v>
      </c>
      <c r="J28" s="2">
        <f t="shared" si="0"/>
        <v>3920.4199999999996</v>
      </c>
      <c r="K28" s="2">
        <f t="shared" si="1"/>
        <v>4.72</v>
      </c>
      <c r="L28" s="2">
        <f t="shared" si="2"/>
        <v>898.69999999999993</v>
      </c>
      <c r="M28" s="2">
        <f t="shared" si="3"/>
        <v>2.2200000000000002</v>
      </c>
      <c r="N28" s="2">
        <f t="shared" si="4"/>
        <v>0</v>
      </c>
      <c r="O28" s="2">
        <f t="shared" si="5"/>
        <v>1227.44</v>
      </c>
      <c r="P28" s="2">
        <f t="shared" si="6"/>
        <v>1649.1</v>
      </c>
      <c r="Q28" s="2">
        <f t="shared" si="7"/>
        <v>1018.98</v>
      </c>
    </row>
    <row r="29" spans="1:17">
      <c r="A29" t="s">
        <v>229</v>
      </c>
      <c r="B29">
        <v>0</v>
      </c>
      <c r="C29">
        <v>1</v>
      </c>
      <c r="D29">
        <v>38</v>
      </c>
      <c r="E29">
        <v>0</v>
      </c>
      <c r="F29">
        <v>0</v>
      </c>
      <c r="G29">
        <v>0</v>
      </c>
      <c r="H29">
        <v>0</v>
      </c>
      <c r="I29">
        <v>0</v>
      </c>
      <c r="J29" s="2">
        <f t="shared" si="0"/>
        <v>0</v>
      </c>
      <c r="K29" s="2">
        <f t="shared" si="1"/>
        <v>1.18</v>
      </c>
      <c r="L29" s="2">
        <f t="shared" si="2"/>
        <v>36.1</v>
      </c>
      <c r="M29" s="2">
        <f t="shared" si="3"/>
        <v>0</v>
      </c>
      <c r="N29" s="2">
        <f t="shared" si="4"/>
        <v>0</v>
      </c>
      <c r="O29" s="2">
        <f t="shared" si="5"/>
        <v>0</v>
      </c>
      <c r="P29" s="2">
        <f t="shared" si="6"/>
        <v>0</v>
      </c>
      <c r="Q29" s="2">
        <f t="shared" si="7"/>
        <v>0</v>
      </c>
    </row>
    <row r="30" spans="1:17">
      <c r="A30" t="s">
        <v>230</v>
      </c>
      <c r="B30">
        <v>2760</v>
      </c>
      <c r="C30">
        <v>6</v>
      </c>
      <c r="D30">
        <v>619</v>
      </c>
      <c r="E30">
        <v>3</v>
      </c>
      <c r="F30">
        <v>1</v>
      </c>
      <c r="G30">
        <v>93</v>
      </c>
      <c r="H30">
        <v>1292</v>
      </c>
      <c r="I30">
        <v>322</v>
      </c>
      <c r="J30" s="2">
        <f t="shared" si="0"/>
        <v>2263.1999999999998</v>
      </c>
      <c r="K30" s="2">
        <f t="shared" si="1"/>
        <v>7.08</v>
      </c>
      <c r="L30" s="2">
        <f t="shared" si="2"/>
        <v>588.04999999999995</v>
      </c>
      <c r="M30" s="2">
        <f t="shared" si="3"/>
        <v>3.33</v>
      </c>
      <c r="N30" s="2">
        <f t="shared" si="4"/>
        <v>1.64</v>
      </c>
      <c r="O30" s="2">
        <f t="shared" si="5"/>
        <v>249.24</v>
      </c>
      <c r="P30" s="2">
        <f t="shared" si="6"/>
        <v>1782.9599999999998</v>
      </c>
      <c r="Q30" s="2">
        <f t="shared" si="7"/>
        <v>492.66</v>
      </c>
    </row>
    <row r="31" spans="1:17">
      <c r="A31" t="s">
        <v>231</v>
      </c>
      <c r="B31">
        <v>2</v>
      </c>
      <c r="C31">
        <v>0</v>
      </c>
      <c r="D31">
        <v>0</v>
      </c>
      <c r="E31">
        <v>0</v>
      </c>
      <c r="F31">
        <v>0</v>
      </c>
      <c r="G31">
        <v>0</v>
      </c>
      <c r="H31">
        <v>0</v>
      </c>
      <c r="I31">
        <v>0</v>
      </c>
      <c r="J31" s="2">
        <f t="shared" si="0"/>
        <v>1.64</v>
      </c>
      <c r="K31" s="2">
        <f t="shared" si="1"/>
        <v>0</v>
      </c>
      <c r="L31" s="2">
        <f t="shared" si="2"/>
        <v>0</v>
      </c>
      <c r="M31" s="2">
        <f t="shared" si="3"/>
        <v>0</v>
      </c>
      <c r="N31" s="2">
        <f t="shared" si="4"/>
        <v>0</v>
      </c>
      <c r="O31" s="2">
        <f t="shared" si="5"/>
        <v>0</v>
      </c>
      <c r="P31" s="2">
        <f t="shared" si="6"/>
        <v>0</v>
      </c>
      <c r="Q31" s="2">
        <f t="shared" si="7"/>
        <v>0</v>
      </c>
    </row>
    <row r="32" spans="1:17">
      <c r="A32" t="s">
        <v>200</v>
      </c>
      <c r="B32">
        <v>12751</v>
      </c>
      <c r="C32">
        <v>46</v>
      </c>
      <c r="D32">
        <v>412</v>
      </c>
      <c r="E32">
        <v>4</v>
      </c>
      <c r="F32">
        <v>58</v>
      </c>
      <c r="G32">
        <v>2</v>
      </c>
      <c r="H32">
        <v>124</v>
      </c>
      <c r="I32">
        <v>224</v>
      </c>
      <c r="J32" s="2">
        <f t="shared" si="0"/>
        <v>10455.82</v>
      </c>
      <c r="K32" s="2">
        <f t="shared" si="1"/>
        <v>54.279999999999994</v>
      </c>
      <c r="L32" s="2">
        <f t="shared" si="2"/>
        <v>391.4</v>
      </c>
      <c r="M32" s="2">
        <f t="shared" si="3"/>
        <v>4.4400000000000004</v>
      </c>
      <c r="N32" s="2">
        <f t="shared" si="4"/>
        <v>95.11999999999999</v>
      </c>
      <c r="O32" s="2">
        <f t="shared" si="5"/>
        <v>5.36</v>
      </c>
      <c r="P32" s="2">
        <f t="shared" si="6"/>
        <v>171.11999999999998</v>
      </c>
      <c r="Q32" s="2">
        <f t="shared" si="7"/>
        <v>342.72</v>
      </c>
    </row>
    <row r="33" spans="1:17">
      <c r="A33" t="s">
        <v>232</v>
      </c>
      <c r="B33">
        <v>3381</v>
      </c>
      <c r="C33">
        <v>0</v>
      </c>
      <c r="D33">
        <v>95</v>
      </c>
      <c r="E33">
        <v>0</v>
      </c>
      <c r="F33">
        <v>0</v>
      </c>
      <c r="G33">
        <v>0</v>
      </c>
      <c r="H33">
        <v>64</v>
      </c>
      <c r="I33">
        <v>21</v>
      </c>
      <c r="J33" s="2">
        <f t="shared" si="0"/>
        <v>2772.4199999999996</v>
      </c>
      <c r="K33" s="2">
        <f t="shared" si="1"/>
        <v>0</v>
      </c>
      <c r="L33" s="2">
        <f t="shared" si="2"/>
        <v>90.25</v>
      </c>
      <c r="M33" s="2">
        <f t="shared" si="3"/>
        <v>0</v>
      </c>
      <c r="N33" s="2">
        <f t="shared" si="4"/>
        <v>0</v>
      </c>
      <c r="O33" s="2">
        <f t="shared" si="5"/>
        <v>0</v>
      </c>
      <c r="P33" s="2">
        <f t="shared" si="6"/>
        <v>88.32</v>
      </c>
      <c r="Q33" s="2">
        <f t="shared" si="7"/>
        <v>32.130000000000003</v>
      </c>
    </row>
    <row r="34" spans="1:17">
      <c r="A34" t="s">
        <v>233</v>
      </c>
      <c r="B34">
        <v>609</v>
      </c>
      <c r="C34">
        <v>0</v>
      </c>
      <c r="D34">
        <v>202</v>
      </c>
      <c r="E34">
        <v>0</v>
      </c>
      <c r="F34">
        <v>103</v>
      </c>
      <c r="G34">
        <v>2</v>
      </c>
      <c r="H34">
        <v>462</v>
      </c>
      <c r="I34">
        <v>219</v>
      </c>
      <c r="J34" s="2">
        <f t="shared" si="0"/>
        <v>499.38</v>
      </c>
      <c r="K34" s="2">
        <f t="shared" si="1"/>
        <v>0</v>
      </c>
      <c r="L34" s="2">
        <f t="shared" si="2"/>
        <v>191.89999999999998</v>
      </c>
      <c r="M34" s="2">
        <f t="shared" si="3"/>
        <v>0</v>
      </c>
      <c r="N34" s="2">
        <f t="shared" si="4"/>
        <v>168.92</v>
      </c>
      <c r="O34" s="2">
        <f t="shared" si="5"/>
        <v>5.36</v>
      </c>
      <c r="P34" s="2">
        <f t="shared" si="6"/>
        <v>637.55999999999995</v>
      </c>
      <c r="Q34" s="2">
        <f t="shared" si="7"/>
        <v>335.07</v>
      </c>
    </row>
    <row r="35" spans="1:17">
      <c r="A35" t="s">
        <v>107</v>
      </c>
      <c r="B35">
        <v>94637</v>
      </c>
      <c r="C35">
        <v>322</v>
      </c>
      <c r="D35">
        <v>9992</v>
      </c>
      <c r="E35">
        <v>38</v>
      </c>
      <c r="F35">
        <v>15</v>
      </c>
      <c r="G35">
        <v>1883</v>
      </c>
      <c r="H35">
        <v>11547</v>
      </c>
      <c r="I35">
        <v>6166</v>
      </c>
      <c r="J35" s="2">
        <f t="shared" si="0"/>
        <v>77602.34</v>
      </c>
      <c r="K35" s="2">
        <f t="shared" si="1"/>
        <v>379.96</v>
      </c>
      <c r="L35" s="2">
        <f t="shared" si="2"/>
        <v>9492.4</v>
      </c>
      <c r="M35" s="2">
        <f t="shared" si="3"/>
        <v>42.180000000000007</v>
      </c>
      <c r="N35" s="2">
        <f t="shared" si="4"/>
        <v>24.599999999999998</v>
      </c>
      <c r="O35" s="2">
        <f t="shared" si="5"/>
        <v>5046.4400000000005</v>
      </c>
      <c r="P35" s="2">
        <f t="shared" si="6"/>
        <v>15934.859999999999</v>
      </c>
      <c r="Q35" s="2">
        <f t="shared" si="7"/>
        <v>9433.98</v>
      </c>
    </row>
    <row r="36" spans="1:17">
      <c r="A36" t="s">
        <v>86</v>
      </c>
      <c r="B36">
        <v>2886</v>
      </c>
      <c r="C36">
        <v>2</v>
      </c>
      <c r="D36">
        <v>315</v>
      </c>
      <c r="E36">
        <v>1</v>
      </c>
      <c r="F36">
        <v>1</v>
      </c>
      <c r="G36">
        <v>200</v>
      </c>
      <c r="H36">
        <v>505</v>
      </c>
      <c r="I36">
        <v>349</v>
      </c>
      <c r="J36" s="2">
        <f t="shared" si="0"/>
        <v>2366.52</v>
      </c>
      <c r="K36" s="2">
        <f t="shared" si="1"/>
        <v>2.36</v>
      </c>
      <c r="L36" s="2">
        <f t="shared" si="2"/>
        <v>299.25</v>
      </c>
      <c r="M36" s="2">
        <f t="shared" si="3"/>
        <v>1.1100000000000001</v>
      </c>
      <c r="N36" s="2">
        <f t="shared" si="4"/>
        <v>1.64</v>
      </c>
      <c r="O36" s="2">
        <f t="shared" si="5"/>
        <v>536</v>
      </c>
      <c r="P36" s="2">
        <f t="shared" si="6"/>
        <v>696.9</v>
      </c>
      <c r="Q36" s="2">
        <f t="shared" si="7"/>
        <v>533.97</v>
      </c>
    </row>
    <row r="37" spans="1:17">
      <c r="A37" t="s">
        <v>214</v>
      </c>
      <c r="B37">
        <v>645</v>
      </c>
      <c r="C37">
        <v>0</v>
      </c>
      <c r="D37">
        <v>63</v>
      </c>
      <c r="E37">
        <v>0</v>
      </c>
      <c r="F37">
        <v>208</v>
      </c>
      <c r="G37">
        <v>103</v>
      </c>
      <c r="H37">
        <v>390</v>
      </c>
      <c r="I37">
        <v>114</v>
      </c>
      <c r="J37" s="2">
        <f t="shared" si="0"/>
        <v>528.9</v>
      </c>
      <c r="K37" s="2">
        <f t="shared" si="1"/>
        <v>0</v>
      </c>
      <c r="L37" s="2">
        <f t="shared" si="2"/>
        <v>59.849999999999994</v>
      </c>
      <c r="M37" s="2">
        <f t="shared" si="3"/>
        <v>0</v>
      </c>
      <c r="N37" s="2">
        <f t="shared" si="4"/>
        <v>341.12</v>
      </c>
      <c r="O37" s="2">
        <f t="shared" si="5"/>
        <v>276.04000000000002</v>
      </c>
      <c r="P37" s="2">
        <f t="shared" si="6"/>
        <v>538.19999999999993</v>
      </c>
      <c r="Q37" s="2">
        <f t="shared" si="7"/>
        <v>174.42000000000002</v>
      </c>
    </row>
    <row r="38" spans="1:17">
      <c r="A38" t="s">
        <v>161</v>
      </c>
      <c r="B38">
        <v>415</v>
      </c>
      <c r="C38">
        <v>3</v>
      </c>
      <c r="D38">
        <v>415</v>
      </c>
      <c r="E38">
        <v>3</v>
      </c>
      <c r="F38">
        <v>0</v>
      </c>
      <c r="G38">
        <v>5</v>
      </c>
      <c r="H38">
        <v>551</v>
      </c>
      <c r="I38">
        <v>622</v>
      </c>
      <c r="J38" s="2">
        <f t="shared" si="0"/>
        <v>340.29999999999995</v>
      </c>
      <c r="K38" s="2">
        <f t="shared" si="1"/>
        <v>3.54</v>
      </c>
      <c r="L38" s="2">
        <f t="shared" si="2"/>
        <v>394.25</v>
      </c>
      <c r="M38" s="2">
        <f t="shared" si="3"/>
        <v>3.33</v>
      </c>
      <c r="N38" s="2">
        <f t="shared" si="4"/>
        <v>0</v>
      </c>
      <c r="O38" s="2">
        <f t="shared" si="5"/>
        <v>13.4</v>
      </c>
      <c r="P38" s="2">
        <f t="shared" si="6"/>
        <v>760.38</v>
      </c>
      <c r="Q38" s="2">
        <f t="shared" si="7"/>
        <v>951.66</v>
      </c>
    </row>
    <row r="39" spans="1:17">
      <c r="A39" t="s">
        <v>112</v>
      </c>
      <c r="B39">
        <v>147</v>
      </c>
      <c r="C39">
        <v>1</v>
      </c>
      <c r="D39">
        <v>119</v>
      </c>
      <c r="E39">
        <v>2</v>
      </c>
      <c r="F39">
        <v>0</v>
      </c>
      <c r="G39">
        <v>0</v>
      </c>
      <c r="H39">
        <v>318</v>
      </c>
      <c r="I39">
        <v>71</v>
      </c>
      <c r="J39" s="2">
        <f t="shared" si="0"/>
        <v>120.53999999999999</v>
      </c>
      <c r="K39" s="2">
        <f t="shared" si="1"/>
        <v>1.18</v>
      </c>
      <c r="L39" s="2">
        <f t="shared" si="2"/>
        <v>113.05</v>
      </c>
      <c r="M39" s="2">
        <f t="shared" si="3"/>
        <v>2.2200000000000002</v>
      </c>
      <c r="N39" s="2">
        <f t="shared" si="4"/>
        <v>0</v>
      </c>
      <c r="O39" s="2">
        <f t="shared" si="5"/>
        <v>0</v>
      </c>
      <c r="P39" s="2">
        <f t="shared" si="6"/>
        <v>438.84</v>
      </c>
      <c r="Q39" s="2">
        <f t="shared" si="7"/>
        <v>108.63</v>
      </c>
    </row>
    <row r="40" spans="1:17">
      <c r="A40" t="s">
        <v>234</v>
      </c>
      <c r="B40">
        <v>0</v>
      </c>
      <c r="C40">
        <v>0</v>
      </c>
      <c r="D40">
        <v>0</v>
      </c>
      <c r="E40">
        <v>0</v>
      </c>
      <c r="F40">
        <v>0</v>
      </c>
      <c r="G40">
        <v>0</v>
      </c>
      <c r="H40">
        <v>57</v>
      </c>
      <c r="I40">
        <v>0</v>
      </c>
      <c r="J40" s="2">
        <f t="shared" si="0"/>
        <v>0</v>
      </c>
      <c r="K40" s="2">
        <f t="shared" si="1"/>
        <v>0</v>
      </c>
      <c r="L40" s="2">
        <f t="shared" si="2"/>
        <v>0</v>
      </c>
      <c r="M40" s="2">
        <f t="shared" si="3"/>
        <v>0</v>
      </c>
      <c r="N40" s="2">
        <f t="shared" si="4"/>
        <v>0</v>
      </c>
      <c r="O40" s="2">
        <f t="shared" si="5"/>
        <v>0</v>
      </c>
      <c r="P40" s="2">
        <f t="shared" si="6"/>
        <v>78.66</v>
      </c>
      <c r="Q40" s="2">
        <f t="shared" si="7"/>
        <v>0</v>
      </c>
    </row>
    <row r="41" spans="1:17">
      <c r="A41" t="s">
        <v>235</v>
      </c>
      <c r="B41">
        <v>363</v>
      </c>
      <c r="C41">
        <v>1</v>
      </c>
      <c r="D41">
        <v>88</v>
      </c>
      <c r="E41">
        <v>0</v>
      </c>
      <c r="F41">
        <v>66</v>
      </c>
      <c r="G41">
        <v>0</v>
      </c>
      <c r="H41">
        <v>65</v>
      </c>
      <c r="I41">
        <v>0</v>
      </c>
      <c r="J41" s="2">
        <f t="shared" si="0"/>
        <v>297.65999999999997</v>
      </c>
      <c r="K41" s="2">
        <f t="shared" si="1"/>
        <v>1.18</v>
      </c>
      <c r="L41" s="2">
        <f t="shared" si="2"/>
        <v>83.6</v>
      </c>
      <c r="M41" s="2">
        <f t="shared" si="3"/>
        <v>0</v>
      </c>
      <c r="N41" s="2">
        <f t="shared" si="4"/>
        <v>108.24</v>
      </c>
      <c r="O41" s="2">
        <f t="shared" si="5"/>
        <v>0</v>
      </c>
      <c r="P41" s="2">
        <f t="shared" si="6"/>
        <v>89.699999999999989</v>
      </c>
      <c r="Q41" s="2">
        <f t="shared" si="7"/>
        <v>0</v>
      </c>
    </row>
    <row r="42" spans="1:17">
      <c r="A42" t="s">
        <v>236</v>
      </c>
      <c r="B42">
        <v>181</v>
      </c>
      <c r="C42">
        <v>0</v>
      </c>
      <c r="D42">
        <v>0</v>
      </c>
      <c r="E42">
        <v>0</v>
      </c>
      <c r="F42">
        <v>1</v>
      </c>
      <c r="G42">
        <v>0</v>
      </c>
      <c r="H42">
        <v>2</v>
      </c>
      <c r="I42">
        <v>0</v>
      </c>
      <c r="J42" s="2">
        <f t="shared" si="0"/>
        <v>148.41999999999999</v>
      </c>
      <c r="K42" s="2">
        <f t="shared" si="1"/>
        <v>0</v>
      </c>
      <c r="L42" s="2">
        <f t="shared" si="2"/>
        <v>0</v>
      </c>
      <c r="M42" s="2">
        <f t="shared" si="3"/>
        <v>0</v>
      </c>
      <c r="N42" s="2">
        <f t="shared" si="4"/>
        <v>1.64</v>
      </c>
      <c r="O42" s="2">
        <f t="shared" si="5"/>
        <v>0</v>
      </c>
      <c r="P42" s="2">
        <f t="shared" si="6"/>
        <v>2.76</v>
      </c>
      <c r="Q42" s="2">
        <f t="shared" si="7"/>
        <v>0</v>
      </c>
    </row>
    <row r="43" spans="1:17">
      <c r="A43" t="s">
        <v>237</v>
      </c>
      <c r="B43">
        <v>0</v>
      </c>
      <c r="C43">
        <v>0</v>
      </c>
      <c r="D43">
        <v>0</v>
      </c>
      <c r="E43">
        <v>0</v>
      </c>
      <c r="F43">
        <v>0</v>
      </c>
      <c r="G43">
        <v>0</v>
      </c>
      <c r="H43">
        <v>158</v>
      </c>
      <c r="I43">
        <v>0</v>
      </c>
      <c r="J43" s="2">
        <f t="shared" si="0"/>
        <v>0</v>
      </c>
      <c r="K43" s="2">
        <f t="shared" si="1"/>
        <v>0</v>
      </c>
      <c r="L43" s="2">
        <f t="shared" si="2"/>
        <v>0</v>
      </c>
      <c r="M43" s="2">
        <f t="shared" si="3"/>
        <v>0</v>
      </c>
      <c r="N43" s="2">
        <f t="shared" si="4"/>
        <v>0</v>
      </c>
      <c r="O43" s="2">
        <f t="shared" si="5"/>
        <v>0</v>
      </c>
      <c r="P43" s="2">
        <f t="shared" si="6"/>
        <v>218.04</v>
      </c>
      <c r="Q43" s="2">
        <f t="shared" si="7"/>
        <v>0</v>
      </c>
    </row>
    <row r="44" spans="1:17">
      <c r="A44" t="s">
        <v>146</v>
      </c>
      <c r="B44">
        <v>1441</v>
      </c>
      <c r="C44">
        <v>7</v>
      </c>
      <c r="D44">
        <v>3607</v>
      </c>
      <c r="E44">
        <v>6</v>
      </c>
      <c r="F44">
        <v>105</v>
      </c>
      <c r="G44">
        <v>6</v>
      </c>
      <c r="H44">
        <v>1751</v>
      </c>
      <c r="I44">
        <v>226</v>
      </c>
      <c r="J44" s="2">
        <f t="shared" si="0"/>
        <v>1181.6199999999999</v>
      </c>
      <c r="K44" s="2">
        <f t="shared" si="1"/>
        <v>8.26</v>
      </c>
      <c r="L44" s="2">
        <f t="shared" si="2"/>
        <v>3426.6499999999996</v>
      </c>
      <c r="M44" s="2">
        <f t="shared" si="3"/>
        <v>6.66</v>
      </c>
      <c r="N44" s="2">
        <f t="shared" si="4"/>
        <v>172.2</v>
      </c>
      <c r="O44" s="2">
        <f t="shared" si="5"/>
        <v>16.080000000000002</v>
      </c>
      <c r="P44" s="2">
        <f t="shared" si="6"/>
        <v>2416.3799999999997</v>
      </c>
      <c r="Q44" s="2">
        <f t="shared" si="7"/>
        <v>345.78000000000003</v>
      </c>
    </row>
    <row r="45" spans="1:17">
      <c r="A45" t="s">
        <v>170</v>
      </c>
      <c r="B45">
        <v>17487</v>
      </c>
      <c r="C45">
        <v>70</v>
      </c>
      <c r="D45">
        <v>2906</v>
      </c>
      <c r="E45">
        <v>11</v>
      </c>
      <c r="F45">
        <v>2</v>
      </c>
      <c r="G45">
        <v>203</v>
      </c>
      <c r="H45">
        <v>6207</v>
      </c>
      <c r="I45">
        <v>1287</v>
      </c>
      <c r="J45" s="2">
        <f t="shared" si="0"/>
        <v>14339.339999999998</v>
      </c>
      <c r="K45" s="2">
        <f t="shared" si="1"/>
        <v>82.6</v>
      </c>
      <c r="L45" s="2">
        <f t="shared" si="2"/>
        <v>2760.7</v>
      </c>
      <c r="M45" s="2">
        <f t="shared" si="3"/>
        <v>12.21</v>
      </c>
      <c r="N45" s="2">
        <f t="shared" si="4"/>
        <v>3.28</v>
      </c>
      <c r="O45" s="2">
        <f t="shared" si="5"/>
        <v>544.04000000000008</v>
      </c>
      <c r="P45" s="2">
        <f t="shared" si="6"/>
        <v>8565.66</v>
      </c>
      <c r="Q45" s="2">
        <f t="shared" si="7"/>
        <v>1969.1100000000001</v>
      </c>
    </row>
    <row r="46" spans="1:17">
      <c r="A46" t="s">
        <v>211</v>
      </c>
      <c r="B46">
        <v>27798</v>
      </c>
      <c r="C46">
        <v>132</v>
      </c>
      <c r="D46">
        <v>7219</v>
      </c>
      <c r="E46">
        <v>24</v>
      </c>
      <c r="F46">
        <v>3137</v>
      </c>
      <c r="G46">
        <v>135</v>
      </c>
      <c r="H46">
        <v>11251</v>
      </c>
      <c r="I46">
        <v>3248</v>
      </c>
      <c r="J46" s="2">
        <f t="shared" si="0"/>
        <v>22794.359999999997</v>
      </c>
      <c r="K46" s="2">
        <f t="shared" si="1"/>
        <v>155.76</v>
      </c>
      <c r="L46" s="2">
        <f t="shared" si="2"/>
        <v>6858.0499999999993</v>
      </c>
      <c r="M46" s="2">
        <f t="shared" si="3"/>
        <v>26.64</v>
      </c>
      <c r="N46" s="2">
        <f t="shared" si="4"/>
        <v>5144.6799999999994</v>
      </c>
      <c r="O46" s="2">
        <f t="shared" si="5"/>
        <v>361.8</v>
      </c>
      <c r="P46" s="2">
        <f t="shared" si="6"/>
        <v>15526.38</v>
      </c>
      <c r="Q46" s="2">
        <f t="shared" si="7"/>
        <v>4969.4400000000005</v>
      </c>
    </row>
    <row r="47" spans="1:17">
      <c r="A47" t="s">
        <v>238</v>
      </c>
      <c r="B47">
        <v>17</v>
      </c>
      <c r="C47">
        <v>0</v>
      </c>
      <c r="D47">
        <v>0</v>
      </c>
      <c r="E47">
        <v>0</v>
      </c>
      <c r="F47">
        <v>0</v>
      </c>
      <c r="G47">
        <v>146</v>
      </c>
      <c r="H47">
        <v>0</v>
      </c>
      <c r="I47">
        <v>0</v>
      </c>
      <c r="J47" s="2">
        <f t="shared" si="0"/>
        <v>13.94</v>
      </c>
      <c r="K47" s="2">
        <f t="shared" si="1"/>
        <v>0</v>
      </c>
      <c r="L47" s="2">
        <f t="shared" si="2"/>
        <v>0</v>
      </c>
      <c r="M47" s="2">
        <f t="shared" si="3"/>
        <v>0</v>
      </c>
      <c r="N47" s="2">
        <f t="shared" si="4"/>
        <v>0</v>
      </c>
      <c r="O47" s="2">
        <f t="shared" si="5"/>
        <v>391.28000000000003</v>
      </c>
      <c r="P47" s="2">
        <f t="shared" si="6"/>
        <v>0</v>
      </c>
      <c r="Q47" s="2">
        <f t="shared" si="7"/>
        <v>0</v>
      </c>
    </row>
    <row r="48" spans="1:17">
      <c r="A48" t="s">
        <v>184</v>
      </c>
      <c r="B48">
        <v>163532</v>
      </c>
      <c r="C48">
        <v>360</v>
      </c>
      <c r="D48">
        <v>10058</v>
      </c>
      <c r="E48">
        <v>399</v>
      </c>
      <c r="F48">
        <v>57</v>
      </c>
      <c r="G48">
        <v>1675</v>
      </c>
      <c r="H48">
        <v>15446</v>
      </c>
      <c r="I48">
        <v>2385</v>
      </c>
      <c r="J48" s="2">
        <f t="shared" si="0"/>
        <v>134096.24</v>
      </c>
      <c r="K48" s="2">
        <f t="shared" si="1"/>
        <v>424.79999999999995</v>
      </c>
      <c r="L48" s="2">
        <f t="shared" si="2"/>
        <v>9555.1</v>
      </c>
      <c r="M48" s="2">
        <f t="shared" si="3"/>
        <v>442.89000000000004</v>
      </c>
      <c r="N48" s="2">
        <f t="shared" si="4"/>
        <v>93.47999999999999</v>
      </c>
      <c r="O48" s="2">
        <f t="shared" si="5"/>
        <v>4489</v>
      </c>
      <c r="P48" s="2">
        <f t="shared" si="6"/>
        <v>21315.48</v>
      </c>
      <c r="Q48" s="2">
        <f t="shared" si="7"/>
        <v>3649.05</v>
      </c>
    </row>
    <row r="49" spans="1:17">
      <c r="A49" t="s">
        <v>130</v>
      </c>
      <c r="B49">
        <v>5055</v>
      </c>
      <c r="C49">
        <v>5</v>
      </c>
      <c r="D49">
        <v>1038</v>
      </c>
      <c r="E49">
        <v>4</v>
      </c>
      <c r="F49">
        <v>0</v>
      </c>
      <c r="G49">
        <v>1</v>
      </c>
      <c r="H49">
        <v>784</v>
      </c>
      <c r="I49">
        <v>126</v>
      </c>
      <c r="J49" s="2">
        <f t="shared" si="0"/>
        <v>4145.0999999999995</v>
      </c>
      <c r="K49" s="2">
        <f t="shared" si="1"/>
        <v>5.8999999999999995</v>
      </c>
      <c r="L49" s="2">
        <f t="shared" si="2"/>
        <v>986.09999999999991</v>
      </c>
      <c r="M49" s="2">
        <f t="shared" si="3"/>
        <v>4.4400000000000004</v>
      </c>
      <c r="N49" s="2">
        <f t="shared" si="4"/>
        <v>0</v>
      </c>
      <c r="O49" s="2">
        <f t="shared" si="5"/>
        <v>2.68</v>
      </c>
      <c r="P49" s="2">
        <f t="shared" si="6"/>
        <v>1081.9199999999998</v>
      </c>
      <c r="Q49" s="2">
        <f t="shared" si="7"/>
        <v>192.78</v>
      </c>
    </row>
    <row r="50" spans="1:17">
      <c r="A50" t="s">
        <v>174</v>
      </c>
      <c r="B50">
        <v>668</v>
      </c>
      <c r="C50">
        <v>0</v>
      </c>
      <c r="D50">
        <v>169</v>
      </c>
      <c r="E50">
        <v>0</v>
      </c>
      <c r="F50">
        <v>2</v>
      </c>
      <c r="G50">
        <v>1</v>
      </c>
      <c r="H50">
        <v>100</v>
      </c>
      <c r="I50">
        <v>302</v>
      </c>
      <c r="J50" s="2">
        <f t="shared" si="0"/>
        <v>547.76</v>
      </c>
      <c r="K50" s="2">
        <f t="shared" si="1"/>
        <v>0</v>
      </c>
      <c r="L50" s="2">
        <f t="shared" si="2"/>
        <v>160.54999999999998</v>
      </c>
      <c r="M50" s="2">
        <f t="shared" si="3"/>
        <v>0</v>
      </c>
      <c r="N50" s="2">
        <f t="shared" si="4"/>
        <v>3.28</v>
      </c>
      <c r="O50" s="2">
        <f t="shared" si="5"/>
        <v>2.68</v>
      </c>
      <c r="P50" s="2">
        <f t="shared" si="6"/>
        <v>138</v>
      </c>
      <c r="Q50" s="2">
        <f t="shared" si="7"/>
        <v>462.06</v>
      </c>
    </row>
    <row r="51" spans="1:17">
      <c r="A51" t="s">
        <v>187</v>
      </c>
      <c r="B51">
        <v>1981</v>
      </c>
      <c r="C51">
        <v>5</v>
      </c>
      <c r="D51">
        <v>393</v>
      </c>
      <c r="E51">
        <v>6</v>
      </c>
      <c r="F51">
        <v>29</v>
      </c>
      <c r="G51">
        <v>0</v>
      </c>
      <c r="H51">
        <v>64</v>
      </c>
      <c r="I51">
        <v>122</v>
      </c>
      <c r="J51" s="2">
        <f t="shared" si="0"/>
        <v>1624.4199999999998</v>
      </c>
      <c r="K51" s="2">
        <f t="shared" si="1"/>
        <v>5.8999999999999995</v>
      </c>
      <c r="L51" s="2">
        <f t="shared" si="2"/>
        <v>373.34999999999997</v>
      </c>
      <c r="M51" s="2">
        <f t="shared" si="3"/>
        <v>6.66</v>
      </c>
      <c r="N51" s="2">
        <f t="shared" si="4"/>
        <v>47.559999999999995</v>
      </c>
      <c r="O51" s="2">
        <f t="shared" si="5"/>
        <v>0</v>
      </c>
      <c r="P51" s="2">
        <f t="shared" si="6"/>
        <v>88.32</v>
      </c>
      <c r="Q51" s="2">
        <f t="shared" si="7"/>
        <v>186.66</v>
      </c>
    </row>
    <row r="52" spans="1:17">
      <c r="A52" t="s">
        <v>133</v>
      </c>
      <c r="B52">
        <v>37524</v>
      </c>
      <c r="C52">
        <v>139</v>
      </c>
      <c r="D52">
        <v>7933</v>
      </c>
      <c r="E52">
        <v>27</v>
      </c>
      <c r="F52">
        <v>7</v>
      </c>
      <c r="G52">
        <v>1154</v>
      </c>
      <c r="H52">
        <v>8450</v>
      </c>
      <c r="I52">
        <v>677</v>
      </c>
      <c r="J52" s="2">
        <f t="shared" si="0"/>
        <v>30769.679999999997</v>
      </c>
      <c r="K52" s="2">
        <f t="shared" si="1"/>
        <v>164.01999999999998</v>
      </c>
      <c r="L52" s="2">
        <f t="shared" si="2"/>
        <v>7536.3499999999995</v>
      </c>
      <c r="M52" s="2">
        <f t="shared" si="3"/>
        <v>29.970000000000002</v>
      </c>
      <c r="N52" s="2">
        <f t="shared" si="4"/>
        <v>11.479999999999999</v>
      </c>
      <c r="O52" s="2">
        <f t="shared" si="5"/>
        <v>3092.7200000000003</v>
      </c>
      <c r="P52" s="2">
        <f t="shared" si="6"/>
        <v>11661</v>
      </c>
      <c r="Q52" s="2">
        <f t="shared" si="7"/>
        <v>1035.81</v>
      </c>
    </row>
    <row r="53" spans="1:17">
      <c r="A53" t="s">
        <v>135</v>
      </c>
      <c r="B53">
        <v>1084</v>
      </c>
      <c r="C53">
        <v>8</v>
      </c>
      <c r="D53">
        <v>788</v>
      </c>
      <c r="E53">
        <v>1</v>
      </c>
      <c r="F53">
        <v>0</v>
      </c>
      <c r="G53">
        <v>355</v>
      </c>
      <c r="H53">
        <v>1320</v>
      </c>
      <c r="I53">
        <v>488</v>
      </c>
      <c r="J53" s="2">
        <f t="shared" si="0"/>
        <v>888.88</v>
      </c>
      <c r="K53" s="2">
        <f t="shared" si="1"/>
        <v>9.44</v>
      </c>
      <c r="L53" s="2">
        <f t="shared" si="2"/>
        <v>748.59999999999991</v>
      </c>
      <c r="M53" s="2">
        <f t="shared" si="3"/>
        <v>1.1100000000000001</v>
      </c>
      <c r="N53" s="2">
        <f t="shared" si="4"/>
        <v>0</v>
      </c>
      <c r="O53" s="2">
        <f t="shared" si="5"/>
        <v>951.40000000000009</v>
      </c>
      <c r="P53" s="2">
        <f t="shared" si="6"/>
        <v>1821.6</v>
      </c>
      <c r="Q53" s="2">
        <f t="shared" si="7"/>
        <v>746.64</v>
      </c>
    </row>
    <row r="54" spans="1:17">
      <c r="A54" t="s">
        <v>76</v>
      </c>
      <c r="B54">
        <v>1797</v>
      </c>
      <c r="C54">
        <v>3</v>
      </c>
      <c r="D54">
        <v>1516</v>
      </c>
      <c r="E54">
        <v>0</v>
      </c>
      <c r="F54">
        <v>915</v>
      </c>
      <c r="G54">
        <v>10</v>
      </c>
      <c r="H54">
        <v>1838</v>
      </c>
      <c r="I54">
        <v>607</v>
      </c>
      <c r="J54" s="2">
        <f t="shared" si="0"/>
        <v>1473.54</v>
      </c>
      <c r="K54" s="2">
        <f t="shared" si="1"/>
        <v>3.54</v>
      </c>
      <c r="L54" s="2">
        <f t="shared" si="2"/>
        <v>1440.2</v>
      </c>
      <c r="M54" s="2">
        <f t="shared" si="3"/>
        <v>0</v>
      </c>
      <c r="N54" s="2">
        <f t="shared" si="4"/>
        <v>1500.6</v>
      </c>
      <c r="O54" s="2">
        <f t="shared" si="5"/>
        <v>26.8</v>
      </c>
      <c r="P54" s="2">
        <f t="shared" si="6"/>
        <v>2536.4399999999996</v>
      </c>
      <c r="Q54" s="2">
        <f t="shared" si="7"/>
        <v>928.71</v>
      </c>
    </row>
    <row r="55" spans="1:17">
      <c r="A55" t="s">
        <v>179</v>
      </c>
      <c r="B55">
        <v>6123</v>
      </c>
      <c r="C55">
        <v>3</v>
      </c>
      <c r="D55">
        <v>1807</v>
      </c>
      <c r="E55">
        <v>6</v>
      </c>
      <c r="F55">
        <v>1</v>
      </c>
      <c r="G55">
        <v>13</v>
      </c>
      <c r="H55">
        <v>3051</v>
      </c>
      <c r="I55">
        <v>1039</v>
      </c>
      <c r="J55" s="2">
        <f t="shared" si="0"/>
        <v>5020.8599999999997</v>
      </c>
      <c r="K55" s="2">
        <f t="shared" si="1"/>
        <v>3.54</v>
      </c>
      <c r="L55" s="2">
        <f t="shared" si="2"/>
        <v>1716.6499999999999</v>
      </c>
      <c r="M55" s="2">
        <f t="shared" si="3"/>
        <v>6.66</v>
      </c>
      <c r="N55" s="2">
        <f t="shared" si="4"/>
        <v>1.64</v>
      </c>
      <c r="O55" s="2">
        <f t="shared" si="5"/>
        <v>34.840000000000003</v>
      </c>
      <c r="P55" s="2">
        <f t="shared" si="6"/>
        <v>4210.38</v>
      </c>
      <c r="Q55" s="2">
        <f t="shared" si="7"/>
        <v>1589.67</v>
      </c>
    </row>
    <row r="56" spans="1:17">
      <c r="A56" t="s">
        <v>166</v>
      </c>
      <c r="B56">
        <v>40973</v>
      </c>
      <c r="C56">
        <v>104</v>
      </c>
      <c r="D56">
        <v>12360</v>
      </c>
      <c r="E56">
        <v>73</v>
      </c>
      <c r="F56">
        <v>2864</v>
      </c>
      <c r="G56">
        <v>50</v>
      </c>
      <c r="H56">
        <v>11043</v>
      </c>
      <c r="I56">
        <v>5578</v>
      </c>
      <c r="J56" s="2">
        <f t="shared" si="0"/>
        <v>33597.86</v>
      </c>
      <c r="K56" s="2">
        <f t="shared" si="1"/>
        <v>122.72</v>
      </c>
      <c r="L56" s="2">
        <f t="shared" si="2"/>
        <v>11742</v>
      </c>
      <c r="M56" s="2">
        <f t="shared" si="3"/>
        <v>81.03</v>
      </c>
      <c r="N56" s="2">
        <f t="shared" si="4"/>
        <v>4696.96</v>
      </c>
      <c r="O56" s="2">
        <f t="shared" si="5"/>
        <v>134</v>
      </c>
      <c r="P56" s="2">
        <f t="shared" si="6"/>
        <v>15239.339999999998</v>
      </c>
      <c r="Q56" s="2">
        <f t="shared" si="7"/>
        <v>8534.34</v>
      </c>
    </row>
    <row r="57" spans="1:17">
      <c r="A57" t="s">
        <v>7</v>
      </c>
      <c r="B57">
        <v>2919</v>
      </c>
      <c r="C57">
        <v>4</v>
      </c>
      <c r="D57">
        <v>430</v>
      </c>
      <c r="E57">
        <v>0</v>
      </c>
      <c r="F57">
        <v>0</v>
      </c>
      <c r="G57">
        <v>4</v>
      </c>
      <c r="H57">
        <v>827</v>
      </c>
      <c r="I57">
        <v>316</v>
      </c>
      <c r="J57" s="2">
        <f t="shared" si="0"/>
        <v>2393.58</v>
      </c>
      <c r="K57" s="2">
        <f t="shared" si="1"/>
        <v>4.72</v>
      </c>
      <c r="L57" s="2">
        <f t="shared" si="2"/>
        <v>408.5</v>
      </c>
      <c r="M57" s="2">
        <f t="shared" si="3"/>
        <v>0</v>
      </c>
      <c r="N57" s="2">
        <f t="shared" si="4"/>
        <v>0</v>
      </c>
      <c r="O57" s="2">
        <f t="shared" si="5"/>
        <v>10.72</v>
      </c>
      <c r="P57" s="2">
        <f t="shared" si="6"/>
        <v>1141.26</v>
      </c>
      <c r="Q57" s="2">
        <f t="shared" si="7"/>
        <v>483.48</v>
      </c>
    </row>
    <row r="58" spans="1:17">
      <c r="A58" t="s">
        <v>128</v>
      </c>
      <c r="B58">
        <v>3290</v>
      </c>
      <c r="C58">
        <v>3</v>
      </c>
      <c r="D58">
        <v>763</v>
      </c>
      <c r="E58">
        <v>2</v>
      </c>
      <c r="F58">
        <v>219</v>
      </c>
      <c r="G58">
        <v>4</v>
      </c>
      <c r="H58">
        <v>830</v>
      </c>
      <c r="I58">
        <v>521</v>
      </c>
      <c r="J58" s="2">
        <f t="shared" si="0"/>
        <v>2697.7999999999997</v>
      </c>
      <c r="K58" s="2">
        <f t="shared" si="1"/>
        <v>3.54</v>
      </c>
      <c r="L58" s="2">
        <f t="shared" si="2"/>
        <v>724.85</v>
      </c>
      <c r="M58" s="2">
        <f t="shared" si="3"/>
        <v>2.2200000000000002</v>
      </c>
      <c r="N58" s="2">
        <f t="shared" si="4"/>
        <v>359.15999999999997</v>
      </c>
      <c r="O58" s="2">
        <f t="shared" si="5"/>
        <v>10.72</v>
      </c>
      <c r="P58" s="2">
        <f t="shared" si="6"/>
        <v>1145.3999999999999</v>
      </c>
      <c r="Q58" s="2">
        <f t="shared" si="7"/>
        <v>797.13</v>
      </c>
    </row>
    <row r="59" spans="1:17">
      <c r="A59" t="s">
        <v>91</v>
      </c>
      <c r="B59">
        <v>10882</v>
      </c>
      <c r="C59">
        <v>20</v>
      </c>
      <c r="D59">
        <v>2574</v>
      </c>
      <c r="E59">
        <v>10</v>
      </c>
      <c r="F59">
        <v>701</v>
      </c>
      <c r="G59">
        <v>132</v>
      </c>
      <c r="H59">
        <v>3741</v>
      </c>
      <c r="I59">
        <v>147</v>
      </c>
      <c r="J59" s="2">
        <f t="shared" si="0"/>
        <v>8923.24</v>
      </c>
      <c r="K59" s="2">
        <f t="shared" si="1"/>
        <v>23.599999999999998</v>
      </c>
      <c r="L59" s="2">
        <f t="shared" si="2"/>
        <v>2445.2999999999997</v>
      </c>
      <c r="M59" s="2">
        <f t="shared" si="3"/>
        <v>11.100000000000001</v>
      </c>
      <c r="N59" s="2">
        <f t="shared" si="4"/>
        <v>1149.6399999999999</v>
      </c>
      <c r="O59" s="2">
        <f t="shared" si="5"/>
        <v>353.76000000000005</v>
      </c>
      <c r="P59" s="2">
        <f t="shared" si="6"/>
        <v>5162.58</v>
      </c>
      <c r="Q59" s="2">
        <f t="shared" si="7"/>
        <v>224.91</v>
      </c>
    </row>
    <row r="60" spans="1:17">
      <c r="A60" t="s">
        <v>201</v>
      </c>
      <c r="B60">
        <v>26358</v>
      </c>
      <c r="C60">
        <v>254</v>
      </c>
      <c r="D60">
        <v>10771</v>
      </c>
      <c r="E60">
        <v>320</v>
      </c>
      <c r="F60">
        <v>3741</v>
      </c>
      <c r="G60">
        <v>172</v>
      </c>
      <c r="H60">
        <v>7259</v>
      </c>
      <c r="I60">
        <v>6988</v>
      </c>
      <c r="J60" s="2">
        <f t="shared" si="0"/>
        <v>21613.559999999998</v>
      </c>
      <c r="K60" s="2">
        <f t="shared" si="1"/>
        <v>299.71999999999997</v>
      </c>
      <c r="L60" s="2">
        <f t="shared" si="2"/>
        <v>10232.449999999999</v>
      </c>
      <c r="M60" s="2">
        <f t="shared" si="3"/>
        <v>355.20000000000005</v>
      </c>
      <c r="N60" s="2">
        <f t="shared" si="4"/>
        <v>6135.24</v>
      </c>
      <c r="O60" s="2">
        <f t="shared" si="5"/>
        <v>460.96000000000004</v>
      </c>
      <c r="P60" s="2">
        <f t="shared" si="6"/>
        <v>10017.42</v>
      </c>
      <c r="Q60" s="2">
        <f t="shared" si="7"/>
        <v>10691.64</v>
      </c>
    </row>
    <row r="61" spans="1:17">
      <c r="A61" t="s">
        <v>239</v>
      </c>
      <c r="B61">
        <v>138015</v>
      </c>
      <c r="C61">
        <v>573</v>
      </c>
      <c r="D61">
        <v>46506</v>
      </c>
      <c r="E61">
        <v>687</v>
      </c>
      <c r="F61">
        <v>6895</v>
      </c>
      <c r="G61">
        <v>370</v>
      </c>
      <c r="H61">
        <v>59322</v>
      </c>
      <c r="I61">
        <v>27911</v>
      </c>
      <c r="J61" s="2">
        <f t="shared" si="0"/>
        <v>113172.29999999999</v>
      </c>
      <c r="K61" s="2">
        <f t="shared" si="1"/>
        <v>676.14</v>
      </c>
      <c r="L61" s="2">
        <f t="shared" si="2"/>
        <v>44180.7</v>
      </c>
      <c r="M61" s="2">
        <f t="shared" si="3"/>
        <v>762.57</v>
      </c>
      <c r="N61" s="2">
        <f t="shared" si="4"/>
        <v>11307.8</v>
      </c>
      <c r="O61" s="2">
        <f t="shared" si="5"/>
        <v>991.6</v>
      </c>
      <c r="P61" s="2">
        <f t="shared" si="6"/>
        <v>81864.36</v>
      </c>
      <c r="Q61" s="2">
        <f t="shared" si="7"/>
        <v>42703.83</v>
      </c>
    </row>
    <row r="62" spans="1:17">
      <c r="A62" t="s">
        <v>145</v>
      </c>
      <c r="B62">
        <v>5558</v>
      </c>
      <c r="C62">
        <v>10</v>
      </c>
      <c r="D62">
        <v>4097</v>
      </c>
      <c r="E62">
        <v>6</v>
      </c>
      <c r="F62">
        <v>735</v>
      </c>
      <c r="G62">
        <v>38</v>
      </c>
      <c r="H62">
        <v>7114</v>
      </c>
      <c r="I62">
        <v>1707</v>
      </c>
      <c r="J62" s="2">
        <f t="shared" si="0"/>
        <v>4557.5599999999995</v>
      </c>
      <c r="K62" s="2">
        <f t="shared" si="1"/>
        <v>11.799999999999999</v>
      </c>
      <c r="L62" s="2">
        <f t="shared" si="2"/>
        <v>3892.1499999999996</v>
      </c>
      <c r="M62" s="2">
        <f t="shared" si="3"/>
        <v>6.66</v>
      </c>
      <c r="N62" s="2">
        <f t="shared" si="4"/>
        <v>1205.3999999999999</v>
      </c>
      <c r="O62" s="2">
        <f t="shared" si="5"/>
        <v>101.84</v>
      </c>
      <c r="P62" s="2">
        <f t="shared" si="6"/>
        <v>9817.32</v>
      </c>
      <c r="Q62" s="2">
        <f t="shared" si="7"/>
        <v>2611.71</v>
      </c>
    </row>
    <row r="63" spans="1:17">
      <c r="A63" t="s">
        <v>240</v>
      </c>
      <c r="B63">
        <v>7216</v>
      </c>
      <c r="C63">
        <v>47</v>
      </c>
      <c r="D63">
        <v>2081</v>
      </c>
      <c r="E63">
        <v>80</v>
      </c>
      <c r="F63">
        <v>615</v>
      </c>
      <c r="G63">
        <v>17</v>
      </c>
      <c r="H63">
        <v>2936</v>
      </c>
      <c r="I63">
        <v>686</v>
      </c>
      <c r="J63" s="2">
        <f t="shared" si="0"/>
        <v>5917.12</v>
      </c>
      <c r="K63" s="2">
        <f t="shared" si="1"/>
        <v>55.459999999999994</v>
      </c>
      <c r="L63" s="2">
        <f t="shared" si="2"/>
        <v>1976.9499999999998</v>
      </c>
      <c r="M63" s="2">
        <f t="shared" si="3"/>
        <v>88.800000000000011</v>
      </c>
      <c r="N63" s="2">
        <f t="shared" si="4"/>
        <v>1008.5999999999999</v>
      </c>
      <c r="O63" s="2">
        <f t="shared" si="5"/>
        <v>45.56</v>
      </c>
      <c r="P63" s="2">
        <f t="shared" si="6"/>
        <v>4051.68</v>
      </c>
      <c r="Q63" s="2">
        <f t="shared" si="7"/>
        <v>1049.58</v>
      </c>
    </row>
    <row r="64" spans="1:17">
      <c r="A64" t="s">
        <v>41</v>
      </c>
      <c r="B64">
        <v>4887</v>
      </c>
      <c r="C64">
        <v>90</v>
      </c>
      <c r="D64">
        <v>2064</v>
      </c>
      <c r="E64">
        <v>17</v>
      </c>
      <c r="F64">
        <v>261</v>
      </c>
      <c r="G64">
        <v>9</v>
      </c>
      <c r="H64">
        <v>2533</v>
      </c>
      <c r="I64">
        <v>260</v>
      </c>
      <c r="J64" s="2">
        <f t="shared" si="0"/>
        <v>4007.3399999999997</v>
      </c>
      <c r="K64" s="2">
        <f t="shared" si="1"/>
        <v>106.19999999999999</v>
      </c>
      <c r="L64" s="2">
        <f t="shared" si="2"/>
        <v>1960.8</v>
      </c>
      <c r="M64" s="2">
        <f t="shared" si="3"/>
        <v>18.87</v>
      </c>
      <c r="N64" s="2">
        <f t="shared" si="4"/>
        <v>428.03999999999996</v>
      </c>
      <c r="O64" s="2">
        <f t="shared" si="5"/>
        <v>24.12</v>
      </c>
      <c r="P64" s="2">
        <f t="shared" si="6"/>
        <v>3495.5399999999995</v>
      </c>
      <c r="Q64" s="2">
        <f t="shared" si="7"/>
        <v>397.8</v>
      </c>
    </row>
    <row r="65" spans="1:17">
      <c r="A65" t="s">
        <v>194</v>
      </c>
      <c r="B65">
        <v>75</v>
      </c>
      <c r="C65">
        <v>0</v>
      </c>
      <c r="D65">
        <v>32</v>
      </c>
      <c r="E65">
        <v>0</v>
      </c>
      <c r="F65">
        <v>62</v>
      </c>
      <c r="G65">
        <v>0</v>
      </c>
      <c r="H65">
        <v>85</v>
      </c>
      <c r="I65">
        <v>81</v>
      </c>
      <c r="J65" s="2">
        <f t="shared" si="0"/>
        <v>61.499999999999993</v>
      </c>
      <c r="K65" s="2">
        <f t="shared" si="1"/>
        <v>0</v>
      </c>
      <c r="L65" s="2">
        <f t="shared" si="2"/>
        <v>30.4</v>
      </c>
      <c r="M65" s="2">
        <f t="shared" si="3"/>
        <v>0</v>
      </c>
      <c r="N65" s="2">
        <f t="shared" si="4"/>
        <v>101.67999999999999</v>
      </c>
      <c r="O65" s="2">
        <f t="shared" si="5"/>
        <v>0</v>
      </c>
      <c r="P65" s="2">
        <f t="shared" si="6"/>
        <v>117.3</v>
      </c>
      <c r="Q65" s="2">
        <f t="shared" si="7"/>
        <v>123.93</v>
      </c>
    </row>
    <row r="66" spans="1:17">
      <c r="A66" t="s">
        <v>27</v>
      </c>
      <c r="B66">
        <v>9203</v>
      </c>
      <c r="C66">
        <v>30</v>
      </c>
      <c r="D66">
        <v>8998</v>
      </c>
      <c r="E66">
        <v>154</v>
      </c>
      <c r="F66">
        <v>2166</v>
      </c>
      <c r="G66">
        <v>61</v>
      </c>
      <c r="H66">
        <v>13194</v>
      </c>
      <c r="I66">
        <v>5183</v>
      </c>
      <c r="J66" s="2">
        <f t="shared" si="0"/>
        <v>7546.4599999999991</v>
      </c>
      <c r="K66" s="2">
        <f t="shared" si="1"/>
        <v>35.4</v>
      </c>
      <c r="L66" s="2">
        <f t="shared" si="2"/>
        <v>8548.1</v>
      </c>
      <c r="M66" s="2">
        <f t="shared" si="3"/>
        <v>170.94000000000003</v>
      </c>
      <c r="N66" s="2">
        <f t="shared" si="4"/>
        <v>3552.24</v>
      </c>
      <c r="O66" s="2">
        <f t="shared" si="5"/>
        <v>163.48000000000002</v>
      </c>
      <c r="P66" s="2">
        <f t="shared" si="6"/>
        <v>18207.719999999998</v>
      </c>
      <c r="Q66" s="2">
        <f t="shared" si="7"/>
        <v>7929.99</v>
      </c>
    </row>
    <row r="67" spans="1:17">
      <c r="A67" t="s">
        <v>118</v>
      </c>
      <c r="B67">
        <v>12287</v>
      </c>
      <c r="C67">
        <v>207</v>
      </c>
      <c r="D67">
        <v>13433</v>
      </c>
      <c r="E67">
        <v>41</v>
      </c>
      <c r="F67">
        <v>1832</v>
      </c>
      <c r="G67">
        <v>51</v>
      </c>
      <c r="H67">
        <v>10176</v>
      </c>
      <c r="I67">
        <v>1996</v>
      </c>
      <c r="J67" s="2">
        <f t="shared" si="0"/>
        <v>10075.34</v>
      </c>
      <c r="K67" s="2">
        <f t="shared" si="1"/>
        <v>244.26</v>
      </c>
      <c r="L67" s="2">
        <f t="shared" si="2"/>
        <v>12761.349999999999</v>
      </c>
      <c r="M67" s="2">
        <f t="shared" si="3"/>
        <v>45.510000000000005</v>
      </c>
      <c r="N67" s="2">
        <f t="shared" si="4"/>
        <v>3004.48</v>
      </c>
      <c r="O67" s="2">
        <f t="shared" si="5"/>
        <v>136.68</v>
      </c>
      <c r="P67" s="2">
        <f t="shared" si="6"/>
        <v>14042.88</v>
      </c>
      <c r="Q67" s="2">
        <f t="shared" si="7"/>
        <v>3053.88</v>
      </c>
    </row>
    <row r="68" spans="1:17">
      <c r="A68" t="s">
        <v>241</v>
      </c>
      <c r="B68">
        <v>139</v>
      </c>
      <c r="C68">
        <v>0</v>
      </c>
      <c r="D68">
        <v>37</v>
      </c>
      <c r="E68">
        <v>0</v>
      </c>
      <c r="F68">
        <v>0</v>
      </c>
      <c r="G68">
        <v>0</v>
      </c>
      <c r="H68">
        <v>0</v>
      </c>
      <c r="I68">
        <v>47</v>
      </c>
      <c r="J68" s="2">
        <f t="shared" si="0"/>
        <v>113.97999999999999</v>
      </c>
      <c r="K68" s="2">
        <f t="shared" si="1"/>
        <v>0</v>
      </c>
      <c r="L68" s="2">
        <f t="shared" si="2"/>
        <v>35.15</v>
      </c>
      <c r="M68" s="2">
        <f t="shared" si="3"/>
        <v>0</v>
      </c>
      <c r="N68" s="2">
        <f t="shared" si="4"/>
        <v>0</v>
      </c>
      <c r="O68" s="2">
        <f t="shared" si="5"/>
        <v>0</v>
      </c>
      <c r="P68" s="2">
        <f t="shared" si="6"/>
        <v>0</v>
      </c>
      <c r="Q68" s="2">
        <f t="shared" si="7"/>
        <v>71.91</v>
      </c>
    </row>
    <row r="69" spans="1:17">
      <c r="A69" t="s">
        <v>168</v>
      </c>
      <c r="B69">
        <v>3478</v>
      </c>
      <c r="C69">
        <v>5</v>
      </c>
      <c r="D69">
        <v>1201</v>
      </c>
      <c r="E69">
        <v>9</v>
      </c>
      <c r="F69">
        <v>405</v>
      </c>
      <c r="G69">
        <v>11</v>
      </c>
      <c r="H69">
        <v>1857</v>
      </c>
      <c r="I69">
        <v>126</v>
      </c>
      <c r="J69" s="2">
        <f t="shared" ref="J69:J132" si="8">B69*0.82</f>
        <v>2851.96</v>
      </c>
      <c r="K69" s="2">
        <f t="shared" ref="K69:K132" si="9">C69*1.18</f>
        <v>5.8999999999999995</v>
      </c>
      <c r="L69" s="2">
        <f t="shared" ref="L69:L132" si="10">D69*0.95</f>
        <v>1140.95</v>
      </c>
      <c r="M69" s="2">
        <f t="shared" ref="M69:M132" si="11">E69*1.11</f>
        <v>9.99</v>
      </c>
      <c r="N69" s="2">
        <f t="shared" ref="N69:N132" si="12">F69*1.64</f>
        <v>664.19999999999993</v>
      </c>
      <c r="O69" s="2">
        <f t="shared" ref="O69:O132" si="13">G69*2.68</f>
        <v>29.48</v>
      </c>
      <c r="P69" s="2">
        <f t="shared" ref="P69:P132" si="14">H69*1.38</f>
        <v>2562.66</v>
      </c>
      <c r="Q69" s="2">
        <f t="shared" ref="Q69:Q132" si="15">I69*1.53</f>
        <v>192.78</v>
      </c>
    </row>
    <row r="70" spans="1:17">
      <c r="A70" t="s">
        <v>209</v>
      </c>
      <c r="B70">
        <v>2539</v>
      </c>
      <c r="C70">
        <v>7</v>
      </c>
      <c r="D70">
        <v>1465</v>
      </c>
      <c r="E70">
        <v>2</v>
      </c>
      <c r="F70">
        <v>279</v>
      </c>
      <c r="G70">
        <v>16</v>
      </c>
      <c r="H70">
        <v>3074</v>
      </c>
      <c r="I70">
        <v>1111</v>
      </c>
      <c r="J70" s="2">
        <f t="shared" si="8"/>
        <v>2081.98</v>
      </c>
      <c r="K70" s="2">
        <f t="shared" si="9"/>
        <v>8.26</v>
      </c>
      <c r="L70" s="2">
        <f t="shared" si="10"/>
        <v>1391.75</v>
      </c>
      <c r="M70" s="2">
        <f t="shared" si="11"/>
        <v>2.2200000000000002</v>
      </c>
      <c r="N70" s="2">
        <f t="shared" si="12"/>
        <v>457.55999999999995</v>
      </c>
      <c r="O70" s="2">
        <f t="shared" si="13"/>
        <v>42.88</v>
      </c>
      <c r="P70" s="2">
        <f t="shared" si="14"/>
        <v>4242.12</v>
      </c>
      <c r="Q70" s="2">
        <f t="shared" si="15"/>
        <v>1699.83</v>
      </c>
    </row>
    <row r="71" spans="1:17">
      <c r="A71" t="s">
        <v>242</v>
      </c>
      <c r="B71">
        <v>203</v>
      </c>
      <c r="C71">
        <v>0</v>
      </c>
      <c r="D71">
        <v>200</v>
      </c>
      <c r="E71">
        <v>1</v>
      </c>
      <c r="F71">
        <v>1</v>
      </c>
      <c r="G71">
        <v>1</v>
      </c>
      <c r="H71">
        <v>382</v>
      </c>
      <c r="I71">
        <v>0</v>
      </c>
      <c r="J71" s="2">
        <f t="shared" si="8"/>
        <v>166.45999999999998</v>
      </c>
      <c r="K71" s="2">
        <f t="shared" si="9"/>
        <v>0</v>
      </c>
      <c r="L71" s="2">
        <f t="shared" si="10"/>
        <v>190</v>
      </c>
      <c r="M71" s="2">
        <f t="shared" si="11"/>
        <v>1.1100000000000001</v>
      </c>
      <c r="N71" s="2">
        <f t="shared" si="12"/>
        <v>1.64</v>
      </c>
      <c r="O71" s="2">
        <f t="shared" si="13"/>
        <v>2.68</v>
      </c>
      <c r="P71" s="2">
        <f t="shared" si="14"/>
        <v>527.16</v>
      </c>
      <c r="Q71" s="2">
        <f t="shared" si="15"/>
        <v>0</v>
      </c>
    </row>
    <row r="72" spans="1:17">
      <c r="A72" t="s">
        <v>47</v>
      </c>
      <c r="B72">
        <v>2954</v>
      </c>
      <c r="C72">
        <v>6</v>
      </c>
      <c r="D72">
        <v>485</v>
      </c>
      <c r="E72">
        <v>1</v>
      </c>
      <c r="F72">
        <v>0</v>
      </c>
      <c r="G72">
        <v>4</v>
      </c>
      <c r="H72">
        <v>1055</v>
      </c>
      <c r="I72">
        <v>343</v>
      </c>
      <c r="J72" s="2">
        <f t="shared" si="8"/>
        <v>2422.2799999999997</v>
      </c>
      <c r="K72" s="2">
        <f t="shared" si="9"/>
        <v>7.08</v>
      </c>
      <c r="L72" s="2">
        <f t="shared" si="10"/>
        <v>460.75</v>
      </c>
      <c r="M72" s="2">
        <f t="shared" si="11"/>
        <v>1.1100000000000001</v>
      </c>
      <c r="N72" s="2">
        <f t="shared" si="12"/>
        <v>0</v>
      </c>
      <c r="O72" s="2">
        <f t="shared" si="13"/>
        <v>10.72</v>
      </c>
      <c r="P72" s="2">
        <f t="shared" si="14"/>
        <v>1455.8999999999999</v>
      </c>
      <c r="Q72" s="2">
        <f t="shared" si="15"/>
        <v>524.79</v>
      </c>
    </row>
    <row r="73" spans="1:17">
      <c r="A73" t="s">
        <v>189</v>
      </c>
      <c r="B73">
        <v>2019</v>
      </c>
      <c r="C73">
        <v>3</v>
      </c>
      <c r="D73">
        <v>1004</v>
      </c>
      <c r="E73">
        <v>64</v>
      </c>
      <c r="F73">
        <v>159</v>
      </c>
      <c r="G73">
        <v>14</v>
      </c>
      <c r="H73">
        <v>2499</v>
      </c>
      <c r="I73">
        <v>802</v>
      </c>
      <c r="J73" s="2">
        <f t="shared" si="8"/>
        <v>1655.58</v>
      </c>
      <c r="K73" s="2">
        <f t="shared" si="9"/>
        <v>3.54</v>
      </c>
      <c r="L73" s="2">
        <f t="shared" si="10"/>
        <v>953.8</v>
      </c>
      <c r="M73" s="2">
        <f t="shared" si="11"/>
        <v>71.040000000000006</v>
      </c>
      <c r="N73" s="2">
        <f t="shared" si="12"/>
        <v>260.76</v>
      </c>
      <c r="O73" s="2">
        <f t="shared" si="13"/>
        <v>37.520000000000003</v>
      </c>
      <c r="P73" s="2">
        <f t="shared" si="14"/>
        <v>3448.62</v>
      </c>
      <c r="Q73" s="2">
        <f t="shared" si="15"/>
        <v>1227.06</v>
      </c>
    </row>
    <row r="74" spans="1:17">
      <c r="A74" t="s">
        <v>126</v>
      </c>
      <c r="B74">
        <v>0</v>
      </c>
      <c r="C74">
        <v>0</v>
      </c>
      <c r="D74">
        <v>0</v>
      </c>
      <c r="E74">
        <v>0</v>
      </c>
      <c r="F74">
        <v>0</v>
      </c>
      <c r="G74">
        <v>0</v>
      </c>
      <c r="H74">
        <v>0</v>
      </c>
      <c r="I74">
        <v>1</v>
      </c>
      <c r="J74" s="2">
        <f t="shared" si="8"/>
        <v>0</v>
      </c>
      <c r="K74" s="2">
        <f t="shared" si="9"/>
        <v>0</v>
      </c>
      <c r="L74" s="2">
        <f t="shared" si="10"/>
        <v>0</v>
      </c>
      <c r="M74" s="2">
        <f t="shared" si="11"/>
        <v>0</v>
      </c>
      <c r="N74" s="2">
        <f t="shared" si="12"/>
        <v>0</v>
      </c>
      <c r="O74" s="2">
        <f t="shared" si="13"/>
        <v>0</v>
      </c>
      <c r="P74" s="2">
        <f t="shared" si="14"/>
        <v>0</v>
      </c>
      <c r="Q74" s="2">
        <f t="shared" si="15"/>
        <v>1.53</v>
      </c>
    </row>
    <row r="75" spans="1:17">
      <c r="A75" t="s">
        <v>243</v>
      </c>
      <c r="B75">
        <v>187</v>
      </c>
      <c r="C75">
        <v>0</v>
      </c>
      <c r="D75">
        <v>42</v>
      </c>
      <c r="E75">
        <v>0</v>
      </c>
      <c r="F75">
        <v>0</v>
      </c>
      <c r="G75">
        <v>0</v>
      </c>
      <c r="H75">
        <v>0</v>
      </c>
      <c r="I75">
        <v>0</v>
      </c>
      <c r="J75" s="2">
        <f t="shared" si="8"/>
        <v>153.34</v>
      </c>
      <c r="K75" s="2">
        <f t="shared" si="9"/>
        <v>0</v>
      </c>
      <c r="L75" s="2">
        <f t="shared" si="10"/>
        <v>39.9</v>
      </c>
      <c r="M75" s="2">
        <f t="shared" si="11"/>
        <v>0</v>
      </c>
      <c r="N75" s="2">
        <f t="shared" si="12"/>
        <v>0</v>
      </c>
      <c r="O75" s="2">
        <f t="shared" si="13"/>
        <v>0</v>
      </c>
      <c r="P75" s="2">
        <f t="shared" si="14"/>
        <v>0</v>
      </c>
      <c r="Q75" s="2">
        <f t="shared" si="15"/>
        <v>0</v>
      </c>
    </row>
    <row r="76" spans="1:17">
      <c r="A76" t="s">
        <v>244</v>
      </c>
      <c r="B76">
        <v>77</v>
      </c>
      <c r="C76">
        <v>0</v>
      </c>
      <c r="D76">
        <v>0</v>
      </c>
      <c r="E76">
        <v>0</v>
      </c>
      <c r="F76">
        <v>1</v>
      </c>
      <c r="G76">
        <v>0</v>
      </c>
      <c r="H76">
        <v>162</v>
      </c>
      <c r="I76">
        <v>0</v>
      </c>
      <c r="J76" s="2">
        <f t="shared" si="8"/>
        <v>63.139999999999993</v>
      </c>
      <c r="K76" s="2">
        <f t="shared" si="9"/>
        <v>0</v>
      </c>
      <c r="L76" s="2">
        <f t="shared" si="10"/>
        <v>0</v>
      </c>
      <c r="M76" s="2">
        <f t="shared" si="11"/>
        <v>0</v>
      </c>
      <c r="N76" s="2">
        <f t="shared" si="12"/>
        <v>1.64</v>
      </c>
      <c r="O76" s="2">
        <f t="shared" si="13"/>
        <v>0</v>
      </c>
      <c r="P76" s="2">
        <f t="shared" si="14"/>
        <v>223.55999999999997</v>
      </c>
      <c r="Q76" s="2">
        <f t="shared" si="15"/>
        <v>0</v>
      </c>
    </row>
    <row r="77" spans="1:17">
      <c r="A77" t="s">
        <v>134</v>
      </c>
      <c r="B77">
        <v>9963</v>
      </c>
      <c r="C77">
        <v>21</v>
      </c>
      <c r="D77">
        <v>3450</v>
      </c>
      <c r="E77">
        <v>7</v>
      </c>
      <c r="F77">
        <v>6</v>
      </c>
      <c r="G77">
        <v>18</v>
      </c>
      <c r="H77">
        <v>4860</v>
      </c>
      <c r="I77">
        <v>482</v>
      </c>
      <c r="J77" s="2">
        <f t="shared" si="8"/>
        <v>8169.66</v>
      </c>
      <c r="K77" s="2">
        <f t="shared" si="9"/>
        <v>24.779999999999998</v>
      </c>
      <c r="L77" s="2">
        <f t="shared" si="10"/>
        <v>3277.5</v>
      </c>
      <c r="M77" s="2">
        <f t="shared" si="11"/>
        <v>7.7700000000000005</v>
      </c>
      <c r="N77" s="2">
        <f t="shared" si="12"/>
        <v>9.84</v>
      </c>
      <c r="O77" s="2">
        <f t="shared" si="13"/>
        <v>48.24</v>
      </c>
      <c r="P77" s="2">
        <f t="shared" si="14"/>
        <v>6706.7999999999993</v>
      </c>
      <c r="Q77" s="2">
        <f t="shared" si="15"/>
        <v>737.46</v>
      </c>
    </row>
    <row r="78" spans="1:17">
      <c r="A78" t="s">
        <v>185</v>
      </c>
      <c r="B78">
        <v>870</v>
      </c>
      <c r="C78">
        <v>2</v>
      </c>
      <c r="D78">
        <v>291</v>
      </c>
      <c r="E78">
        <v>1</v>
      </c>
      <c r="F78">
        <v>71</v>
      </c>
      <c r="G78">
        <v>2</v>
      </c>
      <c r="H78">
        <v>531</v>
      </c>
      <c r="I78">
        <v>858</v>
      </c>
      <c r="J78" s="2">
        <f t="shared" si="8"/>
        <v>713.4</v>
      </c>
      <c r="K78" s="2">
        <f t="shared" si="9"/>
        <v>2.36</v>
      </c>
      <c r="L78" s="2">
        <f t="shared" si="10"/>
        <v>276.45</v>
      </c>
      <c r="M78" s="2">
        <f t="shared" si="11"/>
        <v>1.1100000000000001</v>
      </c>
      <c r="N78" s="2">
        <f t="shared" si="12"/>
        <v>116.44</v>
      </c>
      <c r="O78" s="2">
        <f t="shared" si="13"/>
        <v>5.36</v>
      </c>
      <c r="P78" s="2">
        <f t="shared" si="14"/>
        <v>732.78</v>
      </c>
      <c r="Q78" s="2">
        <f t="shared" si="15"/>
        <v>1312.74</v>
      </c>
    </row>
    <row r="79" spans="1:17">
      <c r="A79" t="s">
        <v>23</v>
      </c>
      <c r="B79">
        <v>26177</v>
      </c>
      <c r="C79">
        <v>43</v>
      </c>
      <c r="D79">
        <v>8747</v>
      </c>
      <c r="E79">
        <v>83</v>
      </c>
      <c r="F79">
        <v>14</v>
      </c>
      <c r="G79">
        <v>2873</v>
      </c>
      <c r="H79">
        <v>12938</v>
      </c>
      <c r="I79">
        <v>9915</v>
      </c>
      <c r="J79" s="2">
        <f t="shared" si="8"/>
        <v>21465.14</v>
      </c>
      <c r="K79" s="2">
        <f t="shared" si="9"/>
        <v>50.739999999999995</v>
      </c>
      <c r="L79" s="2">
        <f t="shared" si="10"/>
        <v>8309.65</v>
      </c>
      <c r="M79" s="2">
        <f t="shared" si="11"/>
        <v>92.13000000000001</v>
      </c>
      <c r="N79" s="2">
        <f t="shared" si="12"/>
        <v>22.959999999999997</v>
      </c>
      <c r="O79" s="2">
        <f t="shared" si="13"/>
        <v>7699.64</v>
      </c>
      <c r="P79" s="2">
        <f t="shared" si="14"/>
        <v>17854.439999999999</v>
      </c>
      <c r="Q79" s="2">
        <f t="shared" si="15"/>
        <v>15169.95</v>
      </c>
    </row>
    <row r="80" spans="1:17">
      <c r="A80" t="s">
        <v>94</v>
      </c>
      <c r="B80">
        <v>642</v>
      </c>
      <c r="C80">
        <v>40</v>
      </c>
      <c r="D80">
        <v>393</v>
      </c>
      <c r="E80">
        <v>2</v>
      </c>
      <c r="F80">
        <v>3974</v>
      </c>
      <c r="G80">
        <v>2</v>
      </c>
      <c r="H80">
        <v>514</v>
      </c>
      <c r="I80">
        <v>274</v>
      </c>
      <c r="J80" s="2">
        <f t="shared" si="8"/>
        <v>526.43999999999994</v>
      </c>
      <c r="K80" s="2">
        <f t="shared" si="9"/>
        <v>47.199999999999996</v>
      </c>
      <c r="L80" s="2">
        <f t="shared" si="10"/>
        <v>373.34999999999997</v>
      </c>
      <c r="M80" s="2">
        <f t="shared" si="11"/>
        <v>2.2200000000000002</v>
      </c>
      <c r="N80" s="2">
        <f t="shared" si="12"/>
        <v>6517.36</v>
      </c>
      <c r="O80" s="2">
        <f t="shared" si="13"/>
        <v>5.36</v>
      </c>
      <c r="P80" s="2">
        <f t="shared" si="14"/>
        <v>709.31999999999994</v>
      </c>
      <c r="Q80" s="2">
        <f t="shared" si="15"/>
        <v>419.22</v>
      </c>
    </row>
    <row r="81" spans="1:17">
      <c r="A81" t="s">
        <v>81</v>
      </c>
      <c r="B81">
        <v>0</v>
      </c>
      <c r="C81">
        <v>0</v>
      </c>
      <c r="D81">
        <v>1</v>
      </c>
      <c r="E81">
        <v>0</v>
      </c>
      <c r="F81">
        <v>0</v>
      </c>
      <c r="G81">
        <v>0</v>
      </c>
      <c r="H81">
        <v>71</v>
      </c>
      <c r="I81">
        <v>0</v>
      </c>
      <c r="J81" s="2">
        <f t="shared" si="8"/>
        <v>0</v>
      </c>
      <c r="K81" s="2">
        <f t="shared" si="9"/>
        <v>0</v>
      </c>
      <c r="L81" s="2">
        <f t="shared" si="10"/>
        <v>0.95</v>
      </c>
      <c r="M81" s="2">
        <f t="shared" si="11"/>
        <v>0</v>
      </c>
      <c r="N81" s="2">
        <f t="shared" si="12"/>
        <v>0</v>
      </c>
      <c r="O81" s="2">
        <f t="shared" si="13"/>
        <v>0</v>
      </c>
      <c r="P81" s="2">
        <f t="shared" si="14"/>
        <v>97.97999999999999</v>
      </c>
      <c r="Q81" s="2">
        <f t="shared" si="15"/>
        <v>0</v>
      </c>
    </row>
    <row r="82" spans="1:17">
      <c r="A82" t="s">
        <v>245</v>
      </c>
      <c r="B82">
        <v>1</v>
      </c>
      <c r="C82">
        <v>0</v>
      </c>
      <c r="D82">
        <v>94</v>
      </c>
      <c r="E82">
        <v>0</v>
      </c>
      <c r="F82">
        <v>0</v>
      </c>
      <c r="G82">
        <v>0</v>
      </c>
      <c r="H82">
        <v>14</v>
      </c>
      <c r="I82">
        <v>0</v>
      </c>
      <c r="J82" s="2">
        <f t="shared" si="8"/>
        <v>0.82</v>
      </c>
      <c r="K82" s="2">
        <f t="shared" si="9"/>
        <v>0</v>
      </c>
      <c r="L82" s="2">
        <f t="shared" si="10"/>
        <v>89.3</v>
      </c>
      <c r="M82" s="2">
        <f t="shared" si="11"/>
        <v>0</v>
      </c>
      <c r="N82" s="2">
        <f t="shared" si="12"/>
        <v>0</v>
      </c>
      <c r="O82" s="2">
        <f t="shared" si="13"/>
        <v>0</v>
      </c>
      <c r="P82" s="2">
        <f t="shared" si="14"/>
        <v>19.32</v>
      </c>
      <c r="Q82" s="2">
        <f t="shared" si="15"/>
        <v>0</v>
      </c>
    </row>
    <row r="83" spans="1:17">
      <c r="A83" t="s">
        <v>106</v>
      </c>
      <c r="B83">
        <v>5275</v>
      </c>
      <c r="C83">
        <v>35</v>
      </c>
      <c r="D83">
        <v>2467</v>
      </c>
      <c r="E83">
        <v>5</v>
      </c>
      <c r="F83">
        <v>2</v>
      </c>
      <c r="G83">
        <v>126</v>
      </c>
      <c r="H83">
        <v>2029</v>
      </c>
      <c r="I83">
        <v>953</v>
      </c>
      <c r="J83" s="2">
        <f t="shared" si="8"/>
        <v>4325.5</v>
      </c>
      <c r="K83" s="2">
        <f t="shared" si="9"/>
        <v>41.3</v>
      </c>
      <c r="L83" s="2">
        <f t="shared" si="10"/>
        <v>2343.65</v>
      </c>
      <c r="M83" s="2">
        <f t="shared" si="11"/>
        <v>5.5500000000000007</v>
      </c>
      <c r="N83" s="2">
        <f t="shared" si="12"/>
        <v>3.28</v>
      </c>
      <c r="O83" s="2">
        <f t="shared" si="13"/>
        <v>337.68</v>
      </c>
      <c r="P83" s="2">
        <f t="shared" si="14"/>
        <v>2800.02</v>
      </c>
      <c r="Q83" s="2">
        <f t="shared" si="15"/>
        <v>1458.09</v>
      </c>
    </row>
    <row r="84" spans="1:17">
      <c r="A84" t="s">
        <v>246</v>
      </c>
      <c r="B84">
        <v>269</v>
      </c>
      <c r="C84">
        <v>0</v>
      </c>
      <c r="D84">
        <v>117</v>
      </c>
      <c r="E84">
        <v>2</v>
      </c>
      <c r="F84">
        <v>60</v>
      </c>
      <c r="G84">
        <v>1</v>
      </c>
      <c r="H84">
        <v>257</v>
      </c>
      <c r="I84">
        <v>136</v>
      </c>
      <c r="J84" s="2">
        <f t="shared" si="8"/>
        <v>220.57999999999998</v>
      </c>
      <c r="K84" s="2">
        <f t="shared" si="9"/>
        <v>0</v>
      </c>
      <c r="L84" s="2">
        <f t="shared" si="10"/>
        <v>111.14999999999999</v>
      </c>
      <c r="M84" s="2">
        <f t="shared" si="11"/>
        <v>2.2200000000000002</v>
      </c>
      <c r="N84" s="2">
        <f t="shared" si="12"/>
        <v>98.399999999999991</v>
      </c>
      <c r="O84" s="2">
        <f t="shared" si="13"/>
        <v>2.68</v>
      </c>
      <c r="P84" s="2">
        <f t="shared" si="14"/>
        <v>354.65999999999997</v>
      </c>
      <c r="Q84" s="2">
        <f t="shared" si="15"/>
        <v>208.08</v>
      </c>
    </row>
    <row r="85" spans="1:17">
      <c r="A85" t="s">
        <v>247</v>
      </c>
      <c r="B85">
        <v>0</v>
      </c>
      <c r="C85">
        <v>0</v>
      </c>
      <c r="D85">
        <v>67</v>
      </c>
      <c r="E85">
        <v>0</v>
      </c>
      <c r="F85">
        <v>0</v>
      </c>
      <c r="G85">
        <v>0</v>
      </c>
      <c r="H85">
        <v>0</v>
      </c>
      <c r="I85">
        <v>0</v>
      </c>
      <c r="J85" s="2">
        <f t="shared" si="8"/>
        <v>0</v>
      </c>
      <c r="K85" s="2">
        <f t="shared" si="9"/>
        <v>0</v>
      </c>
      <c r="L85" s="2">
        <f t="shared" si="10"/>
        <v>63.65</v>
      </c>
      <c r="M85" s="2">
        <f t="shared" si="11"/>
        <v>0</v>
      </c>
      <c r="N85" s="2">
        <f t="shared" si="12"/>
        <v>0</v>
      </c>
      <c r="O85" s="2">
        <f t="shared" si="13"/>
        <v>0</v>
      </c>
      <c r="P85" s="2">
        <f t="shared" si="14"/>
        <v>0</v>
      </c>
      <c r="Q85" s="2">
        <f t="shared" si="15"/>
        <v>0</v>
      </c>
    </row>
    <row r="86" spans="1:17">
      <c r="A86" t="s">
        <v>248</v>
      </c>
      <c r="B86">
        <v>66</v>
      </c>
      <c r="C86">
        <v>0</v>
      </c>
      <c r="D86">
        <v>0</v>
      </c>
      <c r="E86">
        <v>0</v>
      </c>
      <c r="F86">
        <v>0</v>
      </c>
      <c r="G86">
        <v>0</v>
      </c>
      <c r="H86">
        <v>0</v>
      </c>
      <c r="I86">
        <v>0</v>
      </c>
      <c r="J86" s="2">
        <f t="shared" si="8"/>
        <v>54.12</v>
      </c>
      <c r="K86" s="2">
        <f t="shared" si="9"/>
        <v>0</v>
      </c>
      <c r="L86" s="2">
        <f t="shared" si="10"/>
        <v>0</v>
      </c>
      <c r="M86" s="2">
        <f t="shared" si="11"/>
        <v>0</v>
      </c>
      <c r="N86" s="2">
        <f t="shared" si="12"/>
        <v>0</v>
      </c>
      <c r="O86" s="2">
        <f t="shared" si="13"/>
        <v>0</v>
      </c>
      <c r="P86" s="2">
        <f t="shared" si="14"/>
        <v>0</v>
      </c>
      <c r="Q86" s="2">
        <f t="shared" si="15"/>
        <v>0</v>
      </c>
    </row>
    <row r="87" spans="1:17">
      <c r="A87" t="s">
        <v>249</v>
      </c>
      <c r="B87">
        <v>39</v>
      </c>
      <c r="C87">
        <v>0</v>
      </c>
      <c r="D87">
        <v>38</v>
      </c>
      <c r="E87">
        <v>1</v>
      </c>
      <c r="F87">
        <v>0</v>
      </c>
      <c r="G87">
        <v>0</v>
      </c>
      <c r="H87">
        <v>0</v>
      </c>
      <c r="I87">
        <v>0</v>
      </c>
      <c r="J87" s="2">
        <f t="shared" si="8"/>
        <v>31.979999999999997</v>
      </c>
      <c r="K87" s="2">
        <f t="shared" si="9"/>
        <v>0</v>
      </c>
      <c r="L87" s="2">
        <f t="shared" si="10"/>
        <v>36.1</v>
      </c>
      <c r="M87" s="2">
        <f t="shared" si="11"/>
        <v>1.1100000000000001</v>
      </c>
      <c r="N87" s="2">
        <f t="shared" si="12"/>
        <v>0</v>
      </c>
      <c r="O87" s="2">
        <f t="shared" si="13"/>
        <v>0</v>
      </c>
      <c r="P87" s="2">
        <f t="shared" si="14"/>
        <v>0</v>
      </c>
      <c r="Q87" s="2">
        <f t="shared" si="15"/>
        <v>0</v>
      </c>
    </row>
    <row r="88" spans="1:17">
      <c r="A88" t="s">
        <v>125</v>
      </c>
      <c r="B88">
        <v>8294</v>
      </c>
      <c r="C88">
        <v>13</v>
      </c>
      <c r="D88">
        <v>1917</v>
      </c>
      <c r="E88">
        <v>4</v>
      </c>
      <c r="F88">
        <v>773</v>
      </c>
      <c r="G88">
        <v>8</v>
      </c>
      <c r="H88">
        <v>1683</v>
      </c>
      <c r="I88">
        <v>1920</v>
      </c>
      <c r="J88" s="2">
        <f t="shared" si="8"/>
        <v>6801.08</v>
      </c>
      <c r="K88" s="2">
        <f t="shared" si="9"/>
        <v>15.34</v>
      </c>
      <c r="L88" s="2">
        <f t="shared" si="10"/>
        <v>1821.1499999999999</v>
      </c>
      <c r="M88" s="2">
        <f t="shared" si="11"/>
        <v>4.4400000000000004</v>
      </c>
      <c r="N88" s="2">
        <f t="shared" si="12"/>
        <v>1267.72</v>
      </c>
      <c r="O88" s="2">
        <f t="shared" si="13"/>
        <v>21.44</v>
      </c>
      <c r="P88" s="2">
        <f t="shared" si="14"/>
        <v>2322.54</v>
      </c>
      <c r="Q88" s="2">
        <f t="shared" si="15"/>
        <v>2937.6</v>
      </c>
    </row>
    <row r="89" spans="1:17">
      <c r="A89" t="s">
        <v>250</v>
      </c>
      <c r="B89">
        <v>0</v>
      </c>
      <c r="C89">
        <v>0</v>
      </c>
      <c r="D89">
        <v>31</v>
      </c>
      <c r="E89">
        <v>0</v>
      </c>
      <c r="F89">
        <v>0</v>
      </c>
      <c r="G89">
        <v>0</v>
      </c>
      <c r="H89">
        <v>0</v>
      </c>
      <c r="I89">
        <v>0</v>
      </c>
      <c r="J89" s="2">
        <f t="shared" si="8"/>
        <v>0</v>
      </c>
      <c r="K89" s="2">
        <f t="shared" si="9"/>
        <v>0</v>
      </c>
      <c r="L89" s="2">
        <f t="shared" si="10"/>
        <v>29.45</v>
      </c>
      <c r="M89" s="2">
        <f t="shared" si="11"/>
        <v>0</v>
      </c>
      <c r="N89" s="2">
        <f t="shared" si="12"/>
        <v>0</v>
      </c>
      <c r="O89" s="2">
        <f t="shared" si="13"/>
        <v>0</v>
      </c>
      <c r="P89" s="2">
        <f t="shared" si="14"/>
        <v>0</v>
      </c>
      <c r="Q89" s="2">
        <f t="shared" si="15"/>
        <v>0</v>
      </c>
    </row>
    <row r="90" spans="1:17">
      <c r="A90" t="s">
        <v>8</v>
      </c>
      <c r="B90">
        <v>136</v>
      </c>
      <c r="C90">
        <v>0</v>
      </c>
      <c r="D90">
        <v>108</v>
      </c>
      <c r="E90">
        <v>0</v>
      </c>
      <c r="F90">
        <v>0</v>
      </c>
      <c r="G90">
        <v>0</v>
      </c>
      <c r="H90">
        <v>24</v>
      </c>
      <c r="I90">
        <v>98</v>
      </c>
      <c r="J90" s="2">
        <f t="shared" si="8"/>
        <v>111.52</v>
      </c>
      <c r="K90" s="2">
        <f t="shared" si="9"/>
        <v>0</v>
      </c>
      <c r="L90" s="2">
        <f t="shared" si="10"/>
        <v>102.6</v>
      </c>
      <c r="M90" s="2">
        <f t="shared" si="11"/>
        <v>0</v>
      </c>
      <c r="N90" s="2">
        <f t="shared" si="12"/>
        <v>0</v>
      </c>
      <c r="O90" s="2">
        <f t="shared" si="13"/>
        <v>0</v>
      </c>
      <c r="P90" s="2">
        <f t="shared" si="14"/>
        <v>33.119999999999997</v>
      </c>
      <c r="Q90" s="2">
        <f t="shared" si="15"/>
        <v>149.94</v>
      </c>
    </row>
    <row r="91" spans="1:17">
      <c r="A91" t="s">
        <v>31</v>
      </c>
      <c r="B91">
        <v>1193</v>
      </c>
      <c r="C91">
        <v>37</v>
      </c>
      <c r="D91">
        <v>326</v>
      </c>
      <c r="E91">
        <v>2</v>
      </c>
      <c r="F91">
        <v>2</v>
      </c>
      <c r="G91">
        <v>1</v>
      </c>
      <c r="H91">
        <v>467</v>
      </c>
      <c r="I91">
        <v>98</v>
      </c>
      <c r="J91" s="2">
        <f t="shared" si="8"/>
        <v>978.26</v>
      </c>
      <c r="K91" s="2">
        <f t="shared" si="9"/>
        <v>43.66</v>
      </c>
      <c r="L91" s="2">
        <f t="shared" si="10"/>
        <v>309.7</v>
      </c>
      <c r="M91" s="2">
        <f t="shared" si="11"/>
        <v>2.2200000000000002</v>
      </c>
      <c r="N91" s="2">
        <f t="shared" si="12"/>
        <v>3.28</v>
      </c>
      <c r="O91" s="2">
        <f t="shared" si="13"/>
        <v>2.68</v>
      </c>
      <c r="P91" s="2">
        <f t="shared" si="14"/>
        <v>644.45999999999992</v>
      </c>
      <c r="Q91" s="2">
        <f t="shared" si="15"/>
        <v>149.94</v>
      </c>
    </row>
    <row r="92" spans="1:17">
      <c r="A92" t="s">
        <v>115</v>
      </c>
      <c r="B92">
        <v>0</v>
      </c>
      <c r="C92">
        <v>0</v>
      </c>
      <c r="D92">
        <v>38</v>
      </c>
      <c r="E92">
        <v>0</v>
      </c>
      <c r="F92">
        <v>0</v>
      </c>
      <c r="G92">
        <v>0</v>
      </c>
      <c r="H92">
        <v>0</v>
      </c>
      <c r="I92">
        <v>0</v>
      </c>
      <c r="J92" s="2">
        <f t="shared" si="8"/>
        <v>0</v>
      </c>
      <c r="K92" s="2">
        <f t="shared" si="9"/>
        <v>0</v>
      </c>
      <c r="L92" s="2">
        <f t="shared" si="10"/>
        <v>36.1</v>
      </c>
      <c r="M92" s="2">
        <f t="shared" si="11"/>
        <v>0</v>
      </c>
      <c r="N92" s="2">
        <f t="shared" si="12"/>
        <v>0</v>
      </c>
      <c r="O92" s="2">
        <f t="shared" si="13"/>
        <v>0</v>
      </c>
      <c r="P92" s="2">
        <f t="shared" si="14"/>
        <v>0</v>
      </c>
      <c r="Q92" s="2">
        <f t="shared" si="15"/>
        <v>0</v>
      </c>
    </row>
    <row r="93" spans="1:17">
      <c r="A93" t="s">
        <v>251</v>
      </c>
      <c r="B93">
        <v>0</v>
      </c>
      <c r="C93">
        <v>0</v>
      </c>
      <c r="D93">
        <v>33</v>
      </c>
      <c r="E93">
        <v>0</v>
      </c>
      <c r="F93">
        <v>0</v>
      </c>
      <c r="G93">
        <v>0</v>
      </c>
      <c r="H93">
        <v>0</v>
      </c>
      <c r="I93">
        <v>0</v>
      </c>
      <c r="J93" s="2">
        <f t="shared" si="8"/>
        <v>0</v>
      </c>
      <c r="K93" s="2">
        <f t="shared" si="9"/>
        <v>0</v>
      </c>
      <c r="L93" s="2">
        <f t="shared" si="10"/>
        <v>31.349999999999998</v>
      </c>
      <c r="M93" s="2">
        <f t="shared" si="11"/>
        <v>0</v>
      </c>
      <c r="N93" s="2">
        <f t="shared" si="12"/>
        <v>0</v>
      </c>
      <c r="O93" s="2">
        <f t="shared" si="13"/>
        <v>0</v>
      </c>
      <c r="P93" s="2">
        <f t="shared" si="14"/>
        <v>0</v>
      </c>
      <c r="Q93" s="2">
        <f t="shared" si="15"/>
        <v>0</v>
      </c>
    </row>
    <row r="94" spans="1:17">
      <c r="A94" t="s">
        <v>79</v>
      </c>
      <c r="B94">
        <v>18023</v>
      </c>
      <c r="C94">
        <v>23</v>
      </c>
      <c r="D94">
        <v>7078</v>
      </c>
      <c r="E94">
        <v>15</v>
      </c>
      <c r="F94">
        <v>1490</v>
      </c>
      <c r="G94">
        <v>18</v>
      </c>
      <c r="H94">
        <v>3831</v>
      </c>
      <c r="I94">
        <v>4133</v>
      </c>
      <c r="J94" s="2">
        <f t="shared" si="8"/>
        <v>14778.859999999999</v>
      </c>
      <c r="K94" s="2">
        <f t="shared" si="9"/>
        <v>27.139999999999997</v>
      </c>
      <c r="L94" s="2">
        <f t="shared" si="10"/>
        <v>6724.0999999999995</v>
      </c>
      <c r="M94" s="2">
        <f t="shared" si="11"/>
        <v>16.650000000000002</v>
      </c>
      <c r="N94" s="2">
        <f t="shared" si="12"/>
        <v>2443.6</v>
      </c>
      <c r="O94" s="2">
        <f t="shared" si="13"/>
        <v>48.24</v>
      </c>
      <c r="P94" s="2">
        <f t="shared" si="14"/>
        <v>5286.78</v>
      </c>
      <c r="Q94" s="2">
        <f t="shared" si="15"/>
        <v>6323.49</v>
      </c>
    </row>
    <row r="95" spans="1:17">
      <c r="A95" t="s">
        <v>169</v>
      </c>
      <c r="B95">
        <v>8963</v>
      </c>
      <c r="C95">
        <v>12</v>
      </c>
      <c r="D95">
        <v>3909</v>
      </c>
      <c r="E95">
        <v>277</v>
      </c>
      <c r="F95">
        <v>880</v>
      </c>
      <c r="G95">
        <v>20</v>
      </c>
      <c r="H95">
        <v>4345</v>
      </c>
      <c r="I95">
        <v>514</v>
      </c>
      <c r="J95" s="2">
        <f t="shared" si="8"/>
        <v>7349.66</v>
      </c>
      <c r="K95" s="2">
        <f t="shared" si="9"/>
        <v>14.16</v>
      </c>
      <c r="L95" s="2">
        <f t="shared" si="10"/>
        <v>3713.5499999999997</v>
      </c>
      <c r="M95" s="2">
        <f t="shared" si="11"/>
        <v>307.47000000000003</v>
      </c>
      <c r="N95" s="2">
        <f t="shared" si="12"/>
        <v>1443.1999999999998</v>
      </c>
      <c r="O95" s="2">
        <f t="shared" si="13"/>
        <v>53.6</v>
      </c>
      <c r="P95" s="2">
        <f t="shared" si="14"/>
        <v>5996.0999999999995</v>
      </c>
      <c r="Q95" s="2">
        <f t="shared" si="15"/>
        <v>786.42</v>
      </c>
    </row>
    <row r="96" spans="1:17">
      <c r="A96" t="s">
        <v>252</v>
      </c>
      <c r="B96">
        <v>53</v>
      </c>
      <c r="C96">
        <v>0</v>
      </c>
      <c r="D96">
        <v>26</v>
      </c>
      <c r="E96">
        <v>0</v>
      </c>
      <c r="F96">
        <v>0</v>
      </c>
      <c r="G96">
        <v>0</v>
      </c>
      <c r="H96">
        <v>64</v>
      </c>
      <c r="I96">
        <v>0</v>
      </c>
      <c r="J96" s="2">
        <f t="shared" si="8"/>
        <v>43.46</v>
      </c>
      <c r="K96" s="2">
        <f t="shared" si="9"/>
        <v>0</v>
      </c>
      <c r="L96" s="2">
        <f t="shared" si="10"/>
        <v>24.7</v>
      </c>
      <c r="M96" s="2">
        <f t="shared" si="11"/>
        <v>0</v>
      </c>
      <c r="N96" s="2">
        <f t="shared" si="12"/>
        <v>0</v>
      </c>
      <c r="O96" s="2">
        <f t="shared" si="13"/>
        <v>0</v>
      </c>
      <c r="P96" s="2">
        <f t="shared" si="14"/>
        <v>88.32</v>
      </c>
      <c r="Q96" s="2">
        <f t="shared" si="15"/>
        <v>0</v>
      </c>
    </row>
    <row r="97" spans="1:17">
      <c r="A97" t="s">
        <v>9</v>
      </c>
      <c r="B97">
        <v>56</v>
      </c>
      <c r="C97">
        <v>0</v>
      </c>
      <c r="D97">
        <v>138</v>
      </c>
      <c r="E97">
        <v>0</v>
      </c>
      <c r="F97">
        <v>0</v>
      </c>
      <c r="G97">
        <v>3</v>
      </c>
      <c r="H97">
        <v>935</v>
      </c>
      <c r="I97">
        <v>1</v>
      </c>
      <c r="J97" s="2">
        <f t="shared" si="8"/>
        <v>45.919999999999995</v>
      </c>
      <c r="K97" s="2">
        <f t="shared" si="9"/>
        <v>0</v>
      </c>
      <c r="L97" s="2">
        <f t="shared" si="10"/>
        <v>131.1</v>
      </c>
      <c r="M97" s="2">
        <f t="shared" si="11"/>
        <v>0</v>
      </c>
      <c r="N97" s="2">
        <f t="shared" si="12"/>
        <v>0</v>
      </c>
      <c r="O97" s="2">
        <f t="shared" si="13"/>
        <v>8.0400000000000009</v>
      </c>
      <c r="P97" s="2">
        <f t="shared" si="14"/>
        <v>1290.3</v>
      </c>
      <c r="Q97" s="2">
        <f t="shared" si="15"/>
        <v>1.53</v>
      </c>
    </row>
    <row r="98" spans="1:17">
      <c r="A98" t="s">
        <v>48</v>
      </c>
      <c r="B98">
        <v>155</v>
      </c>
      <c r="C98">
        <v>0</v>
      </c>
      <c r="D98">
        <v>85</v>
      </c>
      <c r="E98">
        <v>0</v>
      </c>
      <c r="F98">
        <v>0</v>
      </c>
      <c r="G98">
        <v>0</v>
      </c>
      <c r="H98">
        <v>0</v>
      </c>
      <c r="I98">
        <v>0</v>
      </c>
      <c r="J98" s="2">
        <f t="shared" si="8"/>
        <v>127.1</v>
      </c>
      <c r="K98" s="2">
        <f t="shared" si="9"/>
        <v>0</v>
      </c>
      <c r="L98" s="2">
        <f t="shared" si="10"/>
        <v>80.75</v>
      </c>
      <c r="M98" s="2">
        <f t="shared" si="11"/>
        <v>0</v>
      </c>
      <c r="N98" s="2">
        <f t="shared" si="12"/>
        <v>0</v>
      </c>
      <c r="O98" s="2">
        <f t="shared" si="13"/>
        <v>0</v>
      </c>
      <c r="P98" s="2">
        <f t="shared" si="14"/>
        <v>0</v>
      </c>
      <c r="Q98" s="2">
        <f t="shared" si="15"/>
        <v>0</v>
      </c>
    </row>
    <row r="99" spans="1:17">
      <c r="A99" t="s">
        <v>253</v>
      </c>
      <c r="B99">
        <v>29286</v>
      </c>
      <c r="C99">
        <v>159</v>
      </c>
      <c r="D99">
        <v>7930</v>
      </c>
      <c r="E99">
        <v>173</v>
      </c>
      <c r="F99">
        <v>1854</v>
      </c>
      <c r="G99">
        <v>50</v>
      </c>
      <c r="H99">
        <v>11960</v>
      </c>
      <c r="I99">
        <v>4448</v>
      </c>
      <c r="J99" s="2">
        <f t="shared" si="8"/>
        <v>24014.519999999997</v>
      </c>
      <c r="K99" s="2">
        <f t="shared" si="9"/>
        <v>187.61999999999998</v>
      </c>
      <c r="L99" s="2">
        <f t="shared" si="10"/>
        <v>7533.5</v>
      </c>
      <c r="M99" s="2">
        <f t="shared" si="11"/>
        <v>192.03000000000003</v>
      </c>
      <c r="N99" s="2">
        <f t="shared" si="12"/>
        <v>3040.56</v>
      </c>
      <c r="O99" s="2">
        <f t="shared" si="13"/>
        <v>134</v>
      </c>
      <c r="P99" s="2">
        <f t="shared" si="14"/>
        <v>16504.8</v>
      </c>
      <c r="Q99" s="2">
        <f t="shared" si="15"/>
        <v>6805.4400000000005</v>
      </c>
    </row>
    <row r="100" spans="1:17">
      <c r="A100" t="s">
        <v>254</v>
      </c>
      <c r="B100">
        <v>11464</v>
      </c>
      <c r="C100">
        <v>16</v>
      </c>
      <c r="D100">
        <v>2696</v>
      </c>
      <c r="E100">
        <v>13</v>
      </c>
      <c r="F100">
        <v>3</v>
      </c>
      <c r="G100">
        <v>324</v>
      </c>
      <c r="H100">
        <v>4054</v>
      </c>
      <c r="I100">
        <v>2945</v>
      </c>
      <c r="J100" s="2">
        <f t="shared" si="8"/>
        <v>9400.48</v>
      </c>
      <c r="K100" s="2">
        <f t="shared" si="9"/>
        <v>18.88</v>
      </c>
      <c r="L100" s="2">
        <f t="shared" si="10"/>
        <v>2561.1999999999998</v>
      </c>
      <c r="M100" s="2">
        <f t="shared" si="11"/>
        <v>14.430000000000001</v>
      </c>
      <c r="N100" s="2">
        <f t="shared" si="12"/>
        <v>4.92</v>
      </c>
      <c r="O100" s="2">
        <f t="shared" si="13"/>
        <v>868.32</v>
      </c>
      <c r="P100" s="2">
        <f t="shared" si="14"/>
        <v>5594.5199999999995</v>
      </c>
      <c r="Q100" s="2">
        <f t="shared" si="15"/>
        <v>4505.8500000000004</v>
      </c>
    </row>
    <row r="101" spans="1:17">
      <c r="A101" t="s">
        <v>116</v>
      </c>
      <c r="B101">
        <v>1161</v>
      </c>
      <c r="C101">
        <v>3</v>
      </c>
      <c r="D101">
        <v>641</v>
      </c>
      <c r="E101">
        <v>0</v>
      </c>
      <c r="F101">
        <v>5</v>
      </c>
      <c r="G101">
        <v>423</v>
      </c>
      <c r="H101">
        <v>1357</v>
      </c>
      <c r="I101">
        <v>224</v>
      </c>
      <c r="J101" s="2">
        <f t="shared" si="8"/>
        <v>952.02</v>
      </c>
      <c r="K101" s="2">
        <f t="shared" si="9"/>
        <v>3.54</v>
      </c>
      <c r="L101" s="2">
        <f t="shared" si="10"/>
        <v>608.94999999999993</v>
      </c>
      <c r="M101" s="2">
        <f t="shared" si="11"/>
        <v>0</v>
      </c>
      <c r="N101" s="2">
        <f t="shared" si="12"/>
        <v>8.1999999999999993</v>
      </c>
      <c r="O101" s="2">
        <f t="shared" si="13"/>
        <v>1133.6400000000001</v>
      </c>
      <c r="P101" s="2">
        <f t="shared" si="14"/>
        <v>1872.6599999999999</v>
      </c>
      <c r="Q101" s="2">
        <f t="shared" si="15"/>
        <v>342.72</v>
      </c>
    </row>
    <row r="102" spans="1:17">
      <c r="A102" t="s">
        <v>61</v>
      </c>
      <c r="B102">
        <v>4380</v>
      </c>
      <c r="C102">
        <v>5</v>
      </c>
      <c r="D102">
        <v>1941</v>
      </c>
      <c r="E102">
        <v>12</v>
      </c>
      <c r="F102">
        <v>1</v>
      </c>
      <c r="G102">
        <v>989</v>
      </c>
      <c r="H102">
        <v>4817</v>
      </c>
      <c r="I102">
        <v>1092</v>
      </c>
      <c r="J102" s="2">
        <f t="shared" si="8"/>
        <v>3591.6</v>
      </c>
      <c r="K102" s="2">
        <f t="shared" si="9"/>
        <v>5.8999999999999995</v>
      </c>
      <c r="L102" s="2">
        <f t="shared" si="10"/>
        <v>1843.9499999999998</v>
      </c>
      <c r="M102" s="2">
        <f t="shared" si="11"/>
        <v>13.32</v>
      </c>
      <c r="N102" s="2">
        <f t="shared" si="12"/>
        <v>1.64</v>
      </c>
      <c r="O102" s="2">
        <f t="shared" si="13"/>
        <v>2650.52</v>
      </c>
      <c r="P102" s="2">
        <f t="shared" si="14"/>
        <v>6647.4599999999991</v>
      </c>
      <c r="Q102" s="2">
        <f t="shared" si="15"/>
        <v>1670.76</v>
      </c>
    </row>
    <row r="103" spans="1:17">
      <c r="A103" t="s">
        <v>255</v>
      </c>
      <c r="B103">
        <v>0</v>
      </c>
      <c r="C103">
        <v>0</v>
      </c>
      <c r="D103">
        <v>27</v>
      </c>
      <c r="E103">
        <v>0</v>
      </c>
      <c r="F103">
        <v>0</v>
      </c>
      <c r="G103">
        <v>0</v>
      </c>
      <c r="H103">
        <v>85</v>
      </c>
      <c r="I103">
        <v>0</v>
      </c>
      <c r="J103" s="2">
        <f t="shared" si="8"/>
        <v>0</v>
      </c>
      <c r="K103" s="2">
        <f t="shared" si="9"/>
        <v>0</v>
      </c>
      <c r="L103" s="2">
        <f t="shared" si="10"/>
        <v>25.65</v>
      </c>
      <c r="M103" s="2">
        <f t="shared" si="11"/>
        <v>0</v>
      </c>
      <c r="N103" s="2">
        <f t="shared" si="12"/>
        <v>0</v>
      </c>
      <c r="O103" s="2">
        <f t="shared" si="13"/>
        <v>0</v>
      </c>
      <c r="P103" s="2">
        <f t="shared" si="14"/>
        <v>117.3</v>
      </c>
      <c r="Q103" s="2">
        <f t="shared" si="15"/>
        <v>0</v>
      </c>
    </row>
    <row r="104" spans="1:17">
      <c r="A104" t="s">
        <v>256</v>
      </c>
      <c r="B104">
        <v>150</v>
      </c>
      <c r="C104">
        <v>0</v>
      </c>
      <c r="D104">
        <v>0</v>
      </c>
      <c r="E104">
        <v>0</v>
      </c>
      <c r="F104">
        <v>1</v>
      </c>
      <c r="G104">
        <v>0</v>
      </c>
      <c r="H104">
        <v>0</v>
      </c>
      <c r="I104">
        <v>0</v>
      </c>
      <c r="J104" s="2">
        <f t="shared" si="8"/>
        <v>122.99999999999999</v>
      </c>
      <c r="K104" s="2">
        <f t="shared" si="9"/>
        <v>0</v>
      </c>
      <c r="L104" s="2">
        <f t="shared" si="10"/>
        <v>0</v>
      </c>
      <c r="M104" s="2">
        <f t="shared" si="11"/>
        <v>0</v>
      </c>
      <c r="N104" s="2">
        <f t="shared" si="12"/>
        <v>1.64</v>
      </c>
      <c r="O104" s="2">
        <f t="shared" si="13"/>
        <v>0</v>
      </c>
      <c r="P104" s="2">
        <f t="shared" si="14"/>
        <v>0</v>
      </c>
      <c r="Q104" s="2">
        <f t="shared" si="15"/>
        <v>0</v>
      </c>
    </row>
    <row r="105" spans="1:17">
      <c r="A105" t="s">
        <v>28</v>
      </c>
      <c r="B105">
        <v>2799</v>
      </c>
      <c r="C105">
        <v>6</v>
      </c>
      <c r="D105">
        <v>845</v>
      </c>
      <c r="E105">
        <v>103</v>
      </c>
      <c r="F105">
        <v>2</v>
      </c>
      <c r="G105">
        <v>276</v>
      </c>
      <c r="H105">
        <v>1106</v>
      </c>
      <c r="I105">
        <v>1236</v>
      </c>
      <c r="J105" s="2">
        <f t="shared" si="8"/>
        <v>2295.1799999999998</v>
      </c>
      <c r="K105" s="2">
        <f t="shared" si="9"/>
        <v>7.08</v>
      </c>
      <c r="L105" s="2">
        <f t="shared" si="10"/>
        <v>802.75</v>
      </c>
      <c r="M105" s="2">
        <f t="shared" si="11"/>
        <v>114.33000000000001</v>
      </c>
      <c r="N105" s="2">
        <f t="shared" si="12"/>
        <v>3.28</v>
      </c>
      <c r="O105" s="2">
        <f t="shared" si="13"/>
        <v>739.68000000000006</v>
      </c>
      <c r="P105" s="2">
        <f t="shared" si="14"/>
        <v>1526.28</v>
      </c>
      <c r="Q105" s="2">
        <f t="shared" si="15"/>
        <v>1891.08</v>
      </c>
    </row>
    <row r="106" spans="1:17">
      <c r="A106" t="s">
        <v>68</v>
      </c>
      <c r="B106">
        <v>4530</v>
      </c>
      <c r="C106">
        <v>64</v>
      </c>
      <c r="D106">
        <v>2351</v>
      </c>
      <c r="E106">
        <v>6</v>
      </c>
      <c r="F106">
        <v>588</v>
      </c>
      <c r="G106">
        <v>8</v>
      </c>
      <c r="H106">
        <v>5575</v>
      </c>
      <c r="I106">
        <v>1471</v>
      </c>
      <c r="J106" s="2">
        <f t="shared" si="8"/>
        <v>3714.6</v>
      </c>
      <c r="K106" s="2">
        <f t="shared" si="9"/>
        <v>75.52</v>
      </c>
      <c r="L106" s="2">
        <f t="shared" si="10"/>
        <v>2233.4499999999998</v>
      </c>
      <c r="M106" s="2">
        <f t="shared" si="11"/>
        <v>6.66</v>
      </c>
      <c r="N106" s="2">
        <f t="shared" si="12"/>
        <v>964.31999999999994</v>
      </c>
      <c r="O106" s="2">
        <f t="shared" si="13"/>
        <v>21.44</v>
      </c>
      <c r="P106" s="2">
        <f t="shared" si="14"/>
        <v>7693.4999999999991</v>
      </c>
      <c r="Q106" s="2">
        <f t="shared" si="15"/>
        <v>2250.63</v>
      </c>
    </row>
    <row r="107" spans="1:17">
      <c r="A107" t="s">
        <v>139</v>
      </c>
      <c r="B107">
        <v>15</v>
      </c>
      <c r="C107">
        <v>0</v>
      </c>
      <c r="D107">
        <v>0</v>
      </c>
      <c r="E107">
        <v>0</v>
      </c>
      <c r="F107">
        <v>0</v>
      </c>
      <c r="G107">
        <v>0</v>
      </c>
      <c r="H107">
        <v>10</v>
      </c>
      <c r="I107">
        <v>5</v>
      </c>
      <c r="J107" s="2">
        <f t="shared" si="8"/>
        <v>12.299999999999999</v>
      </c>
      <c r="K107" s="2">
        <f t="shared" si="9"/>
        <v>0</v>
      </c>
      <c r="L107" s="2">
        <f t="shared" si="10"/>
        <v>0</v>
      </c>
      <c r="M107" s="2">
        <f t="shared" si="11"/>
        <v>0</v>
      </c>
      <c r="N107" s="2">
        <f t="shared" si="12"/>
        <v>0</v>
      </c>
      <c r="O107" s="2">
        <f t="shared" si="13"/>
        <v>0</v>
      </c>
      <c r="P107" s="2">
        <f t="shared" si="14"/>
        <v>13.799999999999999</v>
      </c>
      <c r="Q107" s="2">
        <f t="shared" si="15"/>
        <v>7.65</v>
      </c>
    </row>
    <row r="108" spans="1:17">
      <c r="A108" t="s">
        <v>85</v>
      </c>
      <c r="B108">
        <v>1034310</v>
      </c>
      <c r="C108">
        <v>13340</v>
      </c>
      <c r="D108">
        <v>351476</v>
      </c>
      <c r="E108">
        <v>26479</v>
      </c>
      <c r="F108">
        <v>39916</v>
      </c>
      <c r="G108">
        <v>8254</v>
      </c>
      <c r="H108">
        <v>323244</v>
      </c>
      <c r="I108">
        <v>66806</v>
      </c>
      <c r="J108" s="2">
        <f t="shared" si="8"/>
        <v>848134.2</v>
      </c>
      <c r="K108" s="2">
        <f t="shared" si="9"/>
        <v>15741.199999999999</v>
      </c>
      <c r="L108" s="2">
        <f t="shared" si="10"/>
        <v>333902.2</v>
      </c>
      <c r="M108" s="2">
        <f t="shared" si="11"/>
        <v>29391.690000000002</v>
      </c>
      <c r="N108" s="2">
        <f t="shared" si="12"/>
        <v>65462.239999999998</v>
      </c>
      <c r="O108" s="2">
        <f t="shared" si="13"/>
        <v>22120.720000000001</v>
      </c>
      <c r="P108" s="2">
        <f t="shared" si="14"/>
        <v>446076.72</v>
      </c>
      <c r="Q108" s="2">
        <f t="shared" si="15"/>
        <v>102213.18000000001</v>
      </c>
    </row>
    <row r="109" spans="1:17">
      <c r="A109" t="s">
        <v>123</v>
      </c>
      <c r="B109">
        <v>664</v>
      </c>
      <c r="C109">
        <v>1</v>
      </c>
      <c r="D109">
        <v>82</v>
      </c>
      <c r="E109">
        <v>4</v>
      </c>
      <c r="F109">
        <v>1</v>
      </c>
      <c r="G109">
        <v>195</v>
      </c>
      <c r="H109">
        <v>244</v>
      </c>
      <c r="I109">
        <v>163</v>
      </c>
      <c r="J109" s="2">
        <f t="shared" si="8"/>
        <v>544.48</v>
      </c>
      <c r="K109" s="2">
        <f t="shared" si="9"/>
        <v>1.18</v>
      </c>
      <c r="L109" s="2">
        <f t="shared" si="10"/>
        <v>77.899999999999991</v>
      </c>
      <c r="M109" s="2">
        <f t="shared" si="11"/>
        <v>4.4400000000000004</v>
      </c>
      <c r="N109" s="2">
        <f t="shared" si="12"/>
        <v>1.64</v>
      </c>
      <c r="O109" s="2">
        <f t="shared" si="13"/>
        <v>522.6</v>
      </c>
      <c r="P109" s="2">
        <f t="shared" si="14"/>
        <v>336.71999999999997</v>
      </c>
      <c r="Q109" s="2">
        <f t="shared" si="15"/>
        <v>249.39000000000001</v>
      </c>
    </row>
    <row r="110" spans="1:17">
      <c r="A110" t="s">
        <v>257</v>
      </c>
      <c r="B110">
        <v>92</v>
      </c>
      <c r="C110">
        <v>0</v>
      </c>
      <c r="D110">
        <v>0</v>
      </c>
      <c r="E110">
        <v>0</v>
      </c>
      <c r="F110">
        <v>0</v>
      </c>
      <c r="G110">
        <v>0</v>
      </c>
      <c r="H110">
        <v>0</v>
      </c>
      <c r="I110">
        <v>79</v>
      </c>
      <c r="J110" s="2">
        <f t="shared" si="8"/>
        <v>75.44</v>
      </c>
      <c r="K110" s="2">
        <f t="shared" si="9"/>
        <v>0</v>
      </c>
      <c r="L110" s="2">
        <f t="shared" si="10"/>
        <v>0</v>
      </c>
      <c r="M110" s="2">
        <f t="shared" si="11"/>
        <v>0</v>
      </c>
      <c r="N110" s="2">
        <f t="shared" si="12"/>
        <v>0</v>
      </c>
      <c r="O110" s="2">
        <f t="shared" si="13"/>
        <v>0</v>
      </c>
      <c r="P110" s="2">
        <f t="shared" si="14"/>
        <v>0</v>
      </c>
      <c r="Q110" s="2">
        <f t="shared" si="15"/>
        <v>120.87</v>
      </c>
    </row>
    <row r="111" spans="1:17">
      <c r="A111" t="s">
        <v>132</v>
      </c>
      <c r="B111">
        <v>49</v>
      </c>
      <c r="C111">
        <v>0</v>
      </c>
      <c r="D111">
        <v>42</v>
      </c>
      <c r="E111">
        <v>0</v>
      </c>
      <c r="F111">
        <v>0</v>
      </c>
      <c r="G111">
        <v>0</v>
      </c>
      <c r="H111">
        <v>228</v>
      </c>
      <c r="I111">
        <v>144</v>
      </c>
      <c r="J111" s="2">
        <f t="shared" si="8"/>
        <v>40.18</v>
      </c>
      <c r="K111" s="2">
        <f t="shared" si="9"/>
        <v>0</v>
      </c>
      <c r="L111" s="2">
        <f t="shared" si="10"/>
        <v>39.9</v>
      </c>
      <c r="M111" s="2">
        <f t="shared" si="11"/>
        <v>0</v>
      </c>
      <c r="N111" s="2">
        <f t="shared" si="12"/>
        <v>0</v>
      </c>
      <c r="O111" s="2">
        <f t="shared" si="13"/>
        <v>0</v>
      </c>
      <c r="P111" s="2">
        <f t="shared" si="14"/>
        <v>314.64</v>
      </c>
      <c r="Q111" s="2">
        <f t="shared" si="15"/>
        <v>220.32</v>
      </c>
    </row>
    <row r="112" spans="1:17">
      <c r="A112" t="s">
        <v>152</v>
      </c>
      <c r="B112">
        <v>21331</v>
      </c>
      <c r="C112">
        <v>20</v>
      </c>
      <c r="D112">
        <v>6228</v>
      </c>
      <c r="E112">
        <v>67</v>
      </c>
      <c r="F112">
        <v>1997</v>
      </c>
      <c r="G112">
        <v>16</v>
      </c>
      <c r="H112">
        <v>4402</v>
      </c>
      <c r="I112">
        <v>2604</v>
      </c>
      <c r="J112" s="2">
        <f t="shared" si="8"/>
        <v>17491.419999999998</v>
      </c>
      <c r="K112" s="2">
        <f t="shared" si="9"/>
        <v>23.599999999999998</v>
      </c>
      <c r="L112" s="2">
        <f t="shared" si="10"/>
        <v>5916.5999999999995</v>
      </c>
      <c r="M112" s="2">
        <f t="shared" si="11"/>
        <v>74.37</v>
      </c>
      <c r="N112" s="2">
        <f t="shared" si="12"/>
        <v>3275.08</v>
      </c>
      <c r="O112" s="2">
        <f t="shared" si="13"/>
        <v>42.88</v>
      </c>
      <c r="P112" s="2">
        <f t="shared" si="14"/>
        <v>6074.7599999999993</v>
      </c>
      <c r="Q112" s="2">
        <f t="shared" si="15"/>
        <v>3984.12</v>
      </c>
    </row>
    <row r="113" spans="1:17">
      <c r="A113" t="s">
        <v>183</v>
      </c>
      <c r="B113">
        <v>557</v>
      </c>
      <c r="C113">
        <v>0</v>
      </c>
      <c r="D113">
        <v>0</v>
      </c>
      <c r="E113">
        <v>0</v>
      </c>
      <c r="F113">
        <v>0</v>
      </c>
      <c r="G113">
        <v>0</v>
      </c>
      <c r="H113">
        <v>0</v>
      </c>
      <c r="I113">
        <v>0</v>
      </c>
      <c r="J113" s="2">
        <f t="shared" si="8"/>
        <v>456.73999999999995</v>
      </c>
      <c r="K113" s="2">
        <f t="shared" si="9"/>
        <v>0</v>
      </c>
      <c r="L113" s="2">
        <f t="shared" si="10"/>
        <v>0</v>
      </c>
      <c r="M113" s="2">
        <f t="shared" si="11"/>
        <v>0</v>
      </c>
      <c r="N113" s="2">
        <f t="shared" si="12"/>
        <v>0</v>
      </c>
      <c r="O113" s="2">
        <f t="shared" si="13"/>
        <v>0</v>
      </c>
      <c r="P113" s="2">
        <f t="shared" si="14"/>
        <v>0</v>
      </c>
      <c r="Q113" s="2">
        <f t="shared" si="15"/>
        <v>0</v>
      </c>
    </row>
    <row r="114" spans="1:17">
      <c r="A114" t="s">
        <v>51</v>
      </c>
      <c r="B114">
        <v>98</v>
      </c>
      <c r="C114">
        <v>1</v>
      </c>
      <c r="D114">
        <v>0</v>
      </c>
      <c r="E114">
        <v>0</v>
      </c>
      <c r="F114">
        <v>0</v>
      </c>
      <c r="G114">
        <v>1</v>
      </c>
      <c r="H114">
        <v>141</v>
      </c>
      <c r="I114">
        <v>0</v>
      </c>
      <c r="J114" s="2">
        <f t="shared" si="8"/>
        <v>80.36</v>
      </c>
      <c r="K114" s="2">
        <f t="shared" si="9"/>
        <v>1.18</v>
      </c>
      <c r="L114" s="2">
        <f t="shared" si="10"/>
        <v>0</v>
      </c>
      <c r="M114" s="2">
        <f t="shared" si="11"/>
        <v>0</v>
      </c>
      <c r="N114" s="2">
        <f t="shared" si="12"/>
        <v>0</v>
      </c>
      <c r="O114" s="2">
        <f t="shared" si="13"/>
        <v>2.68</v>
      </c>
      <c r="P114" s="2">
        <f t="shared" si="14"/>
        <v>194.57999999999998</v>
      </c>
      <c r="Q114" s="2">
        <f t="shared" si="15"/>
        <v>0</v>
      </c>
    </row>
    <row r="115" spans="1:17">
      <c r="A115" t="s">
        <v>11</v>
      </c>
      <c r="B115">
        <v>100</v>
      </c>
      <c r="C115">
        <v>0</v>
      </c>
      <c r="D115">
        <v>0</v>
      </c>
      <c r="E115">
        <v>0</v>
      </c>
      <c r="F115">
        <v>0</v>
      </c>
      <c r="G115">
        <v>0</v>
      </c>
      <c r="H115">
        <v>0</v>
      </c>
      <c r="I115">
        <v>0</v>
      </c>
      <c r="J115" s="2">
        <f t="shared" si="8"/>
        <v>82</v>
      </c>
      <c r="K115" s="2">
        <f t="shared" si="9"/>
        <v>0</v>
      </c>
      <c r="L115" s="2">
        <f t="shared" si="10"/>
        <v>0</v>
      </c>
      <c r="M115" s="2">
        <f t="shared" si="11"/>
        <v>0</v>
      </c>
      <c r="N115" s="2">
        <f t="shared" si="12"/>
        <v>0</v>
      </c>
      <c r="O115" s="2">
        <f t="shared" si="13"/>
        <v>0</v>
      </c>
      <c r="P115" s="2">
        <f t="shared" si="14"/>
        <v>0</v>
      </c>
      <c r="Q115" s="2">
        <f t="shared" si="15"/>
        <v>0</v>
      </c>
    </row>
    <row r="116" spans="1:17">
      <c r="A116" t="s">
        <v>210</v>
      </c>
      <c r="B116">
        <v>2492304</v>
      </c>
      <c r="C116">
        <v>8193</v>
      </c>
      <c r="D116">
        <v>857090</v>
      </c>
      <c r="E116">
        <v>7415</v>
      </c>
      <c r="F116">
        <v>1772</v>
      </c>
      <c r="G116">
        <v>297396</v>
      </c>
      <c r="H116">
        <v>1182695</v>
      </c>
      <c r="I116">
        <v>397077</v>
      </c>
      <c r="J116" s="2">
        <f t="shared" si="8"/>
        <v>2043689.2799999998</v>
      </c>
      <c r="K116" s="2">
        <f t="shared" si="9"/>
        <v>9667.74</v>
      </c>
      <c r="L116" s="2">
        <f t="shared" si="10"/>
        <v>814235.5</v>
      </c>
      <c r="M116" s="2">
        <f t="shared" si="11"/>
        <v>8230.6500000000015</v>
      </c>
      <c r="N116" s="2">
        <f t="shared" si="12"/>
        <v>2906.08</v>
      </c>
      <c r="O116" s="2">
        <f t="shared" si="13"/>
        <v>797021.28</v>
      </c>
      <c r="P116" s="2">
        <f t="shared" si="14"/>
        <v>1632119.0999999999</v>
      </c>
      <c r="Q116" s="2">
        <f t="shared" si="15"/>
        <v>607527.81000000006</v>
      </c>
    </row>
    <row r="117" spans="1:17">
      <c r="A117" t="s">
        <v>104</v>
      </c>
      <c r="B117">
        <v>18935</v>
      </c>
      <c r="C117">
        <v>67</v>
      </c>
      <c r="D117">
        <v>6944</v>
      </c>
      <c r="E117">
        <v>25</v>
      </c>
      <c r="F117">
        <v>8</v>
      </c>
      <c r="G117">
        <v>1533</v>
      </c>
      <c r="H117">
        <v>10027</v>
      </c>
      <c r="I117">
        <v>1903</v>
      </c>
      <c r="J117" s="2">
        <f t="shared" si="8"/>
        <v>15526.699999999999</v>
      </c>
      <c r="K117" s="2">
        <f t="shared" si="9"/>
        <v>79.06</v>
      </c>
      <c r="L117" s="2">
        <f t="shared" si="10"/>
        <v>6596.7999999999993</v>
      </c>
      <c r="M117" s="2">
        <f t="shared" si="11"/>
        <v>27.750000000000004</v>
      </c>
      <c r="N117" s="2">
        <f t="shared" si="12"/>
        <v>13.12</v>
      </c>
      <c r="O117" s="2">
        <f t="shared" si="13"/>
        <v>4108.4400000000005</v>
      </c>
      <c r="P117" s="2">
        <f t="shared" si="14"/>
        <v>13837.259999999998</v>
      </c>
      <c r="Q117" s="2">
        <f t="shared" si="15"/>
        <v>2911.59</v>
      </c>
    </row>
    <row r="118" spans="1:17">
      <c r="A118" t="s">
        <v>10</v>
      </c>
      <c r="B118">
        <v>9969</v>
      </c>
      <c r="C118">
        <v>15</v>
      </c>
      <c r="D118">
        <v>1918</v>
      </c>
      <c r="E118">
        <v>71</v>
      </c>
      <c r="F118">
        <v>2</v>
      </c>
      <c r="G118">
        <v>14</v>
      </c>
      <c r="H118">
        <v>2959</v>
      </c>
      <c r="I118">
        <v>475</v>
      </c>
      <c r="J118" s="2">
        <f t="shared" si="8"/>
        <v>8174.58</v>
      </c>
      <c r="K118" s="2">
        <f t="shared" si="9"/>
        <v>17.7</v>
      </c>
      <c r="L118" s="2">
        <f t="shared" si="10"/>
        <v>1822.1</v>
      </c>
      <c r="M118" s="2">
        <f t="shared" si="11"/>
        <v>78.81</v>
      </c>
      <c r="N118" s="2">
        <f t="shared" si="12"/>
        <v>3.28</v>
      </c>
      <c r="O118" s="2">
        <f t="shared" si="13"/>
        <v>37.520000000000003</v>
      </c>
      <c r="P118" s="2">
        <f t="shared" si="14"/>
        <v>4083.4199999999996</v>
      </c>
      <c r="Q118" s="2">
        <f t="shared" si="15"/>
        <v>726.75</v>
      </c>
    </row>
    <row r="119" spans="1:17">
      <c r="A119" t="s">
        <v>113</v>
      </c>
      <c r="B119">
        <v>1132</v>
      </c>
      <c r="C119">
        <v>9</v>
      </c>
      <c r="D119">
        <v>683</v>
      </c>
      <c r="E119">
        <v>1</v>
      </c>
      <c r="F119">
        <v>484</v>
      </c>
      <c r="G119">
        <v>1</v>
      </c>
      <c r="H119">
        <v>772</v>
      </c>
      <c r="I119">
        <v>349</v>
      </c>
      <c r="J119" s="2">
        <f t="shared" si="8"/>
        <v>928.2399999999999</v>
      </c>
      <c r="K119" s="2">
        <f t="shared" si="9"/>
        <v>10.62</v>
      </c>
      <c r="L119" s="2">
        <f t="shared" si="10"/>
        <v>648.85</v>
      </c>
      <c r="M119" s="2">
        <f t="shared" si="11"/>
        <v>1.1100000000000001</v>
      </c>
      <c r="N119" s="2">
        <f t="shared" si="12"/>
        <v>793.76</v>
      </c>
      <c r="O119" s="2">
        <f t="shared" si="13"/>
        <v>2.68</v>
      </c>
      <c r="P119" s="2">
        <f t="shared" si="14"/>
        <v>1065.3599999999999</v>
      </c>
      <c r="Q119" s="2">
        <f t="shared" si="15"/>
        <v>533.97</v>
      </c>
    </row>
    <row r="120" spans="1:17">
      <c r="A120" t="s">
        <v>72</v>
      </c>
      <c r="B120">
        <v>15633</v>
      </c>
      <c r="C120">
        <v>62</v>
      </c>
      <c r="D120">
        <v>4728</v>
      </c>
      <c r="E120">
        <v>14</v>
      </c>
      <c r="F120">
        <v>6</v>
      </c>
      <c r="G120">
        <v>133</v>
      </c>
      <c r="H120">
        <v>10275</v>
      </c>
      <c r="I120">
        <v>1919</v>
      </c>
      <c r="J120" s="2">
        <f t="shared" si="8"/>
        <v>12819.06</v>
      </c>
      <c r="K120" s="2">
        <f t="shared" si="9"/>
        <v>73.16</v>
      </c>
      <c r="L120" s="2">
        <f t="shared" si="10"/>
        <v>4491.5999999999995</v>
      </c>
      <c r="M120" s="2">
        <f t="shared" si="11"/>
        <v>15.540000000000001</v>
      </c>
      <c r="N120" s="2">
        <f t="shared" si="12"/>
        <v>9.84</v>
      </c>
      <c r="O120" s="2">
        <f t="shared" si="13"/>
        <v>356.44</v>
      </c>
      <c r="P120" s="2">
        <f t="shared" si="14"/>
        <v>14179.499999999998</v>
      </c>
      <c r="Q120" s="2">
        <f t="shared" si="15"/>
        <v>2936.07</v>
      </c>
    </row>
    <row r="121" spans="1:17">
      <c r="A121" t="s">
        <v>96</v>
      </c>
      <c r="B121">
        <v>21737</v>
      </c>
      <c r="C121">
        <v>134</v>
      </c>
      <c r="D121">
        <v>4723</v>
      </c>
      <c r="E121">
        <v>24</v>
      </c>
      <c r="F121">
        <v>5</v>
      </c>
      <c r="G121">
        <v>20</v>
      </c>
      <c r="H121">
        <v>4012</v>
      </c>
      <c r="I121">
        <v>481</v>
      </c>
      <c r="J121" s="2">
        <f t="shared" si="8"/>
        <v>17824.34</v>
      </c>
      <c r="K121" s="2">
        <f t="shared" si="9"/>
        <v>158.12</v>
      </c>
      <c r="L121" s="2">
        <f t="shared" si="10"/>
        <v>4486.8499999999995</v>
      </c>
      <c r="M121" s="2">
        <f t="shared" si="11"/>
        <v>26.64</v>
      </c>
      <c r="N121" s="2">
        <f t="shared" si="12"/>
        <v>8.1999999999999993</v>
      </c>
      <c r="O121" s="2">
        <f t="shared" si="13"/>
        <v>53.6</v>
      </c>
      <c r="P121" s="2">
        <f t="shared" si="14"/>
        <v>5536.5599999999995</v>
      </c>
      <c r="Q121" s="2">
        <f t="shared" si="15"/>
        <v>735.93000000000006</v>
      </c>
    </row>
    <row r="122" spans="1:17">
      <c r="A122" t="s">
        <v>190</v>
      </c>
      <c r="B122">
        <v>577259</v>
      </c>
      <c r="C122">
        <v>1784</v>
      </c>
      <c r="D122">
        <v>220503</v>
      </c>
      <c r="E122">
        <v>2006</v>
      </c>
      <c r="F122">
        <v>318</v>
      </c>
      <c r="G122">
        <v>23152</v>
      </c>
      <c r="H122">
        <v>202372</v>
      </c>
      <c r="I122">
        <v>50751</v>
      </c>
      <c r="J122" s="2">
        <f t="shared" si="8"/>
        <v>473352.37999999995</v>
      </c>
      <c r="K122" s="2">
        <f t="shared" si="9"/>
        <v>2105.12</v>
      </c>
      <c r="L122" s="2">
        <f t="shared" si="10"/>
        <v>209477.84999999998</v>
      </c>
      <c r="M122" s="2">
        <f t="shared" si="11"/>
        <v>2226.6600000000003</v>
      </c>
      <c r="N122" s="2">
        <f t="shared" si="12"/>
        <v>521.52</v>
      </c>
      <c r="O122" s="2">
        <f t="shared" si="13"/>
        <v>62047.360000000001</v>
      </c>
      <c r="P122" s="2">
        <f t="shared" si="14"/>
        <v>279273.36</v>
      </c>
      <c r="Q122" s="2">
        <f t="shared" si="15"/>
        <v>77649.03</v>
      </c>
    </row>
    <row r="123" spans="1:17">
      <c r="A123" t="s">
        <v>180</v>
      </c>
      <c r="B123">
        <v>14743</v>
      </c>
      <c r="C123">
        <v>39</v>
      </c>
      <c r="D123">
        <v>7483</v>
      </c>
      <c r="E123">
        <v>23</v>
      </c>
      <c r="F123">
        <v>3</v>
      </c>
      <c r="G123">
        <v>471</v>
      </c>
      <c r="H123">
        <v>6035</v>
      </c>
      <c r="I123">
        <v>2577</v>
      </c>
      <c r="J123" s="2">
        <f t="shared" si="8"/>
        <v>12089.259999999998</v>
      </c>
      <c r="K123" s="2">
        <f t="shared" si="9"/>
        <v>46.019999999999996</v>
      </c>
      <c r="L123" s="2">
        <f t="shared" si="10"/>
        <v>7108.8499999999995</v>
      </c>
      <c r="M123" s="2">
        <f t="shared" si="11"/>
        <v>25.53</v>
      </c>
      <c r="N123" s="2">
        <f t="shared" si="12"/>
        <v>4.92</v>
      </c>
      <c r="O123" s="2">
        <f t="shared" si="13"/>
        <v>1262.28</v>
      </c>
      <c r="P123" s="2">
        <f t="shared" si="14"/>
        <v>8328.2999999999993</v>
      </c>
      <c r="Q123" s="2">
        <f t="shared" si="15"/>
        <v>3942.81</v>
      </c>
    </row>
    <row r="124" spans="1:17">
      <c r="A124" t="s">
        <v>258</v>
      </c>
      <c r="B124">
        <v>147883</v>
      </c>
      <c r="C124">
        <v>475</v>
      </c>
      <c r="D124">
        <v>32131</v>
      </c>
      <c r="E124">
        <v>448</v>
      </c>
      <c r="F124">
        <v>5489</v>
      </c>
      <c r="G124">
        <v>190</v>
      </c>
      <c r="H124">
        <v>35225</v>
      </c>
      <c r="I124">
        <v>22542</v>
      </c>
      <c r="J124" s="2">
        <f t="shared" si="8"/>
        <v>121264.06</v>
      </c>
      <c r="K124" s="2">
        <f t="shared" si="9"/>
        <v>560.5</v>
      </c>
      <c r="L124" s="2">
        <f t="shared" si="10"/>
        <v>30524.449999999997</v>
      </c>
      <c r="M124" s="2">
        <f t="shared" si="11"/>
        <v>497.28000000000003</v>
      </c>
      <c r="N124" s="2">
        <f t="shared" si="12"/>
        <v>9001.9599999999991</v>
      </c>
      <c r="O124" s="2">
        <f t="shared" si="13"/>
        <v>509.20000000000005</v>
      </c>
      <c r="P124" s="2">
        <f t="shared" si="14"/>
        <v>48610.499999999993</v>
      </c>
      <c r="Q124" s="2">
        <f t="shared" si="15"/>
        <v>34489.26</v>
      </c>
    </row>
    <row r="125" spans="1:17">
      <c r="A125" t="s">
        <v>103</v>
      </c>
      <c r="B125">
        <v>20172</v>
      </c>
      <c r="C125">
        <v>39</v>
      </c>
      <c r="D125">
        <v>10752</v>
      </c>
      <c r="E125">
        <v>132</v>
      </c>
      <c r="F125">
        <v>1156</v>
      </c>
      <c r="G125">
        <v>39</v>
      </c>
      <c r="H125">
        <v>7891</v>
      </c>
      <c r="I125">
        <v>848</v>
      </c>
      <c r="J125" s="2">
        <f t="shared" si="8"/>
        <v>16541.039999999997</v>
      </c>
      <c r="K125" s="2">
        <f t="shared" si="9"/>
        <v>46.019999999999996</v>
      </c>
      <c r="L125" s="2">
        <f t="shared" si="10"/>
        <v>10214.4</v>
      </c>
      <c r="M125" s="2">
        <f t="shared" si="11"/>
        <v>146.52000000000001</v>
      </c>
      <c r="N125" s="2">
        <f t="shared" si="12"/>
        <v>1895.84</v>
      </c>
      <c r="O125" s="2">
        <f t="shared" si="13"/>
        <v>104.52000000000001</v>
      </c>
      <c r="P125" s="2">
        <f t="shared" si="14"/>
        <v>10889.58</v>
      </c>
      <c r="Q125" s="2">
        <f t="shared" si="15"/>
        <v>1297.44</v>
      </c>
    </row>
    <row r="126" spans="1:17">
      <c r="A126" t="s">
        <v>93</v>
      </c>
      <c r="B126">
        <v>61347</v>
      </c>
      <c r="C126">
        <v>65</v>
      </c>
      <c r="D126">
        <v>7042</v>
      </c>
      <c r="E126">
        <v>30</v>
      </c>
      <c r="F126">
        <v>16</v>
      </c>
      <c r="G126">
        <v>1175</v>
      </c>
      <c r="H126">
        <v>20215</v>
      </c>
      <c r="I126">
        <v>22355</v>
      </c>
      <c r="J126" s="2">
        <f t="shared" si="8"/>
        <v>50304.539999999994</v>
      </c>
      <c r="K126" s="2">
        <f t="shared" si="9"/>
        <v>76.7</v>
      </c>
      <c r="L126" s="2">
        <f t="shared" si="10"/>
        <v>6689.9</v>
      </c>
      <c r="M126" s="2">
        <f t="shared" si="11"/>
        <v>33.300000000000004</v>
      </c>
      <c r="N126" s="2">
        <f t="shared" si="12"/>
        <v>26.24</v>
      </c>
      <c r="O126" s="2">
        <f t="shared" si="13"/>
        <v>3149</v>
      </c>
      <c r="P126" s="2">
        <f t="shared" si="14"/>
        <v>27896.699999999997</v>
      </c>
      <c r="Q126" s="2">
        <f t="shared" si="15"/>
        <v>34203.15</v>
      </c>
    </row>
    <row r="127" spans="1:17">
      <c r="A127" t="s">
        <v>206</v>
      </c>
      <c r="B127">
        <v>58565</v>
      </c>
      <c r="C127">
        <v>275</v>
      </c>
      <c r="D127">
        <v>6890</v>
      </c>
      <c r="E127">
        <v>109</v>
      </c>
      <c r="F127">
        <v>8</v>
      </c>
      <c r="G127">
        <v>747</v>
      </c>
      <c r="H127">
        <v>16089</v>
      </c>
      <c r="I127">
        <v>1681</v>
      </c>
      <c r="J127" s="2">
        <f t="shared" si="8"/>
        <v>48023.299999999996</v>
      </c>
      <c r="K127" s="2">
        <f t="shared" si="9"/>
        <v>324.5</v>
      </c>
      <c r="L127" s="2">
        <f t="shared" si="10"/>
        <v>6545.5</v>
      </c>
      <c r="M127" s="2">
        <f t="shared" si="11"/>
        <v>120.99000000000001</v>
      </c>
      <c r="N127" s="2">
        <f t="shared" si="12"/>
        <v>13.12</v>
      </c>
      <c r="O127" s="2">
        <f t="shared" si="13"/>
        <v>2001.96</v>
      </c>
      <c r="P127" s="2">
        <f t="shared" si="14"/>
        <v>22202.82</v>
      </c>
      <c r="Q127" s="2">
        <f t="shared" si="15"/>
        <v>2571.9299999999998</v>
      </c>
    </row>
    <row r="128" spans="1:17">
      <c r="A128" t="s">
        <v>197</v>
      </c>
      <c r="B128">
        <v>26098</v>
      </c>
      <c r="C128">
        <v>23</v>
      </c>
      <c r="D128">
        <v>4426</v>
      </c>
      <c r="E128">
        <v>29</v>
      </c>
      <c r="F128">
        <v>5</v>
      </c>
      <c r="G128">
        <v>1956</v>
      </c>
      <c r="H128">
        <v>4898</v>
      </c>
      <c r="I128">
        <v>5006</v>
      </c>
      <c r="J128" s="2">
        <f t="shared" si="8"/>
        <v>21400.359999999997</v>
      </c>
      <c r="K128" s="2">
        <f t="shared" si="9"/>
        <v>27.139999999999997</v>
      </c>
      <c r="L128" s="2">
        <f t="shared" si="10"/>
        <v>4204.7</v>
      </c>
      <c r="M128" s="2">
        <f t="shared" si="11"/>
        <v>32.190000000000005</v>
      </c>
      <c r="N128" s="2">
        <f t="shared" si="12"/>
        <v>8.1999999999999993</v>
      </c>
      <c r="O128" s="2">
        <f t="shared" si="13"/>
        <v>5242.08</v>
      </c>
      <c r="P128" s="2">
        <f t="shared" si="14"/>
        <v>6759.24</v>
      </c>
      <c r="Q128" s="2">
        <f t="shared" si="15"/>
        <v>7659.18</v>
      </c>
    </row>
    <row r="129" spans="1:17">
      <c r="A129" t="s">
        <v>204</v>
      </c>
      <c r="B129">
        <v>16610</v>
      </c>
      <c r="C129">
        <v>24</v>
      </c>
      <c r="D129">
        <v>3303</v>
      </c>
      <c r="E129">
        <v>17</v>
      </c>
      <c r="F129">
        <v>538</v>
      </c>
      <c r="G129">
        <v>15</v>
      </c>
      <c r="H129">
        <v>4654</v>
      </c>
      <c r="I129">
        <v>2780</v>
      </c>
      <c r="J129" s="2">
        <f t="shared" si="8"/>
        <v>13620.199999999999</v>
      </c>
      <c r="K129" s="2">
        <f t="shared" si="9"/>
        <v>28.32</v>
      </c>
      <c r="L129" s="2">
        <f t="shared" si="10"/>
        <v>3137.85</v>
      </c>
      <c r="M129" s="2">
        <f t="shared" si="11"/>
        <v>18.87</v>
      </c>
      <c r="N129" s="2">
        <f t="shared" si="12"/>
        <v>882.31999999999994</v>
      </c>
      <c r="O129" s="2">
        <f t="shared" si="13"/>
        <v>40.200000000000003</v>
      </c>
      <c r="P129" s="2">
        <f t="shared" si="14"/>
        <v>6422.5199999999995</v>
      </c>
      <c r="Q129" s="2">
        <f t="shared" si="15"/>
        <v>4253.3999999999996</v>
      </c>
    </row>
    <row r="130" spans="1:17">
      <c r="A130" t="s">
        <v>158</v>
      </c>
      <c r="B130">
        <v>0</v>
      </c>
      <c r="C130">
        <v>0</v>
      </c>
      <c r="D130">
        <v>319</v>
      </c>
      <c r="E130">
        <v>1</v>
      </c>
      <c r="F130">
        <v>1</v>
      </c>
      <c r="G130">
        <v>185</v>
      </c>
      <c r="H130">
        <v>240</v>
      </c>
      <c r="I130">
        <v>61</v>
      </c>
      <c r="J130" s="2">
        <f t="shared" si="8"/>
        <v>0</v>
      </c>
      <c r="K130" s="2">
        <f t="shared" si="9"/>
        <v>0</v>
      </c>
      <c r="L130" s="2">
        <f t="shared" si="10"/>
        <v>303.05</v>
      </c>
      <c r="M130" s="2">
        <f t="shared" si="11"/>
        <v>1.1100000000000001</v>
      </c>
      <c r="N130" s="2">
        <f t="shared" si="12"/>
        <v>1.64</v>
      </c>
      <c r="O130" s="2">
        <f t="shared" si="13"/>
        <v>495.8</v>
      </c>
      <c r="P130" s="2">
        <f t="shared" si="14"/>
        <v>331.2</v>
      </c>
      <c r="Q130" s="2">
        <f t="shared" si="15"/>
        <v>93.33</v>
      </c>
    </row>
    <row r="131" spans="1:17">
      <c r="A131" t="s">
        <v>259</v>
      </c>
      <c r="B131">
        <v>0</v>
      </c>
      <c r="C131">
        <v>0</v>
      </c>
      <c r="D131">
        <v>47</v>
      </c>
      <c r="E131">
        <v>0</v>
      </c>
      <c r="F131">
        <v>0</v>
      </c>
      <c r="G131">
        <v>0</v>
      </c>
      <c r="H131">
        <v>0</v>
      </c>
      <c r="I131">
        <v>0</v>
      </c>
      <c r="J131" s="2">
        <f t="shared" si="8"/>
        <v>0</v>
      </c>
      <c r="K131" s="2">
        <f t="shared" si="9"/>
        <v>0</v>
      </c>
      <c r="L131" s="2">
        <f t="shared" si="10"/>
        <v>44.65</v>
      </c>
      <c r="M131" s="2">
        <f t="shared" si="11"/>
        <v>0</v>
      </c>
      <c r="N131" s="2">
        <f t="shared" si="12"/>
        <v>0</v>
      </c>
      <c r="O131" s="2">
        <f t="shared" si="13"/>
        <v>0</v>
      </c>
      <c r="P131" s="2">
        <f t="shared" si="14"/>
        <v>0</v>
      </c>
      <c r="Q131" s="2">
        <f t="shared" si="15"/>
        <v>0</v>
      </c>
    </row>
    <row r="132" spans="1:17">
      <c r="A132" t="s">
        <v>260</v>
      </c>
      <c r="B132">
        <v>137</v>
      </c>
      <c r="C132">
        <v>2</v>
      </c>
      <c r="D132">
        <v>0</v>
      </c>
      <c r="E132">
        <v>0</v>
      </c>
      <c r="F132">
        <v>0</v>
      </c>
      <c r="G132">
        <v>0</v>
      </c>
      <c r="H132">
        <v>0</v>
      </c>
      <c r="I132">
        <v>0</v>
      </c>
      <c r="J132" s="2">
        <f t="shared" si="8"/>
        <v>112.33999999999999</v>
      </c>
      <c r="K132" s="2">
        <f t="shared" si="9"/>
        <v>2.36</v>
      </c>
      <c r="L132" s="2">
        <f t="shared" si="10"/>
        <v>0</v>
      </c>
      <c r="M132" s="2">
        <f t="shared" si="11"/>
        <v>0</v>
      </c>
      <c r="N132" s="2">
        <f t="shared" si="12"/>
        <v>0</v>
      </c>
      <c r="O132" s="2">
        <f t="shared" si="13"/>
        <v>0</v>
      </c>
      <c r="P132" s="2">
        <f t="shared" si="14"/>
        <v>0</v>
      </c>
      <c r="Q132" s="2">
        <f t="shared" si="15"/>
        <v>0</v>
      </c>
    </row>
    <row r="133" spans="1:17">
      <c r="A133" t="s">
        <v>261</v>
      </c>
      <c r="B133">
        <v>56</v>
      </c>
      <c r="C133">
        <v>0</v>
      </c>
      <c r="D133">
        <v>0</v>
      </c>
      <c r="E133">
        <v>0</v>
      </c>
      <c r="F133">
        <v>0</v>
      </c>
      <c r="G133">
        <v>0</v>
      </c>
      <c r="H133">
        <v>0</v>
      </c>
      <c r="I133">
        <v>0</v>
      </c>
      <c r="J133" s="2">
        <f t="shared" ref="J133:J196" si="16">B133*0.82</f>
        <v>45.919999999999995</v>
      </c>
      <c r="K133" s="2">
        <f t="shared" ref="K133:K196" si="17">C133*1.18</f>
        <v>0</v>
      </c>
      <c r="L133" s="2">
        <f t="shared" ref="L133:L196" si="18">D133*0.95</f>
        <v>0</v>
      </c>
      <c r="M133" s="2">
        <f t="shared" ref="M133:M196" si="19">E133*1.11</f>
        <v>0</v>
      </c>
      <c r="N133" s="2">
        <f t="shared" ref="N133:N196" si="20">F133*1.64</f>
        <v>0</v>
      </c>
      <c r="O133" s="2">
        <f t="shared" ref="O133:O196" si="21">G133*2.68</f>
        <v>0</v>
      </c>
      <c r="P133" s="2">
        <f t="shared" ref="P133:P196" si="22">H133*1.38</f>
        <v>0</v>
      </c>
      <c r="Q133" s="2">
        <f t="shared" ref="Q133:Q196" si="23">I133*1.53</f>
        <v>0</v>
      </c>
    </row>
    <row r="134" spans="1:17">
      <c r="A134" t="s">
        <v>262</v>
      </c>
      <c r="B134">
        <v>1989</v>
      </c>
      <c r="C134">
        <v>14</v>
      </c>
      <c r="D134">
        <v>1428</v>
      </c>
      <c r="E134">
        <v>3</v>
      </c>
      <c r="F134">
        <v>262</v>
      </c>
      <c r="G134">
        <v>10</v>
      </c>
      <c r="H134">
        <v>2280</v>
      </c>
      <c r="I134">
        <v>417</v>
      </c>
      <c r="J134" s="2">
        <f t="shared" si="16"/>
        <v>1630.9799999999998</v>
      </c>
      <c r="K134" s="2">
        <f t="shared" si="17"/>
        <v>16.52</v>
      </c>
      <c r="L134" s="2">
        <f t="shared" si="18"/>
        <v>1356.6</v>
      </c>
      <c r="M134" s="2">
        <f t="shared" si="19"/>
        <v>3.33</v>
      </c>
      <c r="N134" s="2">
        <f t="shared" si="20"/>
        <v>429.67999999999995</v>
      </c>
      <c r="O134" s="2">
        <f t="shared" si="21"/>
        <v>26.8</v>
      </c>
      <c r="P134" s="2">
        <f t="shared" si="22"/>
        <v>3146.3999999999996</v>
      </c>
      <c r="Q134" s="2">
        <f t="shared" si="23"/>
        <v>638.01</v>
      </c>
    </row>
    <row r="135" spans="1:17">
      <c r="A135" t="s">
        <v>263</v>
      </c>
      <c r="B135">
        <v>335</v>
      </c>
      <c r="C135">
        <v>0</v>
      </c>
      <c r="D135">
        <v>92</v>
      </c>
      <c r="E135">
        <v>0</v>
      </c>
      <c r="F135">
        <v>0</v>
      </c>
      <c r="G135">
        <v>1</v>
      </c>
      <c r="H135">
        <v>1</v>
      </c>
      <c r="I135">
        <v>133</v>
      </c>
      <c r="J135" s="2">
        <f t="shared" si="16"/>
        <v>274.7</v>
      </c>
      <c r="K135" s="2">
        <f t="shared" si="17"/>
        <v>0</v>
      </c>
      <c r="L135" s="2">
        <f t="shared" si="18"/>
        <v>87.399999999999991</v>
      </c>
      <c r="M135" s="2">
        <f t="shared" si="19"/>
        <v>0</v>
      </c>
      <c r="N135" s="2">
        <f t="shared" si="20"/>
        <v>0</v>
      </c>
      <c r="O135" s="2">
        <f t="shared" si="21"/>
        <v>2.68</v>
      </c>
      <c r="P135" s="2">
        <f t="shared" si="22"/>
        <v>1.38</v>
      </c>
      <c r="Q135" s="2">
        <f t="shared" si="23"/>
        <v>203.49</v>
      </c>
    </row>
    <row r="136" spans="1:17">
      <c r="A136" t="s">
        <v>264</v>
      </c>
      <c r="B136">
        <v>49</v>
      </c>
      <c r="C136">
        <v>0</v>
      </c>
      <c r="D136">
        <v>24</v>
      </c>
      <c r="E136">
        <v>0</v>
      </c>
      <c r="F136">
        <v>0</v>
      </c>
      <c r="G136">
        <v>0</v>
      </c>
      <c r="H136">
        <v>0</v>
      </c>
      <c r="I136">
        <v>0</v>
      </c>
      <c r="J136" s="2">
        <f t="shared" si="16"/>
        <v>40.18</v>
      </c>
      <c r="K136" s="2">
        <f t="shared" si="17"/>
        <v>0</v>
      </c>
      <c r="L136" s="2">
        <f t="shared" si="18"/>
        <v>22.799999999999997</v>
      </c>
      <c r="M136" s="2">
        <f t="shared" si="19"/>
        <v>0</v>
      </c>
      <c r="N136" s="2">
        <f t="shared" si="20"/>
        <v>0</v>
      </c>
      <c r="O136" s="2">
        <f t="shared" si="21"/>
        <v>0</v>
      </c>
      <c r="P136" s="2">
        <f t="shared" si="22"/>
        <v>0</v>
      </c>
      <c r="Q136" s="2">
        <f t="shared" si="23"/>
        <v>0</v>
      </c>
    </row>
    <row r="137" spans="1:17">
      <c r="A137" t="s">
        <v>178</v>
      </c>
      <c r="B137">
        <v>548</v>
      </c>
      <c r="C137">
        <v>0</v>
      </c>
      <c r="D137">
        <v>183</v>
      </c>
      <c r="E137">
        <v>0</v>
      </c>
      <c r="F137">
        <v>181</v>
      </c>
      <c r="G137">
        <v>3</v>
      </c>
      <c r="H137">
        <v>213</v>
      </c>
      <c r="I137">
        <v>0</v>
      </c>
      <c r="J137" s="2">
        <f t="shared" si="16"/>
        <v>449.35999999999996</v>
      </c>
      <c r="K137" s="2">
        <f t="shared" si="17"/>
        <v>0</v>
      </c>
      <c r="L137" s="2">
        <f t="shared" si="18"/>
        <v>173.85</v>
      </c>
      <c r="M137" s="2">
        <f t="shared" si="19"/>
        <v>0</v>
      </c>
      <c r="N137" s="2">
        <f t="shared" si="20"/>
        <v>296.83999999999997</v>
      </c>
      <c r="O137" s="2">
        <f t="shared" si="21"/>
        <v>8.0400000000000009</v>
      </c>
      <c r="P137" s="2">
        <f t="shared" si="22"/>
        <v>293.94</v>
      </c>
      <c r="Q137" s="2">
        <f t="shared" si="23"/>
        <v>0</v>
      </c>
    </row>
    <row r="138" spans="1:17">
      <c r="A138" t="s">
        <v>207</v>
      </c>
      <c r="B138">
        <v>496</v>
      </c>
      <c r="C138">
        <v>3</v>
      </c>
      <c r="D138">
        <v>420</v>
      </c>
      <c r="E138">
        <v>0</v>
      </c>
      <c r="F138">
        <v>0</v>
      </c>
      <c r="G138">
        <v>1</v>
      </c>
      <c r="H138">
        <v>332</v>
      </c>
      <c r="I138">
        <v>189</v>
      </c>
      <c r="J138" s="2">
        <f t="shared" si="16"/>
        <v>406.71999999999997</v>
      </c>
      <c r="K138" s="2">
        <f t="shared" si="17"/>
        <v>3.54</v>
      </c>
      <c r="L138" s="2">
        <f t="shared" si="18"/>
        <v>399</v>
      </c>
      <c r="M138" s="2">
        <f t="shared" si="19"/>
        <v>0</v>
      </c>
      <c r="N138" s="2">
        <f t="shared" si="20"/>
        <v>0</v>
      </c>
      <c r="O138" s="2">
        <f t="shared" si="21"/>
        <v>2.68</v>
      </c>
      <c r="P138" s="2">
        <f t="shared" si="22"/>
        <v>458.15999999999997</v>
      </c>
      <c r="Q138" s="2">
        <f t="shared" si="23"/>
        <v>289.17</v>
      </c>
    </row>
    <row r="139" spans="1:17">
      <c r="A139" t="s">
        <v>87</v>
      </c>
      <c r="B139">
        <v>50044</v>
      </c>
      <c r="C139">
        <v>140</v>
      </c>
      <c r="D139">
        <v>13817</v>
      </c>
      <c r="E139">
        <v>66</v>
      </c>
      <c r="F139">
        <v>14</v>
      </c>
      <c r="G139">
        <v>1615</v>
      </c>
      <c r="H139">
        <v>19566</v>
      </c>
      <c r="I139">
        <v>14323</v>
      </c>
      <c r="J139" s="2">
        <f t="shared" si="16"/>
        <v>41036.079999999994</v>
      </c>
      <c r="K139" s="2">
        <f t="shared" si="17"/>
        <v>165.2</v>
      </c>
      <c r="L139" s="2">
        <f t="shared" si="18"/>
        <v>13126.15</v>
      </c>
      <c r="M139" s="2">
        <f t="shared" si="19"/>
        <v>73.260000000000005</v>
      </c>
      <c r="N139" s="2">
        <f t="shared" si="20"/>
        <v>22.959999999999997</v>
      </c>
      <c r="O139" s="2">
        <f t="shared" si="21"/>
        <v>4328.2</v>
      </c>
      <c r="P139" s="2">
        <f t="shared" si="22"/>
        <v>27001.079999999998</v>
      </c>
      <c r="Q139" s="2">
        <f t="shared" si="23"/>
        <v>21914.19</v>
      </c>
    </row>
    <row r="140" spans="1:17">
      <c r="A140" t="s">
        <v>265</v>
      </c>
      <c r="B140">
        <v>1170867</v>
      </c>
      <c r="C140">
        <v>3725</v>
      </c>
      <c r="D140">
        <v>482754</v>
      </c>
      <c r="E140">
        <v>3484</v>
      </c>
      <c r="F140">
        <v>487</v>
      </c>
      <c r="G140">
        <v>54818</v>
      </c>
      <c r="H140">
        <v>472952</v>
      </c>
      <c r="I140">
        <v>165955</v>
      </c>
      <c r="J140" s="2">
        <f t="shared" si="16"/>
        <v>960110.94</v>
      </c>
      <c r="K140" s="2">
        <f t="shared" si="17"/>
        <v>4395.5</v>
      </c>
      <c r="L140" s="2">
        <f t="shared" si="18"/>
        <v>458616.3</v>
      </c>
      <c r="M140" s="2">
        <f t="shared" si="19"/>
        <v>3867.2400000000002</v>
      </c>
      <c r="N140" s="2">
        <f t="shared" si="20"/>
        <v>798.68</v>
      </c>
      <c r="O140" s="2">
        <f t="shared" si="21"/>
        <v>146912.24000000002</v>
      </c>
      <c r="P140" s="2">
        <f t="shared" si="22"/>
        <v>652673.75999999989</v>
      </c>
      <c r="Q140" s="2">
        <f t="shared" si="23"/>
        <v>253911.15</v>
      </c>
    </row>
    <row r="141" spans="1:17">
      <c r="A141" t="s">
        <v>25</v>
      </c>
      <c r="B141">
        <v>394</v>
      </c>
      <c r="C141">
        <v>0</v>
      </c>
      <c r="D141">
        <v>169</v>
      </c>
      <c r="E141">
        <v>2</v>
      </c>
      <c r="F141">
        <v>0</v>
      </c>
      <c r="G141">
        <v>114</v>
      </c>
      <c r="H141">
        <v>178</v>
      </c>
      <c r="I141">
        <v>244</v>
      </c>
      <c r="J141" s="2">
        <f t="shared" si="16"/>
        <v>323.08</v>
      </c>
      <c r="K141" s="2">
        <f t="shared" si="17"/>
        <v>0</v>
      </c>
      <c r="L141" s="2">
        <f t="shared" si="18"/>
        <v>160.54999999999998</v>
      </c>
      <c r="M141" s="2">
        <f t="shared" si="19"/>
        <v>2.2200000000000002</v>
      </c>
      <c r="N141" s="2">
        <f t="shared" si="20"/>
        <v>0</v>
      </c>
      <c r="O141" s="2">
        <f t="shared" si="21"/>
        <v>305.52000000000004</v>
      </c>
      <c r="P141" s="2">
        <f t="shared" si="22"/>
        <v>245.64</v>
      </c>
      <c r="Q141" s="2">
        <f t="shared" si="23"/>
        <v>373.32</v>
      </c>
    </row>
    <row r="142" spans="1:17">
      <c r="A142" t="s">
        <v>266</v>
      </c>
      <c r="B142">
        <v>0</v>
      </c>
      <c r="C142">
        <v>0</v>
      </c>
      <c r="D142">
        <v>42</v>
      </c>
      <c r="E142">
        <v>0</v>
      </c>
      <c r="F142">
        <v>0</v>
      </c>
      <c r="G142">
        <v>0</v>
      </c>
      <c r="H142">
        <v>0</v>
      </c>
      <c r="I142">
        <v>0</v>
      </c>
      <c r="J142" s="2">
        <f t="shared" si="16"/>
        <v>0</v>
      </c>
      <c r="K142" s="2">
        <f t="shared" si="17"/>
        <v>0</v>
      </c>
      <c r="L142" s="2">
        <f t="shared" si="18"/>
        <v>39.9</v>
      </c>
      <c r="M142" s="2">
        <f t="shared" si="19"/>
        <v>0</v>
      </c>
      <c r="N142" s="2">
        <f t="shared" si="20"/>
        <v>0</v>
      </c>
      <c r="O142" s="2">
        <f t="shared" si="21"/>
        <v>0</v>
      </c>
      <c r="P142" s="2">
        <f t="shared" si="22"/>
        <v>0</v>
      </c>
      <c r="Q142" s="2">
        <f t="shared" si="23"/>
        <v>0</v>
      </c>
    </row>
    <row r="143" spans="1:17">
      <c r="A143" t="s">
        <v>267</v>
      </c>
      <c r="B143">
        <v>812</v>
      </c>
      <c r="C143">
        <v>3</v>
      </c>
      <c r="D143">
        <v>463</v>
      </c>
      <c r="E143">
        <v>0</v>
      </c>
      <c r="F143">
        <v>1</v>
      </c>
      <c r="G143">
        <v>80</v>
      </c>
      <c r="H143">
        <v>837</v>
      </c>
      <c r="I143">
        <v>0</v>
      </c>
      <c r="J143" s="2">
        <f t="shared" si="16"/>
        <v>665.83999999999992</v>
      </c>
      <c r="K143" s="2">
        <f t="shared" si="17"/>
        <v>3.54</v>
      </c>
      <c r="L143" s="2">
        <f t="shared" si="18"/>
        <v>439.84999999999997</v>
      </c>
      <c r="M143" s="2">
        <f t="shared" si="19"/>
        <v>0</v>
      </c>
      <c r="N143" s="2">
        <f t="shared" si="20"/>
        <v>1.64</v>
      </c>
      <c r="O143" s="2">
        <f t="shared" si="21"/>
        <v>214.4</v>
      </c>
      <c r="P143" s="2">
        <f t="shared" si="22"/>
        <v>1155.06</v>
      </c>
      <c r="Q143" s="2">
        <f t="shared" si="23"/>
        <v>0</v>
      </c>
    </row>
    <row r="144" spans="1:17">
      <c r="A144" t="s">
        <v>53</v>
      </c>
      <c r="B144">
        <v>104</v>
      </c>
      <c r="C144">
        <v>0</v>
      </c>
      <c r="D144">
        <v>82</v>
      </c>
      <c r="E144">
        <v>0</v>
      </c>
      <c r="F144">
        <v>51</v>
      </c>
      <c r="G144">
        <v>0</v>
      </c>
      <c r="H144">
        <v>0</v>
      </c>
      <c r="I144">
        <v>0</v>
      </c>
      <c r="J144" s="2">
        <f t="shared" si="16"/>
        <v>85.28</v>
      </c>
      <c r="K144" s="2">
        <f t="shared" si="17"/>
        <v>0</v>
      </c>
      <c r="L144" s="2">
        <f t="shared" si="18"/>
        <v>77.899999999999991</v>
      </c>
      <c r="M144" s="2">
        <f t="shared" si="19"/>
        <v>0</v>
      </c>
      <c r="N144" s="2">
        <f t="shared" si="20"/>
        <v>83.64</v>
      </c>
      <c r="O144" s="2">
        <f t="shared" si="21"/>
        <v>0</v>
      </c>
      <c r="P144" s="2">
        <f t="shared" si="22"/>
        <v>0</v>
      </c>
      <c r="Q144" s="2">
        <f t="shared" si="23"/>
        <v>0</v>
      </c>
    </row>
    <row r="145" spans="1:17">
      <c r="A145" t="s">
        <v>268</v>
      </c>
      <c r="B145">
        <v>86</v>
      </c>
      <c r="C145">
        <v>0</v>
      </c>
      <c r="D145">
        <v>0</v>
      </c>
      <c r="E145">
        <v>0</v>
      </c>
      <c r="F145">
        <v>0</v>
      </c>
      <c r="G145">
        <v>0</v>
      </c>
      <c r="H145">
        <v>0</v>
      </c>
      <c r="I145">
        <v>0</v>
      </c>
      <c r="J145" s="2">
        <f t="shared" si="16"/>
        <v>70.52</v>
      </c>
      <c r="K145" s="2">
        <f t="shared" si="17"/>
        <v>0</v>
      </c>
      <c r="L145" s="2">
        <f t="shared" si="18"/>
        <v>0</v>
      </c>
      <c r="M145" s="2">
        <f t="shared" si="19"/>
        <v>0</v>
      </c>
      <c r="N145" s="2">
        <f t="shared" si="20"/>
        <v>0</v>
      </c>
      <c r="O145" s="2">
        <f t="shared" si="21"/>
        <v>0</v>
      </c>
      <c r="P145" s="2">
        <f t="shared" si="22"/>
        <v>0</v>
      </c>
      <c r="Q145" s="2">
        <f t="shared" si="23"/>
        <v>0</v>
      </c>
    </row>
    <row r="146" spans="1:17">
      <c r="A146" t="s">
        <v>269</v>
      </c>
      <c r="B146">
        <v>0</v>
      </c>
      <c r="C146">
        <v>0</v>
      </c>
      <c r="D146">
        <v>20</v>
      </c>
      <c r="E146">
        <v>0</v>
      </c>
      <c r="F146">
        <v>0</v>
      </c>
      <c r="G146">
        <v>0</v>
      </c>
      <c r="H146">
        <v>0</v>
      </c>
      <c r="I146">
        <v>0</v>
      </c>
      <c r="J146" s="2">
        <f t="shared" si="16"/>
        <v>0</v>
      </c>
      <c r="K146" s="2">
        <f t="shared" si="17"/>
        <v>0</v>
      </c>
      <c r="L146" s="2">
        <f t="shared" si="18"/>
        <v>19</v>
      </c>
      <c r="M146" s="2">
        <f t="shared" si="19"/>
        <v>0</v>
      </c>
      <c r="N146" s="2">
        <f t="shared" si="20"/>
        <v>0</v>
      </c>
      <c r="O146" s="2">
        <f t="shared" si="21"/>
        <v>0</v>
      </c>
      <c r="P146" s="2">
        <f t="shared" si="22"/>
        <v>0</v>
      </c>
      <c r="Q146" s="2">
        <f t="shared" si="23"/>
        <v>0</v>
      </c>
    </row>
    <row r="147" spans="1:17">
      <c r="A147" t="s">
        <v>270</v>
      </c>
      <c r="B147">
        <v>49</v>
      </c>
      <c r="C147">
        <v>0</v>
      </c>
      <c r="D147">
        <v>13</v>
      </c>
      <c r="E147">
        <v>0</v>
      </c>
      <c r="F147">
        <v>0</v>
      </c>
      <c r="G147">
        <v>0</v>
      </c>
      <c r="H147">
        <v>0</v>
      </c>
      <c r="I147">
        <v>0</v>
      </c>
      <c r="J147" s="2">
        <f t="shared" si="16"/>
        <v>40.18</v>
      </c>
      <c r="K147" s="2">
        <f t="shared" si="17"/>
        <v>0</v>
      </c>
      <c r="L147" s="2">
        <f t="shared" si="18"/>
        <v>12.35</v>
      </c>
      <c r="M147" s="2">
        <f t="shared" si="19"/>
        <v>0</v>
      </c>
      <c r="N147" s="2">
        <f t="shared" si="20"/>
        <v>0</v>
      </c>
      <c r="O147" s="2">
        <f t="shared" si="21"/>
        <v>0</v>
      </c>
      <c r="P147" s="2">
        <f t="shared" si="22"/>
        <v>0</v>
      </c>
      <c r="Q147" s="2">
        <f t="shared" si="23"/>
        <v>0</v>
      </c>
    </row>
    <row r="148" spans="1:17">
      <c r="A148" t="s">
        <v>90</v>
      </c>
      <c r="B148">
        <v>4889</v>
      </c>
      <c r="C148">
        <v>54</v>
      </c>
      <c r="D148">
        <v>2534</v>
      </c>
      <c r="E148">
        <v>5</v>
      </c>
      <c r="F148">
        <v>913</v>
      </c>
      <c r="G148">
        <v>9</v>
      </c>
      <c r="H148">
        <v>1856</v>
      </c>
      <c r="I148">
        <v>633</v>
      </c>
      <c r="J148" s="2">
        <f t="shared" si="16"/>
        <v>4008.9799999999996</v>
      </c>
      <c r="K148" s="2">
        <f t="shared" si="17"/>
        <v>63.72</v>
      </c>
      <c r="L148" s="2">
        <f t="shared" si="18"/>
        <v>2407.2999999999997</v>
      </c>
      <c r="M148" s="2">
        <f t="shared" si="19"/>
        <v>5.5500000000000007</v>
      </c>
      <c r="N148" s="2">
        <f t="shared" si="20"/>
        <v>1497.32</v>
      </c>
      <c r="O148" s="2">
        <f t="shared" si="21"/>
        <v>24.12</v>
      </c>
      <c r="P148" s="2">
        <f t="shared" si="22"/>
        <v>2561.2799999999997</v>
      </c>
      <c r="Q148" s="2">
        <f t="shared" si="23"/>
        <v>968.49</v>
      </c>
    </row>
    <row r="149" spans="1:17">
      <c r="A149" t="s">
        <v>271</v>
      </c>
      <c r="B149">
        <v>0</v>
      </c>
      <c r="C149">
        <v>0</v>
      </c>
      <c r="D149">
        <v>0</v>
      </c>
      <c r="E149">
        <v>0</v>
      </c>
      <c r="F149">
        <v>0</v>
      </c>
      <c r="G149">
        <v>0</v>
      </c>
      <c r="H149">
        <v>116</v>
      </c>
      <c r="I149">
        <v>0</v>
      </c>
      <c r="J149" s="2">
        <f t="shared" si="16"/>
        <v>0</v>
      </c>
      <c r="K149" s="2">
        <f t="shared" si="17"/>
        <v>0</v>
      </c>
      <c r="L149" s="2">
        <f t="shared" si="18"/>
        <v>0</v>
      </c>
      <c r="M149" s="2">
        <f t="shared" si="19"/>
        <v>0</v>
      </c>
      <c r="N149" s="2">
        <f t="shared" si="20"/>
        <v>0</v>
      </c>
      <c r="O149" s="2">
        <f t="shared" si="21"/>
        <v>0</v>
      </c>
      <c r="P149" s="2">
        <f t="shared" si="22"/>
        <v>160.07999999999998</v>
      </c>
      <c r="Q149" s="2">
        <f t="shared" si="23"/>
        <v>0</v>
      </c>
    </row>
    <row r="150" spans="1:17">
      <c r="A150" t="s">
        <v>272</v>
      </c>
      <c r="B150">
        <v>0</v>
      </c>
      <c r="C150">
        <v>0</v>
      </c>
      <c r="D150">
        <v>32</v>
      </c>
      <c r="E150">
        <v>0</v>
      </c>
      <c r="F150">
        <v>0</v>
      </c>
      <c r="G150">
        <v>0</v>
      </c>
      <c r="H150">
        <v>0</v>
      </c>
      <c r="I150">
        <v>0</v>
      </c>
      <c r="J150" s="2">
        <f t="shared" si="16"/>
        <v>0</v>
      </c>
      <c r="K150" s="2">
        <f t="shared" si="17"/>
        <v>0</v>
      </c>
      <c r="L150" s="2">
        <f t="shared" si="18"/>
        <v>30.4</v>
      </c>
      <c r="M150" s="2">
        <f t="shared" si="19"/>
        <v>0</v>
      </c>
      <c r="N150" s="2">
        <f t="shared" si="20"/>
        <v>0</v>
      </c>
      <c r="O150" s="2">
        <f t="shared" si="21"/>
        <v>0</v>
      </c>
      <c r="P150" s="2">
        <f t="shared" si="22"/>
        <v>0</v>
      </c>
      <c r="Q150" s="2">
        <f t="shared" si="23"/>
        <v>0</v>
      </c>
    </row>
    <row r="151" spans="1:17">
      <c r="A151" t="s">
        <v>273</v>
      </c>
      <c r="B151">
        <v>0</v>
      </c>
      <c r="C151">
        <v>0</v>
      </c>
      <c r="D151">
        <v>0</v>
      </c>
      <c r="E151">
        <v>69</v>
      </c>
      <c r="F151">
        <v>0</v>
      </c>
      <c r="G151">
        <v>0</v>
      </c>
      <c r="H151">
        <v>0</v>
      </c>
      <c r="I151">
        <v>0</v>
      </c>
      <c r="J151" s="2">
        <f t="shared" si="16"/>
        <v>0</v>
      </c>
      <c r="K151" s="2">
        <f t="shared" si="17"/>
        <v>0</v>
      </c>
      <c r="L151" s="2">
        <f t="shared" si="18"/>
        <v>0</v>
      </c>
      <c r="M151" s="2">
        <f t="shared" si="19"/>
        <v>76.59</v>
      </c>
      <c r="N151" s="2">
        <f t="shared" si="20"/>
        <v>0</v>
      </c>
      <c r="O151" s="2">
        <f t="shared" si="21"/>
        <v>0</v>
      </c>
      <c r="P151" s="2">
        <f t="shared" si="22"/>
        <v>0</v>
      </c>
      <c r="Q151" s="2">
        <f t="shared" si="23"/>
        <v>0</v>
      </c>
    </row>
    <row r="152" spans="1:17">
      <c r="A152" t="s">
        <v>274</v>
      </c>
      <c r="B152">
        <v>113</v>
      </c>
      <c r="C152">
        <v>0</v>
      </c>
      <c r="D152">
        <v>27</v>
      </c>
      <c r="E152">
        <v>0</v>
      </c>
      <c r="F152">
        <v>0</v>
      </c>
      <c r="G152">
        <v>0</v>
      </c>
      <c r="H152">
        <v>0</v>
      </c>
      <c r="I152">
        <v>0</v>
      </c>
      <c r="J152" s="2">
        <f t="shared" si="16"/>
        <v>92.66</v>
      </c>
      <c r="K152" s="2">
        <f t="shared" si="17"/>
        <v>0</v>
      </c>
      <c r="L152" s="2">
        <f t="shared" si="18"/>
        <v>25.65</v>
      </c>
      <c r="M152" s="2">
        <f t="shared" si="19"/>
        <v>0</v>
      </c>
      <c r="N152" s="2">
        <f t="shared" si="20"/>
        <v>0</v>
      </c>
      <c r="O152" s="2">
        <f t="shared" si="21"/>
        <v>0</v>
      </c>
      <c r="P152" s="2">
        <f t="shared" si="22"/>
        <v>0</v>
      </c>
      <c r="Q152" s="2">
        <f t="shared" si="23"/>
        <v>0</v>
      </c>
    </row>
    <row r="153" spans="1:17">
      <c r="A153" t="s">
        <v>275</v>
      </c>
      <c r="B153">
        <v>0</v>
      </c>
      <c r="C153">
        <v>0</v>
      </c>
      <c r="D153">
        <v>40</v>
      </c>
      <c r="E153">
        <v>0</v>
      </c>
      <c r="F153">
        <v>0</v>
      </c>
      <c r="G153">
        <v>0</v>
      </c>
      <c r="H153">
        <v>0</v>
      </c>
      <c r="I153">
        <v>0</v>
      </c>
      <c r="J153" s="2">
        <f t="shared" si="16"/>
        <v>0</v>
      </c>
      <c r="K153" s="2">
        <f t="shared" si="17"/>
        <v>0</v>
      </c>
      <c r="L153" s="2">
        <f t="shared" si="18"/>
        <v>38</v>
      </c>
      <c r="M153" s="2">
        <f t="shared" si="19"/>
        <v>0</v>
      </c>
      <c r="N153" s="2">
        <f t="shared" si="20"/>
        <v>0</v>
      </c>
      <c r="O153" s="2">
        <f t="shared" si="21"/>
        <v>0</v>
      </c>
      <c r="P153" s="2">
        <f t="shared" si="22"/>
        <v>0</v>
      </c>
      <c r="Q153" s="2">
        <f t="shared" si="23"/>
        <v>0</v>
      </c>
    </row>
    <row r="154" spans="1:17">
      <c r="A154" t="s">
        <v>276</v>
      </c>
      <c r="B154">
        <v>43</v>
      </c>
      <c r="C154">
        <v>0</v>
      </c>
      <c r="D154">
        <v>0</v>
      </c>
      <c r="E154">
        <v>0</v>
      </c>
      <c r="F154">
        <v>0</v>
      </c>
      <c r="G154">
        <v>0</v>
      </c>
      <c r="H154">
        <v>64</v>
      </c>
      <c r="I154">
        <v>0</v>
      </c>
      <c r="J154" s="2">
        <f t="shared" si="16"/>
        <v>35.26</v>
      </c>
      <c r="K154" s="2">
        <f t="shared" si="17"/>
        <v>0</v>
      </c>
      <c r="L154" s="2">
        <f t="shared" si="18"/>
        <v>0</v>
      </c>
      <c r="M154" s="2">
        <f t="shared" si="19"/>
        <v>0</v>
      </c>
      <c r="N154" s="2">
        <f t="shared" si="20"/>
        <v>0</v>
      </c>
      <c r="O154" s="2">
        <f t="shared" si="21"/>
        <v>0</v>
      </c>
      <c r="P154" s="2">
        <f t="shared" si="22"/>
        <v>88.32</v>
      </c>
      <c r="Q154" s="2">
        <f t="shared" si="23"/>
        <v>0</v>
      </c>
    </row>
    <row r="155" spans="1:17">
      <c r="A155" t="s">
        <v>277</v>
      </c>
      <c r="B155">
        <v>96</v>
      </c>
      <c r="C155">
        <v>0</v>
      </c>
      <c r="D155">
        <v>20</v>
      </c>
      <c r="E155">
        <v>0</v>
      </c>
      <c r="F155">
        <v>0</v>
      </c>
      <c r="G155">
        <v>0</v>
      </c>
      <c r="H155">
        <v>0</v>
      </c>
      <c r="I155">
        <v>0</v>
      </c>
      <c r="J155" s="2">
        <f t="shared" si="16"/>
        <v>78.72</v>
      </c>
      <c r="K155" s="2">
        <f t="shared" si="17"/>
        <v>0</v>
      </c>
      <c r="L155" s="2">
        <f t="shared" si="18"/>
        <v>19</v>
      </c>
      <c r="M155" s="2">
        <f t="shared" si="19"/>
        <v>0</v>
      </c>
      <c r="N155" s="2">
        <f t="shared" si="20"/>
        <v>0</v>
      </c>
      <c r="O155" s="2">
        <f t="shared" si="21"/>
        <v>0</v>
      </c>
      <c r="P155" s="2">
        <f t="shared" si="22"/>
        <v>0</v>
      </c>
      <c r="Q155" s="2">
        <f t="shared" si="23"/>
        <v>0</v>
      </c>
    </row>
    <row r="156" spans="1:17">
      <c r="A156" t="s">
        <v>278</v>
      </c>
      <c r="B156">
        <v>0</v>
      </c>
      <c r="C156">
        <v>0</v>
      </c>
      <c r="D156">
        <v>7</v>
      </c>
      <c r="E156">
        <v>0</v>
      </c>
      <c r="F156">
        <v>0</v>
      </c>
      <c r="G156">
        <v>0</v>
      </c>
      <c r="H156">
        <v>0</v>
      </c>
      <c r="I156">
        <v>0</v>
      </c>
      <c r="J156" s="2">
        <f t="shared" si="16"/>
        <v>0</v>
      </c>
      <c r="K156" s="2">
        <f t="shared" si="17"/>
        <v>0</v>
      </c>
      <c r="L156" s="2">
        <f t="shared" si="18"/>
        <v>6.6499999999999995</v>
      </c>
      <c r="M156" s="2">
        <f t="shared" si="19"/>
        <v>0</v>
      </c>
      <c r="N156" s="2">
        <f t="shared" si="20"/>
        <v>0</v>
      </c>
      <c r="O156" s="2">
        <f t="shared" si="21"/>
        <v>0</v>
      </c>
      <c r="P156" s="2">
        <f t="shared" si="22"/>
        <v>0</v>
      </c>
      <c r="Q156" s="2">
        <f t="shared" si="23"/>
        <v>0</v>
      </c>
    </row>
    <row r="157" spans="1:17">
      <c r="A157" t="s">
        <v>279</v>
      </c>
      <c r="B157">
        <v>0</v>
      </c>
      <c r="C157">
        <v>0</v>
      </c>
      <c r="D157">
        <v>0</v>
      </c>
      <c r="E157">
        <v>0</v>
      </c>
      <c r="F157">
        <v>0</v>
      </c>
      <c r="G157">
        <v>0</v>
      </c>
      <c r="H157">
        <v>0</v>
      </c>
      <c r="I157">
        <v>62</v>
      </c>
      <c r="J157" s="2">
        <f t="shared" si="16"/>
        <v>0</v>
      </c>
      <c r="K157" s="2">
        <f t="shared" si="17"/>
        <v>0</v>
      </c>
      <c r="L157" s="2">
        <f t="shared" si="18"/>
        <v>0</v>
      </c>
      <c r="M157" s="2">
        <f t="shared" si="19"/>
        <v>0</v>
      </c>
      <c r="N157" s="2">
        <f t="shared" si="20"/>
        <v>0</v>
      </c>
      <c r="O157" s="2">
        <f t="shared" si="21"/>
        <v>0</v>
      </c>
      <c r="P157" s="2">
        <f t="shared" si="22"/>
        <v>0</v>
      </c>
      <c r="Q157" s="2">
        <f t="shared" si="23"/>
        <v>94.86</v>
      </c>
    </row>
    <row r="158" spans="1:17">
      <c r="A158" t="s">
        <v>280</v>
      </c>
      <c r="B158">
        <v>78</v>
      </c>
      <c r="C158">
        <v>0</v>
      </c>
      <c r="D158">
        <v>0</v>
      </c>
      <c r="E158">
        <v>0</v>
      </c>
      <c r="F158">
        <v>0</v>
      </c>
      <c r="G158">
        <v>1</v>
      </c>
      <c r="H158">
        <v>60</v>
      </c>
      <c r="I158">
        <v>69</v>
      </c>
      <c r="J158" s="2">
        <f t="shared" si="16"/>
        <v>63.959999999999994</v>
      </c>
      <c r="K158" s="2">
        <f t="shared" si="17"/>
        <v>0</v>
      </c>
      <c r="L158" s="2">
        <f t="shared" si="18"/>
        <v>0</v>
      </c>
      <c r="M158" s="2">
        <f t="shared" si="19"/>
        <v>0</v>
      </c>
      <c r="N158" s="2">
        <f t="shared" si="20"/>
        <v>0</v>
      </c>
      <c r="O158" s="2">
        <f t="shared" si="21"/>
        <v>2.68</v>
      </c>
      <c r="P158" s="2">
        <f t="shared" si="22"/>
        <v>82.8</v>
      </c>
      <c r="Q158" s="2">
        <f t="shared" si="23"/>
        <v>105.57000000000001</v>
      </c>
    </row>
    <row r="159" spans="1:17">
      <c r="A159" t="s">
        <v>281</v>
      </c>
      <c r="B159">
        <v>52</v>
      </c>
      <c r="C159">
        <v>0</v>
      </c>
      <c r="D159">
        <v>0</v>
      </c>
      <c r="E159">
        <v>0</v>
      </c>
      <c r="F159">
        <v>0</v>
      </c>
      <c r="G159">
        <v>0</v>
      </c>
      <c r="H159">
        <v>0</v>
      </c>
      <c r="I159">
        <v>0</v>
      </c>
      <c r="J159" s="2">
        <f t="shared" si="16"/>
        <v>42.64</v>
      </c>
      <c r="K159" s="2">
        <f t="shared" si="17"/>
        <v>0</v>
      </c>
      <c r="L159" s="2">
        <f t="shared" si="18"/>
        <v>0</v>
      </c>
      <c r="M159" s="2">
        <f t="shared" si="19"/>
        <v>0</v>
      </c>
      <c r="N159" s="2">
        <f t="shared" si="20"/>
        <v>0</v>
      </c>
      <c r="O159" s="2">
        <f t="shared" si="21"/>
        <v>0</v>
      </c>
      <c r="P159" s="2">
        <f t="shared" si="22"/>
        <v>0</v>
      </c>
      <c r="Q159" s="2">
        <f t="shared" si="23"/>
        <v>0</v>
      </c>
    </row>
    <row r="160" spans="1:17">
      <c r="A160" t="s">
        <v>75</v>
      </c>
      <c r="B160">
        <v>25971</v>
      </c>
      <c r="C160">
        <v>181</v>
      </c>
      <c r="D160">
        <v>9501</v>
      </c>
      <c r="E160">
        <v>117</v>
      </c>
      <c r="F160">
        <v>3225</v>
      </c>
      <c r="G160">
        <v>50</v>
      </c>
      <c r="H160">
        <v>9980</v>
      </c>
      <c r="I160">
        <v>4797</v>
      </c>
      <c r="J160" s="2">
        <f t="shared" si="16"/>
        <v>21296.219999999998</v>
      </c>
      <c r="K160" s="2">
        <f t="shared" si="17"/>
        <v>213.57999999999998</v>
      </c>
      <c r="L160" s="2">
        <f t="shared" si="18"/>
        <v>9025.9499999999989</v>
      </c>
      <c r="M160" s="2">
        <f t="shared" si="19"/>
        <v>129.87</v>
      </c>
      <c r="N160" s="2">
        <f t="shared" si="20"/>
        <v>5289</v>
      </c>
      <c r="O160" s="2">
        <f t="shared" si="21"/>
        <v>134</v>
      </c>
      <c r="P160" s="2">
        <f t="shared" si="22"/>
        <v>13772.4</v>
      </c>
      <c r="Q160" s="2">
        <f t="shared" si="23"/>
        <v>7339.41</v>
      </c>
    </row>
    <row r="161" spans="1:17">
      <c r="A161" t="s">
        <v>144</v>
      </c>
      <c r="B161">
        <v>5116</v>
      </c>
      <c r="C161">
        <v>6</v>
      </c>
      <c r="D161">
        <v>2128</v>
      </c>
      <c r="E161">
        <v>6</v>
      </c>
      <c r="F161">
        <v>358</v>
      </c>
      <c r="G161">
        <v>157</v>
      </c>
      <c r="H161">
        <v>4313</v>
      </c>
      <c r="I161">
        <v>1895</v>
      </c>
      <c r="J161" s="2">
        <f t="shared" si="16"/>
        <v>4195.12</v>
      </c>
      <c r="K161" s="2">
        <f t="shared" si="17"/>
        <v>7.08</v>
      </c>
      <c r="L161" s="2">
        <f t="shared" si="18"/>
        <v>2021.6</v>
      </c>
      <c r="M161" s="2">
        <f t="shared" si="19"/>
        <v>6.66</v>
      </c>
      <c r="N161" s="2">
        <f t="shared" si="20"/>
        <v>587.12</v>
      </c>
      <c r="O161" s="2">
        <f t="shared" si="21"/>
        <v>420.76000000000005</v>
      </c>
      <c r="P161" s="2">
        <f t="shared" si="22"/>
        <v>5951.94</v>
      </c>
      <c r="Q161" s="2">
        <f t="shared" si="23"/>
        <v>2899.35</v>
      </c>
    </row>
    <row r="162" spans="1:17">
      <c r="A162" t="s">
        <v>282</v>
      </c>
      <c r="B162">
        <v>18585</v>
      </c>
      <c r="C162">
        <v>61</v>
      </c>
      <c r="D162">
        <v>8266</v>
      </c>
      <c r="E162">
        <v>25</v>
      </c>
      <c r="F162">
        <v>182</v>
      </c>
      <c r="G162">
        <v>43</v>
      </c>
      <c r="H162">
        <v>9036</v>
      </c>
      <c r="I162">
        <v>2881</v>
      </c>
      <c r="J162" s="2">
        <f t="shared" si="16"/>
        <v>15239.699999999999</v>
      </c>
      <c r="K162" s="2">
        <f t="shared" si="17"/>
        <v>71.97999999999999</v>
      </c>
      <c r="L162" s="2">
        <f t="shared" si="18"/>
        <v>7852.7</v>
      </c>
      <c r="M162" s="2">
        <f t="shared" si="19"/>
        <v>27.750000000000004</v>
      </c>
      <c r="N162" s="2">
        <f t="shared" si="20"/>
        <v>298.47999999999996</v>
      </c>
      <c r="O162" s="2">
        <f t="shared" si="21"/>
        <v>115.24000000000001</v>
      </c>
      <c r="P162" s="2">
        <f t="shared" si="22"/>
        <v>12469.679999999998</v>
      </c>
      <c r="Q162" s="2">
        <f t="shared" si="23"/>
        <v>4407.93</v>
      </c>
    </row>
    <row r="163" spans="1:17">
      <c r="A163" t="s">
        <v>141</v>
      </c>
      <c r="B163">
        <v>30660</v>
      </c>
      <c r="C163">
        <v>138</v>
      </c>
      <c r="D163">
        <v>20221</v>
      </c>
      <c r="E163">
        <v>145</v>
      </c>
      <c r="F163">
        <v>3237</v>
      </c>
      <c r="G163">
        <v>78</v>
      </c>
      <c r="H163">
        <v>18107</v>
      </c>
      <c r="I163">
        <v>6001</v>
      </c>
      <c r="J163" s="2">
        <f t="shared" si="16"/>
        <v>25141.199999999997</v>
      </c>
      <c r="K163" s="2">
        <f t="shared" si="17"/>
        <v>162.84</v>
      </c>
      <c r="L163" s="2">
        <f t="shared" si="18"/>
        <v>19209.95</v>
      </c>
      <c r="M163" s="2">
        <f t="shared" si="19"/>
        <v>160.95000000000002</v>
      </c>
      <c r="N163" s="2">
        <f t="shared" si="20"/>
        <v>5308.6799999999994</v>
      </c>
      <c r="O163" s="2">
        <f t="shared" si="21"/>
        <v>209.04000000000002</v>
      </c>
      <c r="P163" s="2">
        <f t="shared" si="22"/>
        <v>24987.66</v>
      </c>
      <c r="Q163" s="2">
        <f t="shared" si="23"/>
        <v>9181.5300000000007</v>
      </c>
    </row>
    <row r="164" spans="1:17">
      <c r="A164" t="s">
        <v>202</v>
      </c>
      <c r="B164">
        <v>23982</v>
      </c>
      <c r="C164">
        <v>33</v>
      </c>
      <c r="D164">
        <v>7052</v>
      </c>
      <c r="E164">
        <v>119</v>
      </c>
      <c r="F164">
        <v>663</v>
      </c>
      <c r="G164">
        <v>33</v>
      </c>
      <c r="H164">
        <v>10041</v>
      </c>
      <c r="I164">
        <v>7063</v>
      </c>
      <c r="J164" s="2">
        <f t="shared" si="16"/>
        <v>19665.239999999998</v>
      </c>
      <c r="K164" s="2">
        <f t="shared" si="17"/>
        <v>38.94</v>
      </c>
      <c r="L164" s="2">
        <f t="shared" si="18"/>
        <v>6699.4</v>
      </c>
      <c r="M164" s="2">
        <f t="shared" si="19"/>
        <v>132.09</v>
      </c>
      <c r="N164" s="2">
        <f t="shared" si="20"/>
        <v>1087.32</v>
      </c>
      <c r="O164" s="2">
        <f t="shared" si="21"/>
        <v>88.440000000000012</v>
      </c>
      <c r="P164" s="2">
        <f t="shared" si="22"/>
        <v>13856.579999999998</v>
      </c>
      <c r="Q164" s="2">
        <f t="shared" si="23"/>
        <v>10806.39</v>
      </c>
    </row>
    <row r="165" spans="1:17">
      <c r="A165" t="s">
        <v>148</v>
      </c>
      <c r="B165">
        <v>248138</v>
      </c>
      <c r="C165">
        <v>1315</v>
      </c>
      <c r="D165">
        <v>115383</v>
      </c>
      <c r="E165">
        <v>1017</v>
      </c>
      <c r="F165">
        <v>29327</v>
      </c>
      <c r="G165">
        <v>812</v>
      </c>
      <c r="H165">
        <v>144426</v>
      </c>
      <c r="I165">
        <v>72297</v>
      </c>
      <c r="J165" s="2">
        <f t="shared" si="16"/>
        <v>203473.15999999997</v>
      </c>
      <c r="K165" s="2">
        <f t="shared" si="17"/>
        <v>1551.6999999999998</v>
      </c>
      <c r="L165" s="2">
        <f t="shared" si="18"/>
        <v>109613.84999999999</v>
      </c>
      <c r="M165" s="2">
        <f t="shared" si="19"/>
        <v>1128.8700000000001</v>
      </c>
      <c r="N165" s="2">
        <f t="shared" si="20"/>
        <v>48096.28</v>
      </c>
      <c r="O165" s="2">
        <f t="shared" si="21"/>
        <v>2176.1600000000003</v>
      </c>
      <c r="P165" s="2">
        <f t="shared" si="22"/>
        <v>199307.87999999998</v>
      </c>
      <c r="Q165" s="2">
        <f t="shared" si="23"/>
        <v>110614.41</v>
      </c>
    </row>
    <row r="166" spans="1:17">
      <c r="A166" t="s">
        <v>283</v>
      </c>
      <c r="B166">
        <v>99</v>
      </c>
      <c r="C166">
        <v>0</v>
      </c>
      <c r="D166">
        <v>0</v>
      </c>
      <c r="E166">
        <v>0</v>
      </c>
      <c r="F166">
        <v>0</v>
      </c>
      <c r="G166">
        <v>0</v>
      </c>
      <c r="H166">
        <v>0</v>
      </c>
      <c r="I166">
        <v>0</v>
      </c>
      <c r="J166" s="2">
        <f t="shared" si="16"/>
        <v>81.179999999999993</v>
      </c>
      <c r="K166" s="2">
        <f t="shared" si="17"/>
        <v>0</v>
      </c>
      <c r="L166" s="2">
        <f t="shared" si="18"/>
        <v>0</v>
      </c>
      <c r="M166" s="2">
        <f t="shared" si="19"/>
        <v>0</v>
      </c>
      <c r="N166" s="2">
        <f t="shared" si="20"/>
        <v>0</v>
      </c>
      <c r="O166" s="2">
        <f t="shared" si="21"/>
        <v>0</v>
      </c>
      <c r="P166" s="2">
        <f t="shared" si="22"/>
        <v>0</v>
      </c>
      <c r="Q166" s="2">
        <f t="shared" si="23"/>
        <v>0</v>
      </c>
    </row>
    <row r="167" spans="1:17">
      <c r="A167" t="s">
        <v>284</v>
      </c>
      <c r="B167">
        <v>25</v>
      </c>
      <c r="C167">
        <v>0</v>
      </c>
      <c r="D167">
        <v>2</v>
      </c>
      <c r="E167">
        <v>0</v>
      </c>
      <c r="F167">
        <v>0</v>
      </c>
      <c r="G167">
        <v>0</v>
      </c>
      <c r="H167">
        <v>0</v>
      </c>
      <c r="I167">
        <v>0</v>
      </c>
      <c r="J167" s="2">
        <f t="shared" si="16"/>
        <v>20.5</v>
      </c>
      <c r="K167" s="2">
        <f t="shared" si="17"/>
        <v>0</v>
      </c>
      <c r="L167" s="2">
        <f t="shared" si="18"/>
        <v>1.9</v>
      </c>
      <c r="M167" s="2">
        <f t="shared" si="19"/>
        <v>0</v>
      </c>
      <c r="N167" s="2">
        <f t="shared" si="20"/>
        <v>0</v>
      </c>
      <c r="O167" s="2">
        <f t="shared" si="21"/>
        <v>0</v>
      </c>
      <c r="P167" s="2">
        <f t="shared" si="22"/>
        <v>0</v>
      </c>
      <c r="Q167" s="2">
        <f t="shared" si="23"/>
        <v>0</v>
      </c>
    </row>
    <row r="168" spans="1:17">
      <c r="A168" t="s">
        <v>285</v>
      </c>
      <c r="B168">
        <v>0</v>
      </c>
      <c r="C168">
        <v>0</v>
      </c>
      <c r="D168">
        <v>1</v>
      </c>
      <c r="E168">
        <v>0</v>
      </c>
      <c r="F168">
        <v>0</v>
      </c>
      <c r="G168">
        <v>1</v>
      </c>
      <c r="H168">
        <v>73</v>
      </c>
      <c r="I168">
        <v>0</v>
      </c>
      <c r="J168" s="2">
        <f t="shared" si="16"/>
        <v>0</v>
      </c>
      <c r="K168" s="2">
        <f t="shared" si="17"/>
        <v>0</v>
      </c>
      <c r="L168" s="2">
        <f t="shared" si="18"/>
        <v>0.95</v>
      </c>
      <c r="M168" s="2">
        <f t="shared" si="19"/>
        <v>0</v>
      </c>
      <c r="N168" s="2">
        <f t="shared" si="20"/>
        <v>0</v>
      </c>
      <c r="O168" s="2">
        <f t="shared" si="21"/>
        <v>2.68</v>
      </c>
      <c r="P168" s="2">
        <f t="shared" si="22"/>
        <v>100.74</v>
      </c>
      <c r="Q168" s="2">
        <f t="shared" si="23"/>
        <v>0</v>
      </c>
    </row>
    <row r="169" spans="1:17">
      <c r="A169" t="s">
        <v>98</v>
      </c>
      <c r="B169">
        <v>34302</v>
      </c>
      <c r="C169">
        <v>54</v>
      </c>
      <c r="D169">
        <v>8388</v>
      </c>
      <c r="E169">
        <v>127</v>
      </c>
      <c r="F169">
        <v>498</v>
      </c>
      <c r="G169">
        <v>37</v>
      </c>
      <c r="H169">
        <v>10397</v>
      </c>
      <c r="I169">
        <v>2602</v>
      </c>
      <c r="J169" s="2">
        <f t="shared" si="16"/>
        <v>28127.64</v>
      </c>
      <c r="K169" s="2">
        <f t="shared" si="17"/>
        <v>63.72</v>
      </c>
      <c r="L169" s="2">
        <f t="shared" si="18"/>
        <v>7968.5999999999995</v>
      </c>
      <c r="M169" s="2">
        <f t="shared" si="19"/>
        <v>140.97</v>
      </c>
      <c r="N169" s="2">
        <f t="shared" si="20"/>
        <v>816.71999999999991</v>
      </c>
      <c r="O169" s="2">
        <f t="shared" si="21"/>
        <v>99.160000000000011</v>
      </c>
      <c r="P169" s="2">
        <f t="shared" si="22"/>
        <v>14347.859999999999</v>
      </c>
      <c r="Q169" s="2">
        <f t="shared" si="23"/>
        <v>3981.06</v>
      </c>
    </row>
    <row r="170" spans="1:17">
      <c r="A170" t="s">
        <v>122</v>
      </c>
      <c r="B170">
        <v>7116</v>
      </c>
      <c r="C170">
        <v>11</v>
      </c>
      <c r="D170">
        <v>3146</v>
      </c>
      <c r="E170">
        <v>8</v>
      </c>
      <c r="F170">
        <v>37</v>
      </c>
      <c r="G170">
        <v>1077</v>
      </c>
      <c r="H170">
        <v>4497</v>
      </c>
      <c r="I170">
        <v>1407</v>
      </c>
      <c r="J170" s="2">
        <f t="shared" si="16"/>
        <v>5835.12</v>
      </c>
      <c r="K170" s="2">
        <f t="shared" si="17"/>
        <v>12.979999999999999</v>
      </c>
      <c r="L170" s="2">
        <f t="shared" si="18"/>
        <v>2988.7</v>
      </c>
      <c r="M170" s="2">
        <f t="shared" si="19"/>
        <v>8.8800000000000008</v>
      </c>
      <c r="N170" s="2">
        <f t="shared" si="20"/>
        <v>60.68</v>
      </c>
      <c r="O170" s="2">
        <f t="shared" si="21"/>
        <v>2886.36</v>
      </c>
      <c r="P170" s="2">
        <f t="shared" si="22"/>
        <v>6205.86</v>
      </c>
      <c r="Q170" s="2">
        <f t="shared" si="23"/>
        <v>2152.71</v>
      </c>
    </row>
    <row r="171" spans="1:17">
      <c r="A171" t="s">
        <v>119</v>
      </c>
      <c r="B171">
        <v>30675</v>
      </c>
      <c r="C171">
        <v>184</v>
      </c>
      <c r="D171">
        <v>5038</v>
      </c>
      <c r="E171">
        <v>14</v>
      </c>
      <c r="F171">
        <v>596</v>
      </c>
      <c r="G171">
        <v>33</v>
      </c>
      <c r="H171">
        <v>6129</v>
      </c>
      <c r="I171">
        <v>2761</v>
      </c>
      <c r="J171" s="2">
        <f t="shared" si="16"/>
        <v>25153.5</v>
      </c>
      <c r="K171" s="2">
        <f t="shared" si="17"/>
        <v>217.11999999999998</v>
      </c>
      <c r="L171" s="2">
        <f t="shared" si="18"/>
        <v>4786.0999999999995</v>
      </c>
      <c r="M171" s="2">
        <f t="shared" si="19"/>
        <v>15.540000000000001</v>
      </c>
      <c r="N171" s="2">
        <f t="shared" si="20"/>
        <v>977.43999999999994</v>
      </c>
      <c r="O171" s="2">
        <f t="shared" si="21"/>
        <v>88.440000000000012</v>
      </c>
      <c r="P171" s="2">
        <f t="shared" si="22"/>
        <v>8458.0199999999986</v>
      </c>
      <c r="Q171" s="2">
        <f t="shared" si="23"/>
        <v>4224.33</v>
      </c>
    </row>
    <row r="172" spans="1:17">
      <c r="A172" t="s">
        <v>57</v>
      </c>
      <c r="B172">
        <v>5312</v>
      </c>
      <c r="C172">
        <v>8</v>
      </c>
      <c r="D172">
        <v>1851</v>
      </c>
      <c r="E172">
        <v>4</v>
      </c>
      <c r="F172">
        <v>122</v>
      </c>
      <c r="G172">
        <v>19</v>
      </c>
      <c r="H172">
        <v>4647</v>
      </c>
      <c r="I172">
        <v>51</v>
      </c>
      <c r="J172" s="2">
        <f t="shared" si="16"/>
        <v>4355.84</v>
      </c>
      <c r="K172" s="2">
        <f t="shared" si="17"/>
        <v>9.44</v>
      </c>
      <c r="L172" s="2">
        <f t="shared" si="18"/>
        <v>1758.4499999999998</v>
      </c>
      <c r="M172" s="2">
        <f t="shared" si="19"/>
        <v>4.4400000000000004</v>
      </c>
      <c r="N172" s="2">
        <f t="shared" si="20"/>
        <v>200.07999999999998</v>
      </c>
      <c r="O172" s="2">
        <f t="shared" si="21"/>
        <v>50.92</v>
      </c>
      <c r="P172" s="2">
        <f t="shared" si="22"/>
        <v>6412.86</v>
      </c>
      <c r="Q172" s="2">
        <f t="shared" si="23"/>
        <v>78.03</v>
      </c>
    </row>
    <row r="173" spans="1:17">
      <c r="A173" t="s">
        <v>5</v>
      </c>
      <c r="B173">
        <v>337</v>
      </c>
      <c r="C173">
        <v>0</v>
      </c>
      <c r="D173">
        <v>29</v>
      </c>
      <c r="E173">
        <v>0</v>
      </c>
      <c r="F173">
        <v>0</v>
      </c>
      <c r="G173">
        <v>1</v>
      </c>
      <c r="H173">
        <v>195</v>
      </c>
      <c r="I173">
        <v>67</v>
      </c>
      <c r="J173" s="2">
        <f t="shared" si="16"/>
        <v>276.33999999999997</v>
      </c>
      <c r="K173" s="2">
        <f t="shared" si="17"/>
        <v>0</v>
      </c>
      <c r="L173" s="2">
        <f t="shared" si="18"/>
        <v>27.549999999999997</v>
      </c>
      <c r="M173" s="2">
        <f t="shared" si="19"/>
        <v>0</v>
      </c>
      <c r="N173" s="2">
        <f t="shared" si="20"/>
        <v>0</v>
      </c>
      <c r="O173" s="2">
        <f t="shared" si="21"/>
        <v>2.68</v>
      </c>
      <c r="P173" s="2">
        <f t="shared" si="22"/>
        <v>269.09999999999997</v>
      </c>
      <c r="Q173" s="2">
        <f t="shared" si="23"/>
        <v>102.51</v>
      </c>
    </row>
    <row r="174" spans="1:17">
      <c r="A174" t="s">
        <v>196</v>
      </c>
      <c r="B174">
        <v>13143</v>
      </c>
      <c r="C174">
        <v>69</v>
      </c>
      <c r="D174">
        <v>5112</v>
      </c>
      <c r="E174">
        <v>15</v>
      </c>
      <c r="F174">
        <v>5</v>
      </c>
      <c r="G174">
        <v>18</v>
      </c>
      <c r="H174">
        <v>6685</v>
      </c>
      <c r="I174">
        <v>3312</v>
      </c>
      <c r="J174" s="2">
        <f t="shared" si="16"/>
        <v>10777.26</v>
      </c>
      <c r="K174" s="2">
        <f t="shared" si="17"/>
        <v>81.42</v>
      </c>
      <c r="L174" s="2">
        <f t="shared" si="18"/>
        <v>4856.3999999999996</v>
      </c>
      <c r="M174" s="2">
        <f t="shared" si="19"/>
        <v>16.650000000000002</v>
      </c>
      <c r="N174" s="2">
        <f t="shared" si="20"/>
        <v>8.1999999999999993</v>
      </c>
      <c r="O174" s="2">
        <f t="shared" si="21"/>
        <v>48.24</v>
      </c>
      <c r="P174" s="2">
        <f t="shared" si="22"/>
        <v>9225.2999999999993</v>
      </c>
      <c r="Q174" s="2">
        <f t="shared" si="23"/>
        <v>5067.3599999999997</v>
      </c>
    </row>
    <row r="175" spans="1:17">
      <c r="A175" t="s">
        <v>88</v>
      </c>
      <c r="B175">
        <v>17355</v>
      </c>
      <c r="C175">
        <v>65</v>
      </c>
      <c r="D175">
        <v>1002</v>
      </c>
      <c r="E175">
        <v>2</v>
      </c>
      <c r="F175">
        <v>599</v>
      </c>
      <c r="G175">
        <v>10</v>
      </c>
      <c r="H175">
        <v>1665</v>
      </c>
      <c r="I175">
        <v>3128</v>
      </c>
      <c r="J175" s="2">
        <f t="shared" si="16"/>
        <v>14231.099999999999</v>
      </c>
      <c r="K175" s="2">
        <f t="shared" si="17"/>
        <v>76.7</v>
      </c>
      <c r="L175" s="2">
        <f t="shared" si="18"/>
        <v>951.9</v>
      </c>
      <c r="M175" s="2">
        <f t="shared" si="19"/>
        <v>2.2200000000000002</v>
      </c>
      <c r="N175" s="2">
        <f t="shared" si="20"/>
        <v>982.3599999999999</v>
      </c>
      <c r="O175" s="2">
        <f t="shared" si="21"/>
        <v>26.8</v>
      </c>
      <c r="P175" s="2">
        <f t="shared" si="22"/>
        <v>2297.6999999999998</v>
      </c>
      <c r="Q175" s="2">
        <f t="shared" si="23"/>
        <v>4785.84</v>
      </c>
    </row>
    <row r="176" spans="1:17">
      <c r="A176" t="s">
        <v>163</v>
      </c>
      <c r="B176">
        <v>243</v>
      </c>
      <c r="C176">
        <v>0</v>
      </c>
      <c r="D176">
        <v>145</v>
      </c>
      <c r="E176">
        <v>0</v>
      </c>
      <c r="F176">
        <v>135</v>
      </c>
      <c r="G176">
        <v>1</v>
      </c>
      <c r="H176">
        <v>227</v>
      </c>
      <c r="I176">
        <v>171</v>
      </c>
      <c r="J176" s="2">
        <f t="shared" si="16"/>
        <v>199.26</v>
      </c>
      <c r="K176" s="2">
        <f t="shared" si="17"/>
        <v>0</v>
      </c>
      <c r="L176" s="2">
        <f t="shared" si="18"/>
        <v>137.75</v>
      </c>
      <c r="M176" s="2">
        <f t="shared" si="19"/>
        <v>0</v>
      </c>
      <c r="N176" s="2">
        <f t="shared" si="20"/>
        <v>221.39999999999998</v>
      </c>
      <c r="O176" s="2">
        <f t="shared" si="21"/>
        <v>2.68</v>
      </c>
      <c r="P176" s="2">
        <f t="shared" si="22"/>
        <v>313.26</v>
      </c>
      <c r="Q176" s="2">
        <f t="shared" si="23"/>
        <v>261.63</v>
      </c>
    </row>
    <row r="177" spans="1:17">
      <c r="A177" t="s">
        <v>286</v>
      </c>
      <c r="B177">
        <v>42</v>
      </c>
      <c r="C177">
        <v>0</v>
      </c>
      <c r="D177">
        <v>0</v>
      </c>
      <c r="E177">
        <v>0</v>
      </c>
      <c r="F177">
        <v>0</v>
      </c>
      <c r="G177">
        <v>0</v>
      </c>
      <c r="H177">
        <v>0</v>
      </c>
      <c r="I177">
        <v>0</v>
      </c>
      <c r="J177" s="2">
        <f t="shared" si="16"/>
        <v>34.44</v>
      </c>
      <c r="K177" s="2">
        <f t="shared" si="17"/>
        <v>0</v>
      </c>
      <c r="L177" s="2">
        <f t="shared" si="18"/>
        <v>0</v>
      </c>
      <c r="M177" s="2">
        <f t="shared" si="19"/>
        <v>0</v>
      </c>
      <c r="N177" s="2">
        <f t="shared" si="20"/>
        <v>0</v>
      </c>
      <c r="O177" s="2">
        <f t="shared" si="21"/>
        <v>0</v>
      </c>
      <c r="P177" s="2">
        <f t="shared" si="22"/>
        <v>0</v>
      </c>
      <c r="Q177" s="2">
        <f t="shared" si="23"/>
        <v>0</v>
      </c>
    </row>
    <row r="178" spans="1:17">
      <c r="A178" t="s">
        <v>287</v>
      </c>
      <c r="B178">
        <v>0</v>
      </c>
      <c r="C178">
        <v>0</v>
      </c>
      <c r="D178">
        <v>31</v>
      </c>
      <c r="E178">
        <v>0</v>
      </c>
      <c r="F178">
        <v>0</v>
      </c>
      <c r="G178">
        <v>0</v>
      </c>
      <c r="H178">
        <v>0</v>
      </c>
      <c r="I178">
        <v>0</v>
      </c>
      <c r="J178" s="2">
        <f t="shared" si="16"/>
        <v>0</v>
      </c>
      <c r="K178" s="2">
        <f t="shared" si="17"/>
        <v>0</v>
      </c>
      <c r="L178" s="2">
        <f t="shared" si="18"/>
        <v>29.45</v>
      </c>
      <c r="M178" s="2">
        <f t="shared" si="19"/>
        <v>0</v>
      </c>
      <c r="N178" s="2">
        <f t="shared" si="20"/>
        <v>0</v>
      </c>
      <c r="O178" s="2">
        <f t="shared" si="21"/>
        <v>0</v>
      </c>
      <c r="P178" s="2">
        <f t="shared" si="22"/>
        <v>0</v>
      </c>
      <c r="Q178" s="2">
        <f t="shared" si="23"/>
        <v>0</v>
      </c>
    </row>
    <row r="179" spans="1:17">
      <c r="A179" t="s">
        <v>288</v>
      </c>
      <c r="B179">
        <v>113</v>
      </c>
      <c r="C179">
        <v>0</v>
      </c>
      <c r="D179">
        <v>137</v>
      </c>
      <c r="E179">
        <v>2</v>
      </c>
      <c r="F179">
        <v>36</v>
      </c>
      <c r="G179">
        <v>0</v>
      </c>
      <c r="H179">
        <v>33</v>
      </c>
      <c r="I179">
        <v>69</v>
      </c>
      <c r="J179" s="2">
        <f t="shared" si="16"/>
        <v>92.66</v>
      </c>
      <c r="K179" s="2">
        <f t="shared" si="17"/>
        <v>0</v>
      </c>
      <c r="L179" s="2">
        <f t="shared" si="18"/>
        <v>130.15</v>
      </c>
      <c r="M179" s="2">
        <f t="shared" si="19"/>
        <v>2.2200000000000002</v>
      </c>
      <c r="N179" s="2">
        <f t="shared" si="20"/>
        <v>59.04</v>
      </c>
      <c r="O179" s="2">
        <f t="shared" si="21"/>
        <v>0</v>
      </c>
      <c r="P179" s="2">
        <f t="shared" si="22"/>
        <v>45.54</v>
      </c>
      <c r="Q179" s="2">
        <f t="shared" si="23"/>
        <v>105.57000000000001</v>
      </c>
    </row>
    <row r="180" spans="1:17">
      <c r="A180" t="s">
        <v>30</v>
      </c>
      <c r="B180">
        <v>367</v>
      </c>
      <c r="C180">
        <v>4</v>
      </c>
      <c r="D180">
        <v>507</v>
      </c>
      <c r="E180">
        <v>89</v>
      </c>
      <c r="F180">
        <v>0</v>
      </c>
      <c r="G180">
        <v>0</v>
      </c>
      <c r="H180">
        <v>211</v>
      </c>
      <c r="I180">
        <v>1</v>
      </c>
      <c r="J180" s="2">
        <f t="shared" si="16"/>
        <v>300.94</v>
      </c>
      <c r="K180" s="2">
        <f t="shared" si="17"/>
        <v>4.72</v>
      </c>
      <c r="L180" s="2">
        <f t="shared" si="18"/>
        <v>481.65</v>
      </c>
      <c r="M180" s="2">
        <f t="shared" si="19"/>
        <v>98.79</v>
      </c>
      <c r="N180" s="2">
        <f t="shared" si="20"/>
        <v>0</v>
      </c>
      <c r="O180" s="2">
        <f t="shared" si="21"/>
        <v>0</v>
      </c>
      <c r="P180" s="2">
        <f t="shared" si="22"/>
        <v>291.17999999999995</v>
      </c>
      <c r="Q180" s="2">
        <f t="shared" si="23"/>
        <v>1.53</v>
      </c>
    </row>
    <row r="181" spans="1:17">
      <c r="A181" t="s">
        <v>160</v>
      </c>
      <c r="B181">
        <v>3052</v>
      </c>
      <c r="C181">
        <v>12</v>
      </c>
      <c r="D181">
        <v>1999</v>
      </c>
      <c r="E181">
        <v>4</v>
      </c>
      <c r="F181">
        <v>1</v>
      </c>
      <c r="G181">
        <v>2</v>
      </c>
      <c r="H181">
        <v>975</v>
      </c>
      <c r="I181">
        <v>523</v>
      </c>
      <c r="J181" s="2">
        <f t="shared" si="16"/>
        <v>2502.64</v>
      </c>
      <c r="K181" s="2">
        <f t="shared" si="17"/>
        <v>14.16</v>
      </c>
      <c r="L181" s="2">
        <f t="shared" si="18"/>
        <v>1899.05</v>
      </c>
      <c r="M181" s="2">
        <f t="shared" si="19"/>
        <v>4.4400000000000004</v>
      </c>
      <c r="N181" s="2">
        <f t="shared" si="20"/>
        <v>1.64</v>
      </c>
      <c r="O181" s="2">
        <f t="shared" si="21"/>
        <v>5.36</v>
      </c>
      <c r="P181" s="2">
        <f t="shared" si="22"/>
        <v>1345.5</v>
      </c>
      <c r="Q181" s="2">
        <f t="shared" si="23"/>
        <v>800.19</v>
      </c>
    </row>
    <row r="182" spans="1:17">
      <c r="A182" t="s">
        <v>289</v>
      </c>
      <c r="B182">
        <v>55</v>
      </c>
      <c r="C182">
        <v>0</v>
      </c>
      <c r="D182">
        <v>135</v>
      </c>
      <c r="E182">
        <v>0</v>
      </c>
      <c r="F182">
        <v>0</v>
      </c>
      <c r="G182">
        <v>0</v>
      </c>
      <c r="H182">
        <v>0</v>
      </c>
      <c r="I182">
        <v>0</v>
      </c>
      <c r="J182" s="2">
        <f t="shared" si="16"/>
        <v>45.099999999999994</v>
      </c>
      <c r="K182" s="2">
        <f t="shared" si="17"/>
        <v>0</v>
      </c>
      <c r="L182" s="2">
        <f t="shared" si="18"/>
        <v>128.25</v>
      </c>
      <c r="M182" s="2">
        <f t="shared" si="19"/>
        <v>0</v>
      </c>
      <c r="N182" s="2">
        <f t="shared" si="20"/>
        <v>0</v>
      </c>
      <c r="O182" s="2">
        <f t="shared" si="21"/>
        <v>0</v>
      </c>
      <c r="P182" s="2">
        <f t="shared" si="22"/>
        <v>0</v>
      </c>
      <c r="Q182" s="2">
        <f t="shared" si="23"/>
        <v>0</v>
      </c>
    </row>
    <row r="183" spans="1:17">
      <c r="A183" t="s">
        <v>18</v>
      </c>
      <c r="B183">
        <v>94</v>
      </c>
      <c r="C183">
        <v>0</v>
      </c>
      <c r="D183">
        <v>104</v>
      </c>
      <c r="E183">
        <v>0</v>
      </c>
      <c r="F183">
        <v>83</v>
      </c>
      <c r="G183">
        <v>3</v>
      </c>
      <c r="H183">
        <v>261</v>
      </c>
      <c r="I183">
        <v>0</v>
      </c>
      <c r="J183" s="2">
        <f t="shared" si="16"/>
        <v>77.08</v>
      </c>
      <c r="K183" s="2">
        <f t="shared" si="17"/>
        <v>0</v>
      </c>
      <c r="L183" s="2">
        <f t="shared" si="18"/>
        <v>98.8</v>
      </c>
      <c r="M183" s="2">
        <f t="shared" si="19"/>
        <v>0</v>
      </c>
      <c r="N183" s="2">
        <f t="shared" si="20"/>
        <v>136.12</v>
      </c>
      <c r="O183" s="2">
        <f t="shared" si="21"/>
        <v>8.0400000000000009</v>
      </c>
      <c r="P183" s="2">
        <f t="shared" si="22"/>
        <v>360.17999999999995</v>
      </c>
      <c r="Q183" s="2">
        <f t="shared" si="23"/>
        <v>0</v>
      </c>
    </row>
    <row r="184" spans="1:17">
      <c r="A184" t="s">
        <v>167</v>
      </c>
      <c r="B184">
        <v>2898</v>
      </c>
      <c r="C184">
        <v>14</v>
      </c>
      <c r="D184">
        <v>625</v>
      </c>
      <c r="E184">
        <v>6</v>
      </c>
      <c r="F184">
        <v>53</v>
      </c>
      <c r="G184">
        <v>3</v>
      </c>
      <c r="H184">
        <v>725</v>
      </c>
      <c r="I184">
        <v>72</v>
      </c>
      <c r="J184" s="2">
        <f t="shared" si="16"/>
        <v>2376.3599999999997</v>
      </c>
      <c r="K184" s="2">
        <f t="shared" si="17"/>
        <v>16.52</v>
      </c>
      <c r="L184" s="2">
        <f t="shared" si="18"/>
        <v>593.75</v>
      </c>
      <c r="M184" s="2">
        <f t="shared" si="19"/>
        <v>6.66</v>
      </c>
      <c r="N184" s="2">
        <f t="shared" si="20"/>
        <v>86.92</v>
      </c>
      <c r="O184" s="2">
        <f t="shared" si="21"/>
        <v>8.0400000000000009</v>
      </c>
      <c r="P184" s="2">
        <f t="shared" si="22"/>
        <v>1000.4999999999999</v>
      </c>
      <c r="Q184" s="2">
        <f t="shared" si="23"/>
        <v>110.16</v>
      </c>
    </row>
    <row r="185" spans="1:17">
      <c r="A185" t="s">
        <v>215</v>
      </c>
      <c r="B185">
        <v>1749</v>
      </c>
      <c r="C185">
        <v>0</v>
      </c>
      <c r="D185">
        <v>143</v>
      </c>
      <c r="E185">
        <v>1</v>
      </c>
      <c r="F185">
        <v>0</v>
      </c>
      <c r="G185">
        <v>0</v>
      </c>
      <c r="H185">
        <v>2</v>
      </c>
      <c r="I185">
        <v>220</v>
      </c>
      <c r="J185" s="2">
        <f t="shared" si="16"/>
        <v>1434.1799999999998</v>
      </c>
      <c r="K185" s="2">
        <f t="shared" si="17"/>
        <v>0</v>
      </c>
      <c r="L185" s="2">
        <f t="shared" si="18"/>
        <v>135.85</v>
      </c>
      <c r="M185" s="2">
        <f t="shared" si="19"/>
        <v>1.1100000000000001</v>
      </c>
      <c r="N185" s="2">
        <f t="shared" si="20"/>
        <v>0</v>
      </c>
      <c r="O185" s="2">
        <f t="shared" si="21"/>
        <v>0</v>
      </c>
      <c r="P185" s="2">
        <f t="shared" si="22"/>
        <v>2.76</v>
      </c>
      <c r="Q185" s="2">
        <f t="shared" si="23"/>
        <v>336.6</v>
      </c>
    </row>
    <row r="186" spans="1:17">
      <c r="A186" t="s">
        <v>64</v>
      </c>
      <c r="B186">
        <v>320</v>
      </c>
      <c r="C186">
        <v>0</v>
      </c>
      <c r="D186">
        <v>0</v>
      </c>
      <c r="E186">
        <v>0</v>
      </c>
      <c r="F186">
        <v>0</v>
      </c>
      <c r="G186">
        <v>0</v>
      </c>
      <c r="H186">
        <v>0</v>
      </c>
      <c r="I186">
        <v>0</v>
      </c>
      <c r="J186" s="2">
        <f t="shared" si="16"/>
        <v>262.39999999999998</v>
      </c>
      <c r="K186" s="2">
        <f t="shared" si="17"/>
        <v>0</v>
      </c>
      <c r="L186" s="2">
        <f t="shared" si="18"/>
        <v>0</v>
      </c>
      <c r="M186" s="2">
        <f t="shared" si="19"/>
        <v>0</v>
      </c>
      <c r="N186" s="2">
        <f t="shared" si="20"/>
        <v>0</v>
      </c>
      <c r="O186" s="2">
        <f t="shared" si="21"/>
        <v>0</v>
      </c>
      <c r="P186" s="2">
        <f t="shared" si="22"/>
        <v>0</v>
      </c>
      <c r="Q186" s="2">
        <f t="shared" si="23"/>
        <v>0</v>
      </c>
    </row>
    <row r="187" spans="1:17">
      <c r="A187" t="s">
        <v>192</v>
      </c>
      <c r="B187">
        <v>1678</v>
      </c>
      <c r="C187">
        <v>0</v>
      </c>
      <c r="D187">
        <v>79</v>
      </c>
      <c r="E187">
        <v>0</v>
      </c>
      <c r="F187">
        <v>80</v>
      </c>
      <c r="G187">
        <v>0</v>
      </c>
      <c r="H187">
        <v>146</v>
      </c>
      <c r="I187">
        <v>78</v>
      </c>
      <c r="J187" s="2">
        <f t="shared" si="16"/>
        <v>1375.9599999999998</v>
      </c>
      <c r="K187" s="2">
        <f t="shared" si="17"/>
        <v>0</v>
      </c>
      <c r="L187" s="2">
        <f t="shared" si="18"/>
        <v>75.05</v>
      </c>
      <c r="M187" s="2">
        <f t="shared" si="19"/>
        <v>0</v>
      </c>
      <c r="N187" s="2">
        <f t="shared" si="20"/>
        <v>131.19999999999999</v>
      </c>
      <c r="O187" s="2">
        <f t="shared" si="21"/>
        <v>0</v>
      </c>
      <c r="P187" s="2">
        <f t="shared" si="22"/>
        <v>201.48</v>
      </c>
      <c r="Q187" s="2">
        <f t="shared" si="23"/>
        <v>119.34</v>
      </c>
    </row>
    <row r="188" spans="1:17">
      <c r="A188" t="s">
        <v>131</v>
      </c>
      <c r="B188">
        <v>952</v>
      </c>
      <c r="C188">
        <v>4</v>
      </c>
      <c r="D188">
        <v>334</v>
      </c>
      <c r="E188">
        <v>111</v>
      </c>
      <c r="F188">
        <v>0</v>
      </c>
      <c r="G188">
        <v>126</v>
      </c>
      <c r="H188">
        <v>997</v>
      </c>
      <c r="I188">
        <v>514</v>
      </c>
      <c r="J188" s="2">
        <f t="shared" si="16"/>
        <v>780.64</v>
      </c>
      <c r="K188" s="2">
        <f t="shared" si="17"/>
        <v>4.72</v>
      </c>
      <c r="L188" s="2">
        <f t="shared" si="18"/>
        <v>317.3</v>
      </c>
      <c r="M188" s="2">
        <f t="shared" si="19"/>
        <v>123.21000000000001</v>
      </c>
      <c r="N188" s="2">
        <f t="shared" si="20"/>
        <v>0</v>
      </c>
      <c r="O188" s="2">
        <f t="shared" si="21"/>
        <v>337.68</v>
      </c>
      <c r="P188" s="2">
        <f t="shared" si="22"/>
        <v>1375.86</v>
      </c>
      <c r="Q188" s="2">
        <f t="shared" si="23"/>
        <v>786.42</v>
      </c>
    </row>
    <row r="189" spans="1:17">
      <c r="A189" t="s">
        <v>22</v>
      </c>
      <c r="B189">
        <v>1761</v>
      </c>
      <c r="C189">
        <v>2</v>
      </c>
      <c r="D189">
        <v>122</v>
      </c>
      <c r="E189">
        <v>0</v>
      </c>
      <c r="F189">
        <v>0</v>
      </c>
      <c r="G189">
        <v>1</v>
      </c>
      <c r="H189">
        <v>526</v>
      </c>
      <c r="I189">
        <v>78</v>
      </c>
      <c r="J189" s="2">
        <f t="shared" si="16"/>
        <v>1444.02</v>
      </c>
      <c r="K189" s="2">
        <f t="shared" si="17"/>
        <v>2.36</v>
      </c>
      <c r="L189" s="2">
        <f t="shared" si="18"/>
        <v>115.89999999999999</v>
      </c>
      <c r="M189" s="2">
        <f t="shared" si="19"/>
        <v>0</v>
      </c>
      <c r="N189" s="2">
        <f t="shared" si="20"/>
        <v>0</v>
      </c>
      <c r="O189" s="2">
        <f t="shared" si="21"/>
        <v>2.68</v>
      </c>
      <c r="P189" s="2">
        <f t="shared" si="22"/>
        <v>725.88</v>
      </c>
      <c r="Q189" s="2">
        <f t="shared" si="23"/>
        <v>119.34</v>
      </c>
    </row>
    <row r="190" spans="1:17">
      <c r="A190" t="s">
        <v>99</v>
      </c>
      <c r="B190">
        <v>1777</v>
      </c>
      <c r="C190">
        <v>2</v>
      </c>
      <c r="D190">
        <v>813</v>
      </c>
      <c r="E190">
        <v>4</v>
      </c>
      <c r="F190">
        <v>103</v>
      </c>
      <c r="G190">
        <v>6</v>
      </c>
      <c r="H190">
        <v>761</v>
      </c>
      <c r="I190">
        <v>640</v>
      </c>
      <c r="J190" s="2">
        <f t="shared" si="16"/>
        <v>1457.1399999999999</v>
      </c>
      <c r="K190" s="2">
        <f t="shared" si="17"/>
        <v>2.36</v>
      </c>
      <c r="L190" s="2">
        <f t="shared" si="18"/>
        <v>772.34999999999991</v>
      </c>
      <c r="M190" s="2">
        <f t="shared" si="19"/>
        <v>4.4400000000000004</v>
      </c>
      <c r="N190" s="2">
        <f t="shared" si="20"/>
        <v>168.92</v>
      </c>
      <c r="O190" s="2">
        <f t="shared" si="21"/>
        <v>16.080000000000002</v>
      </c>
      <c r="P190" s="2">
        <f t="shared" si="22"/>
        <v>1050.1799999999998</v>
      </c>
      <c r="Q190" s="2">
        <f t="shared" si="23"/>
        <v>979.2</v>
      </c>
    </row>
    <row r="191" spans="1:17">
      <c r="A191" t="s">
        <v>290</v>
      </c>
      <c r="B191">
        <v>385</v>
      </c>
      <c r="C191">
        <v>0</v>
      </c>
      <c r="D191">
        <v>102</v>
      </c>
      <c r="E191">
        <v>0</v>
      </c>
      <c r="F191">
        <v>1</v>
      </c>
      <c r="G191">
        <v>0</v>
      </c>
      <c r="H191">
        <v>199</v>
      </c>
      <c r="I191">
        <v>40</v>
      </c>
      <c r="J191" s="2">
        <f t="shared" si="16"/>
        <v>315.7</v>
      </c>
      <c r="K191" s="2">
        <f t="shared" si="17"/>
        <v>0</v>
      </c>
      <c r="L191" s="2">
        <f t="shared" si="18"/>
        <v>96.899999999999991</v>
      </c>
      <c r="M191" s="2">
        <f t="shared" si="19"/>
        <v>0</v>
      </c>
      <c r="N191" s="2">
        <f t="shared" si="20"/>
        <v>1.64</v>
      </c>
      <c r="O191" s="2">
        <f t="shared" si="21"/>
        <v>0</v>
      </c>
      <c r="P191" s="2">
        <f t="shared" si="22"/>
        <v>274.62</v>
      </c>
      <c r="Q191" s="2">
        <f t="shared" si="23"/>
        <v>61.2</v>
      </c>
    </row>
    <row r="192" spans="1:17">
      <c r="A192" t="s">
        <v>291</v>
      </c>
      <c r="B192">
        <v>40</v>
      </c>
      <c r="C192">
        <v>0</v>
      </c>
      <c r="D192">
        <v>50</v>
      </c>
      <c r="E192">
        <v>0</v>
      </c>
      <c r="F192">
        <v>0</v>
      </c>
      <c r="G192">
        <v>0</v>
      </c>
      <c r="H192">
        <v>88</v>
      </c>
      <c r="I192">
        <v>0</v>
      </c>
      <c r="J192" s="2">
        <f t="shared" si="16"/>
        <v>32.799999999999997</v>
      </c>
      <c r="K192" s="2">
        <f t="shared" si="17"/>
        <v>0</v>
      </c>
      <c r="L192" s="2">
        <f t="shared" si="18"/>
        <v>47.5</v>
      </c>
      <c r="M192" s="2">
        <f t="shared" si="19"/>
        <v>0</v>
      </c>
      <c r="N192" s="2">
        <f t="shared" si="20"/>
        <v>0</v>
      </c>
      <c r="O192" s="2">
        <f t="shared" si="21"/>
        <v>0</v>
      </c>
      <c r="P192" s="2">
        <f t="shared" si="22"/>
        <v>121.44</v>
      </c>
      <c r="Q192" s="2">
        <f t="shared" si="23"/>
        <v>0</v>
      </c>
    </row>
    <row r="193" spans="1:17">
      <c r="A193" t="s">
        <v>36</v>
      </c>
      <c r="B193">
        <v>1683</v>
      </c>
      <c r="C193">
        <v>1</v>
      </c>
      <c r="D193">
        <v>1190</v>
      </c>
      <c r="E193">
        <v>0</v>
      </c>
      <c r="F193">
        <v>0</v>
      </c>
      <c r="G193">
        <v>137</v>
      </c>
      <c r="H193">
        <v>1785</v>
      </c>
      <c r="I193">
        <v>456</v>
      </c>
      <c r="J193" s="2">
        <f t="shared" si="16"/>
        <v>1380.06</v>
      </c>
      <c r="K193" s="2">
        <f t="shared" si="17"/>
        <v>1.18</v>
      </c>
      <c r="L193" s="2">
        <f t="shared" si="18"/>
        <v>1130.5</v>
      </c>
      <c r="M193" s="2">
        <f t="shared" si="19"/>
        <v>0</v>
      </c>
      <c r="N193" s="2">
        <f t="shared" si="20"/>
        <v>0</v>
      </c>
      <c r="O193" s="2">
        <f t="shared" si="21"/>
        <v>367.16</v>
      </c>
      <c r="P193" s="2">
        <f t="shared" si="22"/>
        <v>2463.2999999999997</v>
      </c>
      <c r="Q193" s="2">
        <f t="shared" si="23"/>
        <v>697.68000000000006</v>
      </c>
    </row>
    <row r="194" spans="1:17">
      <c r="A194" t="s">
        <v>21</v>
      </c>
      <c r="B194">
        <v>4350</v>
      </c>
      <c r="C194">
        <v>4</v>
      </c>
      <c r="D194">
        <v>1289</v>
      </c>
      <c r="E194">
        <v>5</v>
      </c>
      <c r="F194">
        <v>385</v>
      </c>
      <c r="G194">
        <v>49</v>
      </c>
      <c r="H194">
        <v>2405</v>
      </c>
      <c r="I194">
        <v>56</v>
      </c>
      <c r="J194" s="2">
        <f t="shared" si="16"/>
        <v>3567</v>
      </c>
      <c r="K194" s="2">
        <f t="shared" si="17"/>
        <v>4.72</v>
      </c>
      <c r="L194" s="2">
        <f t="shared" si="18"/>
        <v>1224.55</v>
      </c>
      <c r="M194" s="2">
        <f t="shared" si="19"/>
        <v>5.5500000000000007</v>
      </c>
      <c r="N194" s="2">
        <f t="shared" si="20"/>
        <v>631.4</v>
      </c>
      <c r="O194" s="2">
        <f t="shared" si="21"/>
        <v>131.32000000000002</v>
      </c>
      <c r="P194" s="2">
        <f t="shared" si="22"/>
        <v>3318.8999999999996</v>
      </c>
      <c r="Q194" s="2">
        <f t="shared" si="23"/>
        <v>85.68</v>
      </c>
    </row>
    <row r="195" spans="1:17">
      <c r="A195" t="s">
        <v>95</v>
      </c>
      <c r="B195">
        <v>3140</v>
      </c>
      <c r="C195">
        <v>8</v>
      </c>
      <c r="D195">
        <v>3109</v>
      </c>
      <c r="E195">
        <v>5</v>
      </c>
      <c r="F195">
        <v>1</v>
      </c>
      <c r="G195">
        <v>755</v>
      </c>
      <c r="H195">
        <v>6117</v>
      </c>
      <c r="I195">
        <v>458</v>
      </c>
      <c r="J195" s="2">
        <f t="shared" si="16"/>
        <v>2574.7999999999997</v>
      </c>
      <c r="K195" s="2">
        <f t="shared" si="17"/>
        <v>9.44</v>
      </c>
      <c r="L195" s="2">
        <f t="shared" si="18"/>
        <v>2953.5499999999997</v>
      </c>
      <c r="M195" s="2">
        <f t="shared" si="19"/>
        <v>5.5500000000000007</v>
      </c>
      <c r="N195" s="2">
        <f t="shared" si="20"/>
        <v>1.64</v>
      </c>
      <c r="O195" s="2">
        <f t="shared" si="21"/>
        <v>2023.4</v>
      </c>
      <c r="P195" s="2">
        <f t="shared" si="22"/>
        <v>8441.4599999999991</v>
      </c>
      <c r="Q195" s="2">
        <f t="shared" si="23"/>
        <v>700.74</v>
      </c>
    </row>
    <row r="196" spans="1:17">
      <c r="A196" t="s">
        <v>292</v>
      </c>
      <c r="B196">
        <v>0</v>
      </c>
      <c r="C196">
        <v>0</v>
      </c>
      <c r="D196">
        <v>0</v>
      </c>
      <c r="E196">
        <v>0</v>
      </c>
      <c r="F196">
        <v>0</v>
      </c>
      <c r="G196">
        <v>0</v>
      </c>
      <c r="H196">
        <v>9</v>
      </c>
      <c r="I196">
        <v>0</v>
      </c>
      <c r="J196" s="2">
        <f t="shared" si="16"/>
        <v>0</v>
      </c>
      <c r="K196" s="2">
        <f t="shared" si="17"/>
        <v>0</v>
      </c>
      <c r="L196" s="2">
        <f t="shared" si="18"/>
        <v>0</v>
      </c>
      <c r="M196" s="2">
        <f t="shared" si="19"/>
        <v>0</v>
      </c>
      <c r="N196" s="2">
        <f t="shared" si="20"/>
        <v>0</v>
      </c>
      <c r="O196" s="2">
        <f t="shared" si="21"/>
        <v>0</v>
      </c>
      <c r="P196" s="2">
        <f t="shared" si="22"/>
        <v>12.419999999999998</v>
      </c>
      <c r="Q196" s="2">
        <f t="shared" si="23"/>
        <v>0</v>
      </c>
    </row>
    <row r="197" spans="1:17">
      <c r="A197" t="s">
        <v>293</v>
      </c>
      <c r="B197">
        <v>158</v>
      </c>
      <c r="C197">
        <v>0</v>
      </c>
      <c r="D197">
        <v>391</v>
      </c>
      <c r="E197">
        <v>0</v>
      </c>
      <c r="F197">
        <v>0</v>
      </c>
      <c r="G197">
        <v>0</v>
      </c>
      <c r="H197">
        <v>121</v>
      </c>
      <c r="I197">
        <v>1</v>
      </c>
      <c r="J197" s="2">
        <f t="shared" ref="J197:J260" si="24">B197*0.82</f>
        <v>129.56</v>
      </c>
      <c r="K197" s="2">
        <f t="shared" ref="K197:K260" si="25">C197*1.18</f>
        <v>0</v>
      </c>
      <c r="L197" s="2">
        <f t="shared" ref="L197:L260" si="26">D197*0.95</f>
        <v>371.45</v>
      </c>
      <c r="M197" s="2">
        <f t="shared" ref="M197:M260" si="27">E197*1.11</f>
        <v>0</v>
      </c>
      <c r="N197" s="2">
        <f t="shared" ref="N197:N260" si="28">F197*1.64</f>
        <v>0</v>
      </c>
      <c r="O197" s="2">
        <f t="shared" ref="O197:O260" si="29">G197*2.68</f>
        <v>0</v>
      </c>
      <c r="P197" s="2">
        <f t="shared" ref="P197:P260" si="30">H197*1.38</f>
        <v>166.98</v>
      </c>
      <c r="Q197" s="2">
        <f t="shared" ref="Q197:Q260" si="31">I197*1.53</f>
        <v>1.53</v>
      </c>
    </row>
    <row r="198" spans="1:17">
      <c r="A198" t="s">
        <v>40</v>
      </c>
      <c r="B198">
        <v>20074</v>
      </c>
      <c r="C198">
        <v>299</v>
      </c>
      <c r="D198">
        <v>10890</v>
      </c>
      <c r="E198">
        <v>85</v>
      </c>
      <c r="F198">
        <v>11</v>
      </c>
      <c r="G198">
        <v>2291</v>
      </c>
      <c r="H198">
        <v>14885</v>
      </c>
      <c r="I198">
        <v>1884</v>
      </c>
      <c r="J198" s="2">
        <f t="shared" si="24"/>
        <v>16460.68</v>
      </c>
      <c r="K198" s="2">
        <f t="shared" si="25"/>
        <v>352.82</v>
      </c>
      <c r="L198" s="2">
        <f t="shared" si="26"/>
        <v>10345.5</v>
      </c>
      <c r="M198" s="2">
        <f t="shared" si="27"/>
        <v>94.350000000000009</v>
      </c>
      <c r="N198" s="2">
        <f t="shared" si="28"/>
        <v>18.04</v>
      </c>
      <c r="O198" s="2">
        <f t="shared" si="29"/>
        <v>6139.88</v>
      </c>
      <c r="P198" s="2">
        <f t="shared" si="30"/>
        <v>20541.3</v>
      </c>
      <c r="Q198" s="2">
        <f t="shared" si="31"/>
        <v>2882.52</v>
      </c>
    </row>
    <row r="199" spans="1:17">
      <c r="A199" t="s">
        <v>213</v>
      </c>
      <c r="B199">
        <v>3162</v>
      </c>
      <c r="C199">
        <v>117</v>
      </c>
      <c r="D199">
        <v>1891</v>
      </c>
      <c r="E199">
        <v>87</v>
      </c>
      <c r="F199">
        <v>568</v>
      </c>
      <c r="G199">
        <v>142</v>
      </c>
      <c r="H199">
        <v>2002</v>
      </c>
      <c r="I199">
        <v>262</v>
      </c>
      <c r="J199" s="2">
        <f t="shared" si="24"/>
        <v>2592.8399999999997</v>
      </c>
      <c r="K199" s="2">
        <f t="shared" si="25"/>
        <v>138.06</v>
      </c>
      <c r="L199" s="2">
        <f t="shared" si="26"/>
        <v>1796.4499999999998</v>
      </c>
      <c r="M199" s="2">
        <f t="shared" si="27"/>
        <v>96.570000000000007</v>
      </c>
      <c r="N199" s="2">
        <f t="shared" si="28"/>
        <v>931.52</v>
      </c>
      <c r="O199" s="2">
        <f t="shared" si="29"/>
        <v>380.56</v>
      </c>
      <c r="P199" s="2">
        <f t="shared" si="30"/>
        <v>2762.7599999999998</v>
      </c>
      <c r="Q199" s="2">
        <f t="shared" si="31"/>
        <v>400.86</v>
      </c>
    </row>
    <row r="200" spans="1:17">
      <c r="A200" t="s">
        <v>77</v>
      </c>
      <c r="B200">
        <v>10832</v>
      </c>
      <c r="C200">
        <v>74</v>
      </c>
      <c r="D200">
        <v>5291</v>
      </c>
      <c r="E200">
        <v>15</v>
      </c>
      <c r="F200">
        <v>1252</v>
      </c>
      <c r="G200">
        <v>23</v>
      </c>
      <c r="H200">
        <v>2829</v>
      </c>
      <c r="I200">
        <v>450</v>
      </c>
      <c r="J200" s="2">
        <f t="shared" si="24"/>
        <v>8882.24</v>
      </c>
      <c r="K200" s="2">
        <f t="shared" si="25"/>
        <v>87.32</v>
      </c>
      <c r="L200" s="2">
        <f t="shared" si="26"/>
        <v>5026.45</v>
      </c>
      <c r="M200" s="2">
        <f t="shared" si="27"/>
        <v>16.650000000000002</v>
      </c>
      <c r="N200" s="2">
        <f t="shared" si="28"/>
        <v>2053.2799999999997</v>
      </c>
      <c r="O200" s="2">
        <f t="shared" si="29"/>
        <v>61.64</v>
      </c>
      <c r="P200" s="2">
        <f t="shared" si="30"/>
        <v>3904.0199999999995</v>
      </c>
      <c r="Q200" s="2">
        <f t="shared" si="31"/>
        <v>688.5</v>
      </c>
    </row>
    <row r="201" spans="1:17">
      <c r="A201" t="s">
        <v>29</v>
      </c>
      <c r="B201">
        <v>240</v>
      </c>
      <c r="C201">
        <v>0</v>
      </c>
      <c r="D201">
        <v>3</v>
      </c>
      <c r="E201">
        <v>0</v>
      </c>
      <c r="F201">
        <v>0</v>
      </c>
      <c r="G201">
        <v>0</v>
      </c>
      <c r="H201">
        <v>111</v>
      </c>
      <c r="I201">
        <v>0</v>
      </c>
      <c r="J201" s="2">
        <f t="shared" si="24"/>
        <v>196.79999999999998</v>
      </c>
      <c r="K201" s="2">
        <f t="shared" si="25"/>
        <v>0</v>
      </c>
      <c r="L201" s="2">
        <f t="shared" si="26"/>
        <v>2.8499999999999996</v>
      </c>
      <c r="M201" s="2">
        <f t="shared" si="27"/>
        <v>0</v>
      </c>
      <c r="N201" s="2">
        <f t="shared" si="28"/>
        <v>0</v>
      </c>
      <c r="O201" s="2">
        <f t="shared" si="29"/>
        <v>0</v>
      </c>
      <c r="P201" s="2">
        <f t="shared" si="30"/>
        <v>153.17999999999998</v>
      </c>
      <c r="Q201" s="2">
        <f t="shared" si="31"/>
        <v>0</v>
      </c>
    </row>
    <row r="202" spans="1:17">
      <c r="A202" t="s">
        <v>294</v>
      </c>
      <c r="B202">
        <v>49</v>
      </c>
      <c r="C202">
        <v>0</v>
      </c>
      <c r="D202">
        <v>0</v>
      </c>
      <c r="E202">
        <v>0</v>
      </c>
      <c r="F202">
        <v>0</v>
      </c>
      <c r="G202">
        <v>0</v>
      </c>
      <c r="H202">
        <v>0</v>
      </c>
      <c r="I202">
        <v>82</v>
      </c>
      <c r="J202" s="2">
        <f t="shared" si="24"/>
        <v>40.18</v>
      </c>
      <c r="K202" s="2">
        <f t="shared" si="25"/>
        <v>0</v>
      </c>
      <c r="L202" s="2">
        <f t="shared" si="26"/>
        <v>0</v>
      </c>
      <c r="M202" s="2">
        <f t="shared" si="27"/>
        <v>0</v>
      </c>
      <c r="N202" s="2">
        <f t="shared" si="28"/>
        <v>0</v>
      </c>
      <c r="O202" s="2">
        <f t="shared" si="29"/>
        <v>0</v>
      </c>
      <c r="P202" s="2">
        <f t="shared" si="30"/>
        <v>0</v>
      </c>
      <c r="Q202" s="2">
        <f t="shared" si="31"/>
        <v>125.46000000000001</v>
      </c>
    </row>
    <row r="203" spans="1:17">
      <c r="A203" t="s">
        <v>295</v>
      </c>
      <c r="B203">
        <v>416</v>
      </c>
      <c r="C203">
        <v>1</v>
      </c>
      <c r="D203">
        <v>124</v>
      </c>
      <c r="E203">
        <v>1</v>
      </c>
      <c r="F203">
        <v>62</v>
      </c>
      <c r="G203">
        <v>0</v>
      </c>
      <c r="H203">
        <v>2</v>
      </c>
      <c r="I203">
        <v>154</v>
      </c>
      <c r="J203" s="2">
        <f t="shared" si="24"/>
        <v>341.12</v>
      </c>
      <c r="K203" s="2">
        <f t="shared" si="25"/>
        <v>1.18</v>
      </c>
      <c r="L203" s="2">
        <f t="shared" si="26"/>
        <v>117.8</v>
      </c>
      <c r="M203" s="2">
        <f t="shared" si="27"/>
        <v>1.1100000000000001</v>
      </c>
      <c r="N203" s="2">
        <f t="shared" si="28"/>
        <v>101.67999999999999</v>
      </c>
      <c r="O203" s="2">
        <f t="shared" si="29"/>
        <v>0</v>
      </c>
      <c r="P203" s="2">
        <f t="shared" si="30"/>
        <v>2.76</v>
      </c>
      <c r="Q203" s="2">
        <f t="shared" si="31"/>
        <v>235.62</v>
      </c>
    </row>
    <row r="204" spans="1:17">
      <c r="A204" t="s">
        <v>208</v>
      </c>
      <c r="B204">
        <v>61</v>
      </c>
      <c r="C204">
        <v>0</v>
      </c>
      <c r="D204">
        <v>0</v>
      </c>
      <c r="E204">
        <v>0</v>
      </c>
      <c r="F204">
        <v>0</v>
      </c>
      <c r="G204">
        <v>2</v>
      </c>
      <c r="H204">
        <v>87</v>
      </c>
      <c r="I204">
        <v>0</v>
      </c>
      <c r="J204" s="2">
        <f t="shared" si="24"/>
        <v>50.019999999999996</v>
      </c>
      <c r="K204" s="2">
        <f t="shared" si="25"/>
        <v>0</v>
      </c>
      <c r="L204" s="2">
        <f t="shared" si="26"/>
        <v>0</v>
      </c>
      <c r="M204" s="2">
        <f t="shared" si="27"/>
        <v>0</v>
      </c>
      <c r="N204" s="2">
        <f t="shared" si="28"/>
        <v>0</v>
      </c>
      <c r="O204" s="2">
        <f t="shared" si="29"/>
        <v>5.36</v>
      </c>
      <c r="P204" s="2">
        <f t="shared" si="30"/>
        <v>120.05999999999999</v>
      </c>
      <c r="Q204" s="2">
        <f t="shared" si="31"/>
        <v>0</v>
      </c>
    </row>
    <row r="205" spans="1:17">
      <c r="A205" t="s">
        <v>4</v>
      </c>
      <c r="B205">
        <v>591</v>
      </c>
      <c r="C205">
        <v>85</v>
      </c>
      <c r="D205">
        <v>216</v>
      </c>
      <c r="E205">
        <v>2</v>
      </c>
      <c r="F205">
        <v>7</v>
      </c>
      <c r="G205">
        <v>0</v>
      </c>
      <c r="H205">
        <v>5</v>
      </c>
      <c r="I205">
        <v>0</v>
      </c>
      <c r="J205" s="2">
        <f t="shared" si="24"/>
        <v>484.61999999999995</v>
      </c>
      <c r="K205" s="2">
        <f t="shared" si="25"/>
        <v>100.3</v>
      </c>
      <c r="L205" s="2">
        <f t="shared" si="26"/>
        <v>205.2</v>
      </c>
      <c r="M205" s="2">
        <f t="shared" si="27"/>
        <v>2.2200000000000002</v>
      </c>
      <c r="N205" s="2">
        <f t="shared" si="28"/>
        <v>11.479999999999999</v>
      </c>
      <c r="O205" s="2">
        <f t="shared" si="29"/>
        <v>0</v>
      </c>
      <c r="P205" s="2">
        <f t="shared" si="30"/>
        <v>6.8999999999999995</v>
      </c>
      <c r="Q205" s="2">
        <f t="shared" si="31"/>
        <v>0</v>
      </c>
    </row>
    <row r="206" spans="1:17">
      <c r="A206" t="s">
        <v>296</v>
      </c>
      <c r="B206">
        <v>0</v>
      </c>
      <c r="C206">
        <v>54</v>
      </c>
      <c r="D206">
        <v>0</v>
      </c>
      <c r="E206">
        <v>91</v>
      </c>
      <c r="F206">
        <v>0</v>
      </c>
      <c r="G206">
        <v>0</v>
      </c>
      <c r="H206">
        <v>0</v>
      </c>
      <c r="I206">
        <v>0</v>
      </c>
      <c r="J206" s="2">
        <f t="shared" si="24"/>
        <v>0</v>
      </c>
      <c r="K206" s="2">
        <f t="shared" si="25"/>
        <v>63.72</v>
      </c>
      <c r="L206" s="2">
        <f t="shared" si="26"/>
        <v>0</v>
      </c>
      <c r="M206" s="2">
        <f t="shared" si="27"/>
        <v>101.01</v>
      </c>
      <c r="N206" s="2">
        <f t="shared" si="28"/>
        <v>0</v>
      </c>
      <c r="O206" s="2">
        <f t="shared" si="29"/>
        <v>0</v>
      </c>
      <c r="P206" s="2">
        <f t="shared" si="30"/>
        <v>0</v>
      </c>
      <c r="Q206" s="2">
        <f t="shared" si="31"/>
        <v>0</v>
      </c>
    </row>
    <row r="207" spans="1:17">
      <c r="A207" t="s">
        <v>297</v>
      </c>
      <c r="B207">
        <v>734</v>
      </c>
      <c r="C207">
        <v>0</v>
      </c>
      <c r="D207">
        <v>153</v>
      </c>
      <c r="E207">
        <v>0</v>
      </c>
      <c r="F207">
        <v>1</v>
      </c>
      <c r="G207">
        <v>0</v>
      </c>
      <c r="H207">
        <v>733</v>
      </c>
      <c r="I207">
        <v>0</v>
      </c>
      <c r="J207" s="2">
        <f t="shared" si="24"/>
        <v>601.88</v>
      </c>
      <c r="K207" s="2">
        <f t="shared" si="25"/>
        <v>0</v>
      </c>
      <c r="L207" s="2">
        <f t="shared" si="26"/>
        <v>145.35</v>
      </c>
      <c r="M207" s="2">
        <f t="shared" si="27"/>
        <v>0</v>
      </c>
      <c r="N207" s="2">
        <f t="shared" si="28"/>
        <v>1.64</v>
      </c>
      <c r="O207" s="2">
        <f t="shared" si="29"/>
        <v>0</v>
      </c>
      <c r="P207" s="2">
        <f t="shared" si="30"/>
        <v>1011.54</v>
      </c>
      <c r="Q207" s="2">
        <f t="shared" si="31"/>
        <v>0</v>
      </c>
    </row>
    <row r="208" spans="1:17">
      <c r="A208" t="s">
        <v>298</v>
      </c>
      <c r="B208">
        <v>407</v>
      </c>
      <c r="C208">
        <v>0</v>
      </c>
      <c r="D208">
        <v>132</v>
      </c>
      <c r="E208">
        <v>0</v>
      </c>
      <c r="F208">
        <v>0</v>
      </c>
      <c r="G208">
        <v>0</v>
      </c>
      <c r="H208">
        <v>167</v>
      </c>
      <c r="I208">
        <v>0</v>
      </c>
      <c r="J208" s="2">
        <f t="shared" si="24"/>
        <v>333.73999999999995</v>
      </c>
      <c r="K208" s="2">
        <f t="shared" si="25"/>
        <v>0</v>
      </c>
      <c r="L208" s="2">
        <f t="shared" si="26"/>
        <v>125.39999999999999</v>
      </c>
      <c r="M208" s="2">
        <f t="shared" si="27"/>
        <v>0</v>
      </c>
      <c r="N208" s="2">
        <f t="shared" si="28"/>
        <v>0</v>
      </c>
      <c r="O208" s="2">
        <f t="shared" si="29"/>
        <v>0</v>
      </c>
      <c r="P208" s="2">
        <f t="shared" si="30"/>
        <v>230.45999999999998</v>
      </c>
      <c r="Q208" s="2">
        <f t="shared" si="31"/>
        <v>0</v>
      </c>
    </row>
    <row r="209" spans="1:17">
      <c r="A209" t="s">
        <v>299</v>
      </c>
      <c r="B209">
        <v>954</v>
      </c>
      <c r="C209">
        <v>0</v>
      </c>
      <c r="D209">
        <v>38</v>
      </c>
      <c r="E209">
        <v>0</v>
      </c>
      <c r="F209">
        <v>0</v>
      </c>
      <c r="G209">
        <v>0</v>
      </c>
      <c r="H209">
        <v>0</v>
      </c>
      <c r="I209">
        <v>0</v>
      </c>
      <c r="J209" s="2">
        <f t="shared" si="24"/>
        <v>782.28</v>
      </c>
      <c r="K209" s="2">
        <f t="shared" si="25"/>
        <v>0</v>
      </c>
      <c r="L209" s="2">
        <f t="shared" si="26"/>
        <v>36.1</v>
      </c>
      <c r="M209" s="2">
        <f t="shared" si="27"/>
        <v>0</v>
      </c>
      <c r="N209" s="2">
        <f t="shared" si="28"/>
        <v>0</v>
      </c>
      <c r="O209" s="2">
        <f t="shared" si="29"/>
        <v>0</v>
      </c>
      <c r="P209" s="2">
        <f t="shared" si="30"/>
        <v>0</v>
      </c>
      <c r="Q209" s="2">
        <f t="shared" si="31"/>
        <v>0</v>
      </c>
    </row>
    <row r="210" spans="1:17">
      <c r="A210" t="s">
        <v>300</v>
      </c>
      <c r="B210">
        <v>266</v>
      </c>
      <c r="C210">
        <v>0</v>
      </c>
      <c r="D210">
        <v>0</v>
      </c>
      <c r="E210">
        <v>0</v>
      </c>
      <c r="F210">
        <v>0</v>
      </c>
      <c r="G210">
        <v>0</v>
      </c>
      <c r="H210">
        <v>0</v>
      </c>
      <c r="I210">
        <v>0</v>
      </c>
      <c r="J210" s="2">
        <f t="shared" si="24"/>
        <v>218.11999999999998</v>
      </c>
      <c r="K210" s="2">
        <f t="shared" si="25"/>
        <v>0</v>
      </c>
      <c r="L210" s="2">
        <f t="shared" si="26"/>
        <v>0</v>
      </c>
      <c r="M210" s="2">
        <f t="shared" si="27"/>
        <v>0</v>
      </c>
      <c r="N210" s="2">
        <f t="shared" si="28"/>
        <v>0</v>
      </c>
      <c r="O210" s="2">
        <f t="shared" si="29"/>
        <v>0</v>
      </c>
      <c r="P210" s="2">
        <f t="shared" si="30"/>
        <v>0</v>
      </c>
      <c r="Q210" s="2">
        <f t="shared" si="31"/>
        <v>0</v>
      </c>
    </row>
    <row r="211" spans="1:17">
      <c r="A211" t="s">
        <v>74</v>
      </c>
      <c r="B211">
        <v>327</v>
      </c>
      <c r="C211">
        <v>0</v>
      </c>
      <c r="D211">
        <v>40</v>
      </c>
      <c r="E211">
        <v>0</v>
      </c>
      <c r="F211">
        <v>768</v>
      </c>
      <c r="G211">
        <v>0</v>
      </c>
      <c r="H211">
        <v>386</v>
      </c>
      <c r="I211">
        <v>170</v>
      </c>
      <c r="J211" s="2">
        <f t="shared" si="24"/>
        <v>268.14</v>
      </c>
      <c r="K211" s="2">
        <f t="shared" si="25"/>
        <v>0</v>
      </c>
      <c r="L211" s="2">
        <f t="shared" si="26"/>
        <v>38</v>
      </c>
      <c r="M211" s="2">
        <f t="shared" si="27"/>
        <v>0</v>
      </c>
      <c r="N211" s="2">
        <f t="shared" si="28"/>
        <v>1259.52</v>
      </c>
      <c r="O211" s="2">
        <f t="shared" si="29"/>
        <v>0</v>
      </c>
      <c r="P211" s="2">
        <f t="shared" si="30"/>
        <v>532.67999999999995</v>
      </c>
      <c r="Q211" s="2">
        <f t="shared" si="31"/>
        <v>260.10000000000002</v>
      </c>
    </row>
    <row r="212" spans="1:17">
      <c r="A212" t="s">
        <v>301</v>
      </c>
      <c r="B212">
        <v>1340</v>
      </c>
      <c r="C212">
        <v>2</v>
      </c>
      <c r="D212">
        <v>672</v>
      </c>
      <c r="E212">
        <v>1</v>
      </c>
      <c r="F212">
        <v>0</v>
      </c>
      <c r="G212">
        <v>30</v>
      </c>
      <c r="H212">
        <v>228</v>
      </c>
      <c r="I212">
        <v>222</v>
      </c>
      <c r="J212" s="2">
        <f t="shared" si="24"/>
        <v>1098.8</v>
      </c>
      <c r="K212" s="2">
        <f t="shared" si="25"/>
        <v>2.36</v>
      </c>
      <c r="L212" s="2">
        <f t="shared" si="26"/>
        <v>638.4</v>
      </c>
      <c r="M212" s="2">
        <f t="shared" si="27"/>
        <v>1.1100000000000001</v>
      </c>
      <c r="N212" s="2">
        <f t="shared" si="28"/>
        <v>0</v>
      </c>
      <c r="O212" s="2">
        <f t="shared" si="29"/>
        <v>80.400000000000006</v>
      </c>
      <c r="P212" s="2">
        <f t="shared" si="30"/>
        <v>314.64</v>
      </c>
      <c r="Q212" s="2">
        <f t="shared" si="31"/>
        <v>339.66</v>
      </c>
    </row>
    <row r="213" spans="1:17">
      <c r="A213" t="s">
        <v>302</v>
      </c>
      <c r="B213">
        <v>537</v>
      </c>
      <c r="C213">
        <v>0</v>
      </c>
      <c r="D213">
        <v>259</v>
      </c>
      <c r="E213">
        <v>1</v>
      </c>
      <c r="F213">
        <v>49</v>
      </c>
      <c r="G213">
        <v>3</v>
      </c>
      <c r="H213">
        <v>96</v>
      </c>
      <c r="I213">
        <v>2</v>
      </c>
      <c r="J213" s="2">
        <f t="shared" si="24"/>
        <v>440.34</v>
      </c>
      <c r="K213" s="2">
        <f t="shared" si="25"/>
        <v>0</v>
      </c>
      <c r="L213" s="2">
        <f t="shared" si="26"/>
        <v>246.04999999999998</v>
      </c>
      <c r="M213" s="2">
        <f t="shared" si="27"/>
        <v>1.1100000000000001</v>
      </c>
      <c r="N213" s="2">
        <f t="shared" si="28"/>
        <v>80.36</v>
      </c>
      <c r="O213" s="2">
        <f t="shared" si="29"/>
        <v>8.0400000000000009</v>
      </c>
      <c r="P213" s="2">
        <f t="shared" si="30"/>
        <v>132.47999999999999</v>
      </c>
      <c r="Q213" s="2">
        <f t="shared" si="31"/>
        <v>3.06</v>
      </c>
    </row>
    <row r="214" spans="1:17">
      <c r="A214" t="s">
        <v>303</v>
      </c>
      <c r="B214">
        <v>1143</v>
      </c>
      <c r="C214">
        <v>0</v>
      </c>
      <c r="D214">
        <v>360</v>
      </c>
      <c r="E214">
        <v>6</v>
      </c>
      <c r="F214">
        <v>1</v>
      </c>
      <c r="G214">
        <v>1</v>
      </c>
      <c r="H214">
        <v>500</v>
      </c>
      <c r="I214">
        <v>504</v>
      </c>
      <c r="J214" s="2">
        <f t="shared" si="24"/>
        <v>937.26</v>
      </c>
      <c r="K214" s="2">
        <f t="shared" si="25"/>
        <v>0</v>
      </c>
      <c r="L214" s="2">
        <f t="shared" si="26"/>
        <v>342</v>
      </c>
      <c r="M214" s="2">
        <f t="shared" si="27"/>
        <v>6.66</v>
      </c>
      <c r="N214" s="2">
        <f t="shared" si="28"/>
        <v>1.64</v>
      </c>
      <c r="O214" s="2">
        <f t="shared" si="29"/>
        <v>2.68</v>
      </c>
      <c r="P214" s="2">
        <f t="shared" si="30"/>
        <v>690</v>
      </c>
      <c r="Q214" s="2">
        <f t="shared" si="31"/>
        <v>771.12</v>
      </c>
    </row>
    <row r="215" spans="1:17">
      <c r="A215" t="s">
        <v>304</v>
      </c>
      <c r="B215">
        <v>1922</v>
      </c>
      <c r="C215">
        <v>3</v>
      </c>
      <c r="D215">
        <v>710</v>
      </c>
      <c r="E215">
        <v>1</v>
      </c>
      <c r="F215">
        <v>0</v>
      </c>
      <c r="G215">
        <v>114</v>
      </c>
      <c r="H215">
        <v>243</v>
      </c>
      <c r="I215">
        <v>325</v>
      </c>
      <c r="J215" s="2">
        <f t="shared" si="24"/>
        <v>1576.04</v>
      </c>
      <c r="K215" s="2">
        <f t="shared" si="25"/>
        <v>3.54</v>
      </c>
      <c r="L215" s="2">
        <f t="shared" si="26"/>
        <v>674.5</v>
      </c>
      <c r="M215" s="2">
        <f t="shared" si="27"/>
        <v>1.1100000000000001</v>
      </c>
      <c r="N215" s="2">
        <f t="shared" si="28"/>
        <v>0</v>
      </c>
      <c r="O215" s="2">
        <f t="shared" si="29"/>
        <v>305.52000000000004</v>
      </c>
      <c r="P215" s="2">
        <f t="shared" si="30"/>
        <v>335.34</v>
      </c>
      <c r="Q215" s="2">
        <f t="shared" si="31"/>
        <v>497.25</v>
      </c>
    </row>
    <row r="216" spans="1:17">
      <c r="A216" t="s">
        <v>305</v>
      </c>
      <c r="B216">
        <v>492</v>
      </c>
      <c r="C216">
        <v>0</v>
      </c>
      <c r="D216">
        <v>415</v>
      </c>
      <c r="E216">
        <v>0</v>
      </c>
      <c r="F216">
        <v>145</v>
      </c>
      <c r="G216">
        <v>0</v>
      </c>
      <c r="H216">
        <v>317</v>
      </c>
      <c r="I216">
        <v>63</v>
      </c>
      <c r="J216" s="2">
        <f t="shared" si="24"/>
        <v>403.44</v>
      </c>
      <c r="K216" s="2">
        <f t="shared" si="25"/>
        <v>0</v>
      </c>
      <c r="L216" s="2">
        <f t="shared" si="26"/>
        <v>394.25</v>
      </c>
      <c r="M216" s="2">
        <f t="shared" si="27"/>
        <v>0</v>
      </c>
      <c r="N216" s="2">
        <f t="shared" si="28"/>
        <v>237.79999999999998</v>
      </c>
      <c r="O216" s="2">
        <f t="shared" si="29"/>
        <v>0</v>
      </c>
      <c r="P216" s="2">
        <f t="shared" si="30"/>
        <v>437.46</v>
      </c>
      <c r="Q216" s="2">
        <f t="shared" si="31"/>
        <v>96.39</v>
      </c>
    </row>
    <row r="217" spans="1:17">
      <c r="A217" t="s">
        <v>154</v>
      </c>
      <c r="B217">
        <v>3528</v>
      </c>
      <c r="C217">
        <v>5</v>
      </c>
      <c r="D217">
        <v>1642</v>
      </c>
      <c r="E217">
        <v>2</v>
      </c>
      <c r="F217">
        <v>261</v>
      </c>
      <c r="G217">
        <v>12</v>
      </c>
      <c r="H217">
        <v>2667</v>
      </c>
      <c r="I217">
        <v>957</v>
      </c>
      <c r="J217" s="2">
        <f t="shared" si="24"/>
        <v>2892.96</v>
      </c>
      <c r="K217" s="2">
        <f t="shared" si="25"/>
        <v>5.8999999999999995</v>
      </c>
      <c r="L217" s="2">
        <f t="shared" si="26"/>
        <v>1559.8999999999999</v>
      </c>
      <c r="M217" s="2">
        <f t="shared" si="27"/>
        <v>2.2200000000000002</v>
      </c>
      <c r="N217" s="2">
        <f t="shared" si="28"/>
        <v>428.03999999999996</v>
      </c>
      <c r="O217" s="2">
        <f t="shared" si="29"/>
        <v>32.160000000000004</v>
      </c>
      <c r="P217" s="2">
        <f t="shared" si="30"/>
        <v>3680.4599999999996</v>
      </c>
      <c r="Q217" s="2">
        <f t="shared" si="31"/>
        <v>1464.21</v>
      </c>
    </row>
    <row r="218" spans="1:17">
      <c r="A218" t="s">
        <v>306</v>
      </c>
      <c r="B218">
        <v>0</v>
      </c>
      <c r="C218">
        <v>1</v>
      </c>
      <c r="D218">
        <v>0</v>
      </c>
      <c r="E218">
        <v>0</v>
      </c>
      <c r="F218">
        <v>70</v>
      </c>
      <c r="G218">
        <v>0</v>
      </c>
      <c r="H218">
        <v>0</v>
      </c>
      <c r="I218">
        <v>0</v>
      </c>
      <c r="J218" s="2">
        <f t="shared" si="24"/>
        <v>0</v>
      </c>
      <c r="K218" s="2">
        <f t="shared" si="25"/>
        <v>1.18</v>
      </c>
      <c r="L218" s="2">
        <f t="shared" si="26"/>
        <v>0</v>
      </c>
      <c r="M218" s="2">
        <f t="shared" si="27"/>
        <v>0</v>
      </c>
      <c r="N218" s="2">
        <f t="shared" si="28"/>
        <v>114.8</v>
      </c>
      <c r="O218" s="2">
        <f t="shared" si="29"/>
        <v>0</v>
      </c>
      <c r="P218" s="2">
        <f t="shared" si="30"/>
        <v>0</v>
      </c>
      <c r="Q218" s="2">
        <f t="shared" si="31"/>
        <v>0</v>
      </c>
    </row>
    <row r="219" spans="1:17">
      <c r="A219" t="s">
        <v>307</v>
      </c>
      <c r="B219">
        <v>52</v>
      </c>
      <c r="C219">
        <v>0</v>
      </c>
      <c r="D219">
        <v>0</v>
      </c>
      <c r="E219">
        <v>0</v>
      </c>
      <c r="F219">
        <v>0</v>
      </c>
      <c r="G219">
        <v>0</v>
      </c>
      <c r="H219">
        <v>0</v>
      </c>
      <c r="I219">
        <v>0</v>
      </c>
      <c r="J219" s="2">
        <f t="shared" si="24"/>
        <v>42.64</v>
      </c>
      <c r="K219" s="2">
        <f t="shared" si="25"/>
        <v>0</v>
      </c>
      <c r="L219" s="2">
        <f t="shared" si="26"/>
        <v>0</v>
      </c>
      <c r="M219" s="2">
        <f t="shared" si="27"/>
        <v>0</v>
      </c>
      <c r="N219" s="2">
        <f t="shared" si="28"/>
        <v>0</v>
      </c>
      <c r="O219" s="2">
        <f t="shared" si="29"/>
        <v>0</v>
      </c>
      <c r="P219" s="2">
        <f t="shared" si="30"/>
        <v>0</v>
      </c>
      <c r="Q219" s="2">
        <f t="shared" si="31"/>
        <v>0</v>
      </c>
    </row>
    <row r="220" spans="1:17">
      <c r="A220" t="s">
        <v>308</v>
      </c>
      <c r="B220">
        <v>176</v>
      </c>
      <c r="C220">
        <v>0</v>
      </c>
      <c r="D220">
        <v>1</v>
      </c>
      <c r="E220">
        <v>0</v>
      </c>
      <c r="F220">
        <v>0</v>
      </c>
      <c r="G220">
        <v>0</v>
      </c>
      <c r="H220">
        <v>0</v>
      </c>
      <c r="I220">
        <v>0</v>
      </c>
      <c r="J220" s="2">
        <f t="shared" si="24"/>
        <v>144.32</v>
      </c>
      <c r="K220" s="2">
        <f t="shared" si="25"/>
        <v>0</v>
      </c>
      <c r="L220" s="2">
        <f t="shared" si="26"/>
        <v>0.95</v>
      </c>
      <c r="M220" s="2">
        <f t="shared" si="27"/>
        <v>0</v>
      </c>
      <c r="N220" s="2">
        <f t="shared" si="28"/>
        <v>0</v>
      </c>
      <c r="O220" s="2">
        <f t="shared" si="29"/>
        <v>0</v>
      </c>
      <c r="P220" s="2">
        <f t="shared" si="30"/>
        <v>0</v>
      </c>
      <c r="Q220" s="2">
        <f t="shared" si="31"/>
        <v>0</v>
      </c>
    </row>
    <row r="221" spans="1:17">
      <c r="A221" t="s">
        <v>309</v>
      </c>
      <c r="B221">
        <v>1</v>
      </c>
      <c r="C221">
        <v>0</v>
      </c>
      <c r="D221">
        <v>1</v>
      </c>
      <c r="E221">
        <v>0</v>
      </c>
      <c r="F221">
        <v>0</v>
      </c>
      <c r="G221">
        <v>0</v>
      </c>
      <c r="H221">
        <v>0</v>
      </c>
      <c r="I221">
        <v>0</v>
      </c>
      <c r="J221" s="2">
        <f t="shared" si="24"/>
        <v>0.82</v>
      </c>
      <c r="K221" s="2">
        <f t="shared" si="25"/>
        <v>0</v>
      </c>
      <c r="L221" s="2">
        <f t="shared" si="26"/>
        <v>0.95</v>
      </c>
      <c r="M221" s="2">
        <f t="shared" si="27"/>
        <v>0</v>
      </c>
      <c r="N221" s="2">
        <f t="shared" si="28"/>
        <v>0</v>
      </c>
      <c r="O221" s="2">
        <f t="shared" si="29"/>
        <v>0</v>
      </c>
      <c r="P221" s="2">
        <f t="shared" si="30"/>
        <v>0</v>
      </c>
      <c r="Q221" s="2">
        <f t="shared" si="31"/>
        <v>0</v>
      </c>
    </row>
    <row r="222" spans="1:17">
      <c r="A222" t="s">
        <v>310</v>
      </c>
      <c r="B222">
        <v>166</v>
      </c>
      <c r="C222">
        <v>0</v>
      </c>
      <c r="D222">
        <v>86</v>
      </c>
      <c r="E222">
        <v>4</v>
      </c>
      <c r="F222">
        <v>0</v>
      </c>
      <c r="G222">
        <v>1</v>
      </c>
      <c r="H222">
        <v>104</v>
      </c>
      <c r="I222">
        <v>0</v>
      </c>
      <c r="J222" s="2">
        <f t="shared" si="24"/>
        <v>136.12</v>
      </c>
      <c r="K222" s="2">
        <f t="shared" si="25"/>
        <v>0</v>
      </c>
      <c r="L222" s="2">
        <f t="shared" si="26"/>
        <v>81.7</v>
      </c>
      <c r="M222" s="2">
        <f t="shared" si="27"/>
        <v>4.4400000000000004</v>
      </c>
      <c r="N222" s="2">
        <f t="shared" si="28"/>
        <v>0</v>
      </c>
      <c r="O222" s="2">
        <f t="shared" si="29"/>
        <v>2.68</v>
      </c>
      <c r="P222" s="2">
        <f t="shared" si="30"/>
        <v>143.51999999999998</v>
      </c>
      <c r="Q222" s="2">
        <f t="shared" si="31"/>
        <v>0</v>
      </c>
    </row>
    <row r="223" spans="1:17">
      <c r="A223" t="s">
        <v>311</v>
      </c>
      <c r="B223">
        <v>372</v>
      </c>
      <c r="C223">
        <v>0</v>
      </c>
      <c r="D223">
        <v>136</v>
      </c>
      <c r="E223">
        <v>0</v>
      </c>
      <c r="F223">
        <v>155</v>
      </c>
      <c r="G223">
        <v>1</v>
      </c>
      <c r="H223">
        <v>425</v>
      </c>
      <c r="I223">
        <v>0</v>
      </c>
      <c r="J223" s="2">
        <f t="shared" si="24"/>
        <v>305.03999999999996</v>
      </c>
      <c r="K223" s="2">
        <f t="shared" si="25"/>
        <v>0</v>
      </c>
      <c r="L223" s="2">
        <f t="shared" si="26"/>
        <v>129.19999999999999</v>
      </c>
      <c r="M223" s="2">
        <f t="shared" si="27"/>
        <v>0</v>
      </c>
      <c r="N223" s="2">
        <f t="shared" si="28"/>
        <v>254.2</v>
      </c>
      <c r="O223" s="2">
        <f t="shared" si="29"/>
        <v>2.68</v>
      </c>
      <c r="P223" s="2">
        <f t="shared" si="30"/>
        <v>586.5</v>
      </c>
      <c r="Q223" s="2">
        <f t="shared" si="31"/>
        <v>0</v>
      </c>
    </row>
    <row r="224" spans="1:17">
      <c r="A224" t="s">
        <v>312</v>
      </c>
      <c r="B224">
        <v>15596</v>
      </c>
      <c r="C224">
        <v>96</v>
      </c>
      <c r="D224">
        <v>2833</v>
      </c>
      <c r="E224">
        <v>146</v>
      </c>
      <c r="F224">
        <v>1733</v>
      </c>
      <c r="G224">
        <v>48</v>
      </c>
      <c r="H224">
        <v>7949</v>
      </c>
      <c r="I224">
        <v>2781</v>
      </c>
      <c r="J224" s="2">
        <f t="shared" si="24"/>
        <v>12788.72</v>
      </c>
      <c r="K224" s="2">
        <f t="shared" si="25"/>
        <v>113.28</v>
      </c>
      <c r="L224" s="2">
        <f t="shared" si="26"/>
        <v>2691.35</v>
      </c>
      <c r="M224" s="2">
        <f t="shared" si="27"/>
        <v>162.06</v>
      </c>
      <c r="N224" s="2">
        <f t="shared" si="28"/>
        <v>2842.12</v>
      </c>
      <c r="O224" s="2">
        <f t="shared" si="29"/>
        <v>128.64000000000001</v>
      </c>
      <c r="P224" s="2">
        <f t="shared" si="30"/>
        <v>10969.619999999999</v>
      </c>
      <c r="Q224" s="2">
        <f t="shared" si="31"/>
        <v>4254.93</v>
      </c>
    </row>
    <row r="225" spans="1:17">
      <c r="A225" t="s">
        <v>101</v>
      </c>
      <c r="B225">
        <v>4715</v>
      </c>
      <c r="C225">
        <v>14</v>
      </c>
      <c r="D225">
        <v>1955</v>
      </c>
      <c r="E225">
        <v>3</v>
      </c>
      <c r="F225">
        <v>962</v>
      </c>
      <c r="G225">
        <v>13</v>
      </c>
      <c r="H225">
        <v>3231</v>
      </c>
      <c r="I225">
        <v>1405</v>
      </c>
      <c r="J225" s="2">
        <f t="shared" si="24"/>
        <v>3866.2999999999997</v>
      </c>
      <c r="K225" s="2">
        <f t="shared" si="25"/>
        <v>16.52</v>
      </c>
      <c r="L225" s="2">
        <f t="shared" si="26"/>
        <v>1857.25</v>
      </c>
      <c r="M225" s="2">
        <f t="shared" si="27"/>
        <v>3.33</v>
      </c>
      <c r="N225" s="2">
        <f t="shared" si="28"/>
        <v>1577.6799999999998</v>
      </c>
      <c r="O225" s="2">
        <f t="shared" si="29"/>
        <v>34.840000000000003</v>
      </c>
      <c r="P225" s="2">
        <f t="shared" si="30"/>
        <v>4458.78</v>
      </c>
      <c r="Q225" s="2">
        <f t="shared" si="31"/>
        <v>2149.65</v>
      </c>
    </row>
    <row r="226" spans="1:17">
      <c r="A226" t="s">
        <v>127</v>
      </c>
      <c r="B226">
        <v>1752</v>
      </c>
      <c r="C226">
        <v>3</v>
      </c>
      <c r="D226">
        <v>2</v>
      </c>
      <c r="E226">
        <v>0</v>
      </c>
      <c r="F226">
        <v>212</v>
      </c>
      <c r="G226">
        <v>3</v>
      </c>
      <c r="H226">
        <v>821</v>
      </c>
      <c r="I226">
        <v>1047</v>
      </c>
      <c r="J226" s="2">
        <f t="shared" si="24"/>
        <v>1436.6399999999999</v>
      </c>
      <c r="K226" s="2">
        <f t="shared" si="25"/>
        <v>3.54</v>
      </c>
      <c r="L226" s="2">
        <f t="shared" si="26"/>
        <v>1.9</v>
      </c>
      <c r="M226" s="2">
        <f t="shared" si="27"/>
        <v>0</v>
      </c>
      <c r="N226" s="2">
        <f t="shared" si="28"/>
        <v>347.68</v>
      </c>
      <c r="O226" s="2">
        <f t="shared" si="29"/>
        <v>8.0400000000000009</v>
      </c>
      <c r="P226" s="2">
        <f t="shared" si="30"/>
        <v>1132.98</v>
      </c>
      <c r="Q226" s="2">
        <f t="shared" si="31"/>
        <v>1601.91</v>
      </c>
    </row>
    <row r="227" spans="1:17">
      <c r="A227" t="s">
        <v>313</v>
      </c>
      <c r="B227">
        <v>660</v>
      </c>
      <c r="C227">
        <v>1</v>
      </c>
      <c r="D227">
        <v>496</v>
      </c>
      <c r="E227">
        <v>0</v>
      </c>
      <c r="F227">
        <v>1</v>
      </c>
      <c r="G227">
        <v>1</v>
      </c>
      <c r="H227">
        <v>477</v>
      </c>
      <c r="I227">
        <v>113</v>
      </c>
      <c r="J227" s="2">
        <f t="shared" si="24"/>
        <v>541.19999999999993</v>
      </c>
      <c r="K227" s="2">
        <f t="shared" si="25"/>
        <v>1.18</v>
      </c>
      <c r="L227" s="2">
        <f t="shared" si="26"/>
        <v>471.2</v>
      </c>
      <c r="M227" s="2">
        <f t="shared" si="27"/>
        <v>0</v>
      </c>
      <c r="N227" s="2">
        <f t="shared" si="28"/>
        <v>1.64</v>
      </c>
      <c r="O227" s="2">
        <f t="shared" si="29"/>
        <v>2.68</v>
      </c>
      <c r="P227" s="2">
        <f t="shared" si="30"/>
        <v>658.26</v>
      </c>
      <c r="Q227" s="2">
        <f t="shared" si="31"/>
        <v>172.89000000000001</v>
      </c>
    </row>
    <row r="228" spans="1:17">
      <c r="A228" t="s">
        <v>73</v>
      </c>
      <c r="B228">
        <v>0</v>
      </c>
      <c r="C228">
        <v>0</v>
      </c>
      <c r="D228">
        <v>20</v>
      </c>
      <c r="E228">
        <v>0</v>
      </c>
      <c r="F228">
        <v>0</v>
      </c>
      <c r="G228">
        <v>0</v>
      </c>
      <c r="H228">
        <v>0</v>
      </c>
      <c r="I228">
        <v>0</v>
      </c>
      <c r="J228" s="2">
        <f t="shared" si="24"/>
        <v>0</v>
      </c>
      <c r="K228" s="2">
        <f t="shared" si="25"/>
        <v>0</v>
      </c>
      <c r="L228" s="2">
        <f t="shared" si="26"/>
        <v>19</v>
      </c>
      <c r="M228" s="2">
        <f t="shared" si="27"/>
        <v>0</v>
      </c>
      <c r="N228" s="2">
        <f t="shared" si="28"/>
        <v>0</v>
      </c>
      <c r="O228" s="2">
        <f t="shared" si="29"/>
        <v>0</v>
      </c>
      <c r="P228" s="2">
        <f t="shared" si="30"/>
        <v>0</v>
      </c>
      <c r="Q228" s="2">
        <f t="shared" si="31"/>
        <v>0</v>
      </c>
    </row>
    <row r="229" spans="1:17">
      <c r="A229" t="s">
        <v>314</v>
      </c>
      <c r="B229">
        <v>135</v>
      </c>
      <c r="C229">
        <v>0</v>
      </c>
      <c r="D229">
        <v>40</v>
      </c>
      <c r="E229">
        <v>0</v>
      </c>
      <c r="F229">
        <v>1</v>
      </c>
      <c r="G229">
        <v>0</v>
      </c>
      <c r="H229">
        <v>301</v>
      </c>
      <c r="I229">
        <v>0</v>
      </c>
      <c r="J229" s="2">
        <f t="shared" si="24"/>
        <v>110.69999999999999</v>
      </c>
      <c r="K229" s="2">
        <f t="shared" si="25"/>
        <v>0</v>
      </c>
      <c r="L229" s="2">
        <f t="shared" si="26"/>
        <v>38</v>
      </c>
      <c r="M229" s="2">
        <f t="shared" si="27"/>
        <v>0</v>
      </c>
      <c r="N229" s="2">
        <f t="shared" si="28"/>
        <v>1.64</v>
      </c>
      <c r="O229" s="2">
        <f t="shared" si="29"/>
        <v>0</v>
      </c>
      <c r="P229" s="2">
        <f t="shared" si="30"/>
        <v>415.38</v>
      </c>
      <c r="Q229" s="2">
        <f t="shared" si="31"/>
        <v>0</v>
      </c>
    </row>
    <row r="230" spans="1:17">
      <c r="A230" t="s">
        <v>54</v>
      </c>
      <c r="B230">
        <v>6</v>
      </c>
      <c r="C230">
        <v>0</v>
      </c>
      <c r="D230">
        <v>0</v>
      </c>
      <c r="E230">
        <v>0</v>
      </c>
      <c r="F230">
        <v>0</v>
      </c>
      <c r="G230">
        <v>0</v>
      </c>
      <c r="H230">
        <v>0</v>
      </c>
      <c r="I230">
        <v>0</v>
      </c>
      <c r="J230" s="2">
        <f t="shared" si="24"/>
        <v>4.92</v>
      </c>
      <c r="K230" s="2">
        <f t="shared" si="25"/>
        <v>0</v>
      </c>
      <c r="L230" s="2">
        <f t="shared" si="26"/>
        <v>0</v>
      </c>
      <c r="M230" s="2">
        <f t="shared" si="27"/>
        <v>0</v>
      </c>
      <c r="N230" s="2">
        <f t="shared" si="28"/>
        <v>0</v>
      </c>
      <c r="O230" s="2">
        <f t="shared" si="29"/>
        <v>0</v>
      </c>
      <c r="P230" s="2">
        <f t="shared" si="30"/>
        <v>0</v>
      </c>
      <c r="Q230" s="2">
        <f t="shared" si="31"/>
        <v>0</v>
      </c>
    </row>
    <row r="231" spans="1:17">
      <c r="A231" t="s">
        <v>84</v>
      </c>
      <c r="B231">
        <v>8860</v>
      </c>
      <c r="C231">
        <v>12</v>
      </c>
      <c r="D231">
        <v>2616</v>
      </c>
      <c r="E231">
        <v>8</v>
      </c>
      <c r="F231">
        <v>2888</v>
      </c>
      <c r="G231">
        <v>12</v>
      </c>
      <c r="H231">
        <v>2252</v>
      </c>
      <c r="I231">
        <v>1503</v>
      </c>
      <c r="J231" s="2">
        <f t="shared" si="24"/>
        <v>7265.2</v>
      </c>
      <c r="K231" s="2">
        <f t="shared" si="25"/>
        <v>14.16</v>
      </c>
      <c r="L231" s="2">
        <f t="shared" si="26"/>
        <v>2485.1999999999998</v>
      </c>
      <c r="M231" s="2">
        <f t="shared" si="27"/>
        <v>8.8800000000000008</v>
      </c>
      <c r="N231" s="2">
        <f t="shared" si="28"/>
        <v>4736.32</v>
      </c>
      <c r="O231" s="2">
        <f t="shared" si="29"/>
        <v>32.160000000000004</v>
      </c>
      <c r="P231" s="2">
        <f t="shared" si="30"/>
        <v>3107.7599999999998</v>
      </c>
      <c r="Q231" s="2">
        <f t="shared" si="31"/>
        <v>2299.59</v>
      </c>
    </row>
    <row r="232" spans="1:17">
      <c r="A232" t="s">
        <v>315</v>
      </c>
      <c r="B232">
        <v>0</v>
      </c>
      <c r="C232">
        <v>0</v>
      </c>
      <c r="D232">
        <v>14</v>
      </c>
      <c r="E232">
        <v>0</v>
      </c>
      <c r="F232">
        <v>0</v>
      </c>
      <c r="G232">
        <v>0</v>
      </c>
      <c r="H232">
        <v>0</v>
      </c>
      <c r="I232">
        <v>73</v>
      </c>
      <c r="J232" s="2">
        <f t="shared" si="24"/>
        <v>0</v>
      </c>
      <c r="K232" s="2">
        <f t="shared" si="25"/>
        <v>0</v>
      </c>
      <c r="L232" s="2">
        <f t="shared" si="26"/>
        <v>13.299999999999999</v>
      </c>
      <c r="M232" s="2">
        <f t="shared" si="27"/>
        <v>0</v>
      </c>
      <c r="N232" s="2">
        <f t="shared" si="28"/>
        <v>0</v>
      </c>
      <c r="O232" s="2">
        <f t="shared" si="29"/>
        <v>0</v>
      </c>
      <c r="P232" s="2">
        <f t="shared" si="30"/>
        <v>0</v>
      </c>
      <c r="Q232" s="2">
        <f t="shared" si="31"/>
        <v>111.69</v>
      </c>
    </row>
    <row r="233" spans="1:17">
      <c r="A233" t="s">
        <v>129</v>
      </c>
      <c r="B233">
        <v>2650</v>
      </c>
      <c r="C233">
        <v>4</v>
      </c>
      <c r="D233">
        <v>671</v>
      </c>
      <c r="E233">
        <v>2</v>
      </c>
      <c r="F233">
        <v>0</v>
      </c>
      <c r="G233">
        <v>334</v>
      </c>
      <c r="H233">
        <v>986</v>
      </c>
      <c r="I233">
        <v>1007</v>
      </c>
      <c r="J233" s="2">
        <f t="shared" si="24"/>
        <v>2173</v>
      </c>
      <c r="K233" s="2">
        <f t="shared" si="25"/>
        <v>4.72</v>
      </c>
      <c r="L233" s="2">
        <f t="shared" si="26"/>
        <v>637.44999999999993</v>
      </c>
      <c r="M233" s="2">
        <f t="shared" si="27"/>
        <v>2.2200000000000002</v>
      </c>
      <c r="N233" s="2">
        <f t="shared" si="28"/>
        <v>0</v>
      </c>
      <c r="O233" s="2">
        <f t="shared" si="29"/>
        <v>895.12</v>
      </c>
      <c r="P233" s="2">
        <f t="shared" si="30"/>
        <v>1360.6799999999998</v>
      </c>
      <c r="Q233" s="2">
        <f t="shared" si="31"/>
        <v>1540.71</v>
      </c>
    </row>
    <row r="234" spans="1:17">
      <c r="A234" t="s">
        <v>137</v>
      </c>
      <c r="B234">
        <v>394</v>
      </c>
      <c r="C234">
        <v>1</v>
      </c>
      <c r="D234">
        <v>436</v>
      </c>
      <c r="E234">
        <v>0</v>
      </c>
      <c r="F234">
        <v>0</v>
      </c>
      <c r="G234">
        <v>157</v>
      </c>
      <c r="H234">
        <v>1068</v>
      </c>
      <c r="I234">
        <v>62</v>
      </c>
      <c r="J234" s="2">
        <f t="shared" si="24"/>
        <v>323.08</v>
      </c>
      <c r="K234" s="2">
        <f t="shared" si="25"/>
        <v>1.18</v>
      </c>
      <c r="L234" s="2">
        <f t="shared" si="26"/>
        <v>414.2</v>
      </c>
      <c r="M234" s="2">
        <f t="shared" si="27"/>
        <v>0</v>
      </c>
      <c r="N234" s="2">
        <f t="shared" si="28"/>
        <v>0</v>
      </c>
      <c r="O234" s="2">
        <f t="shared" si="29"/>
        <v>420.76000000000005</v>
      </c>
      <c r="P234" s="2">
        <f t="shared" si="30"/>
        <v>1473.84</v>
      </c>
      <c r="Q234" s="2">
        <f t="shared" si="31"/>
        <v>94.86</v>
      </c>
    </row>
    <row r="235" spans="1:17">
      <c r="A235" t="s">
        <v>89</v>
      </c>
      <c r="B235">
        <v>177</v>
      </c>
      <c r="C235">
        <v>0</v>
      </c>
      <c r="D235">
        <v>132</v>
      </c>
      <c r="E235">
        <v>0</v>
      </c>
      <c r="F235">
        <v>105</v>
      </c>
      <c r="G235">
        <v>0</v>
      </c>
      <c r="H235">
        <v>68</v>
      </c>
      <c r="I235">
        <v>0</v>
      </c>
      <c r="J235" s="2">
        <f t="shared" si="24"/>
        <v>145.13999999999999</v>
      </c>
      <c r="K235" s="2">
        <f t="shared" si="25"/>
        <v>0</v>
      </c>
      <c r="L235" s="2">
        <f t="shared" si="26"/>
        <v>125.39999999999999</v>
      </c>
      <c r="M235" s="2">
        <f t="shared" si="27"/>
        <v>0</v>
      </c>
      <c r="N235" s="2">
        <f t="shared" si="28"/>
        <v>172.2</v>
      </c>
      <c r="O235" s="2">
        <f t="shared" si="29"/>
        <v>0</v>
      </c>
      <c r="P235" s="2">
        <f t="shared" si="30"/>
        <v>93.839999999999989</v>
      </c>
      <c r="Q235" s="2">
        <f t="shared" si="31"/>
        <v>0</v>
      </c>
    </row>
    <row r="236" spans="1:17">
      <c r="A236" t="s">
        <v>138</v>
      </c>
      <c r="B236">
        <v>1757</v>
      </c>
      <c r="C236">
        <v>1</v>
      </c>
      <c r="D236">
        <v>532</v>
      </c>
      <c r="E236">
        <v>3</v>
      </c>
      <c r="F236">
        <v>262</v>
      </c>
      <c r="G236">
        <v>141</v>
      </c>
      <c r="H236">
        <v>1138</v>
      </c>
      <c r="I236">
        <v>154</v>
      </c>
      <c r="J236" s="2">
        <f t="shared" si="24"/>
        <v>1440.74</v>
      </c>
      <c r="K236" s="2">
        <f t="shared" si="25"/>
        <v>1.18</v>
      </c>
      <c r="L236" s="2">
        <f t="shared" si="26"/>
        <v>505.4</v>
      </c>
      <c r="M236" s="2">
        <f t="shared" si="27"/>
        <v>3.33</v>
      </c>
      <c r="N236" s="2">
        <f t="shared" si="28"/>
        <v>429.67999999999995</v>
      </c>
      <c r="O236" s="2">
        <f t="shared" si="29"/>
        <v>377.88</v>
      </c>
      <c r="P236" s="2">
        <f t="shared" si="30"/>
        <v>1570.4399999999998</v>
      </c>
      <c r="Q236" s="2">
        <f t="shared" si="31"/>
        <v>235.62</v>
      </c>
    </row>
    <row r="237" spans="1:17">
      <c r="A237" t="s">
        <v>316</v>
      </c>
      <c r="B237">
        <v>86</v>
      </c>
      <c r="C237">
        <v>0</v>
      </c>
      <c r="D237">
        <v>164</v>
      </c>
      <c r="E237">
        <v>0</v>
      </c>
      <c r="F237">
        <v>0</v>
      </c>
      <c r="G237">
        <v>0</v>
      </c>
      <c r="H237">
        <v>101</v>
      </c>
      <c r="I237">
        <v>0</v>
      </c>
      <c r="J237" s="2">
        <f t="shared" si="24"/>
        <v>70.52</v>
      </c>
      <c r="K237" s="2">
        <f t="shared" si="25"/>
        <v>0</v>
      </c>
      <c r="L237" s="2">
        <f t="shared" si="26"/>
        <v>155.79999999999998</v>
      </c>
      <c r="M237" s="2">
        <f t="shared" si="27"/>
        <v>0</v>
      </c>
      <c r="N237" s="2">
        <f t="shared" si="28"/>
        <v>0</v>
      </c>
      <c r="O237" s="2">
        <f t="shared" si="29"/>
        <v>0</v>
      </c>
      <c r="P237" s="2">
        <f t="shared" si="30"/>
        <v>139.38</v>
      </c>
      <c r="Q237" s="2">
        <f t="shared" si="31"/>
        <v>0</v>
      </c>
    </row>
    <row r="238" spans="1:17">
      <c r="A238" t="s">
        <v>108</v>
      </c>
      <c r="B238">
        <v>1326</v>
      </c>
      <c r="C238">
        <v>2</v>
      </c>
      <c r="D238">
        <v>359</v>
      </c>
      <c r="E238">
        <v>7</v>
      </c>
      <c r="F238">
        <v>1</v>
      </c>
      <c r="G238">
        <v>110</v>
      </c>
      <c r="H238">
        <v>496</v>
      </c>
      <c r="I238">
        <v>405</v>
      </c>
      <c r="J238" s="2">
        <f t="shared" si="24"/>
        <v>1087.32</v>
      </c>
      <c r="K238" s="2">
        <f t="shared" si="25"/>
        <v>2.36</v>
      </c>
      <c r="L238" s="2">
        <f t="shared" si="26"/>
        <v>341.05</v>
      </c>
      <c r="M238" s="2">
        <f t="shared" si="27"/>
        <v>7.7700000000000005</v>
      </c>
      <c r="N238" s="2">
        <f t="shared" si="28"/>
        <v>1.64</v>
      </c>
      <c r="O238" s="2">
        <f t="shared" si="29"/>
        <v>294.8</v>
      </c>
      <c r="P238" s="2">
        <f t="shared" si="30"/>
        <v>684.4799999999999</v>
      </c>
      <c r="Q238" s="2">
        <f t="shared" si="31"/>
        <v>619.65</v>
      </c>
    </row>
    <row r="239" spans="1:17">
      <c r="A239" t="s">
        <v>186</v>
      </c>
      <c r="B239">
        <v>1049</v>
      </c>
      <c r="C239">
        <v>121</v>
      </c>
      <c r="D239">
        <v>593</v>
      </c>
      <c r="E239">
        <v>426</v>
      </c>
      <c r="F239">
        <v>237</v>
      </c>
      <c r="G239">
        <v>260</v>
      </c>
      <c r="H239">
        <v>1181</v>
      </c>
      <c r="I239">
        <v>325</v>
      </c>
      <c r="J239" s="2">
        <f t="shared" si="24"/>
        <v>860.18</v>
      </c>
      <c r="K239" s="2">
        <f t="shared" si="25"/>
        <v>142.78</v>
      </c>
      <c r="L239" s="2">
        <f t="shared" si="26"/>
        <v>563.35</v>
      </c>
      <c r="M239" s="2">
        <f t="shared" si="27"/>
        <v>472.86</v>
      </c>
      <c r="N239" s="2">
        <f t="shared" si="28"/>
        <v>388.67999999999995</v>
      </c>
      <c r="O239" s="2">
        <f t="shared" si="29"/>
        <v>696.80000000000007</v>
      </c>
      <c r="P239" s="2">
        <f t="shared" si="30"/>
        <v>1629.78</v>
      </c>
      <c r="Q239" s="2">
        <f t="shared" si="31"/>
        <v>497.25</v>
      </c>
    </row>
    <row r="240" spans="1:17">
      <c r="A240" t="s">
        <v>162</v>
      </c>
      <c r="B240">
        <v>160</v>
      </c>
      <c r="C240">
        <v>0</v>
      </c>
      <c r="D240">
        <v>33</v>
      </c>
      <c r="E240">
        <v>0</v>
      </c>
      <c r="F240">
        <v>0</v>
      </c>
      <c r="G240">
        <v>0</v>
      </c>
      <c r="H240">
        <v>0</v>
      </c>
      <c r="I240">
        <v>0</v>
      </c>
      <c r="J240" s="2">
        <f t="shared" si="24"/>
        <v>131.19999999999999</v>
      </c>
      <c r="K240" s="2">
        <f t="shared" si="25"/>
        <v>0</v>
      </c>
      <c r="L240" s="2">
        <f t="shared" si="26"/>
        <v>31.349999999999998</v>
      </c>
      <c r="M240" s="2">
        <f t="shared" si="27"/>
        <v>0</v>
      </c>
      <c r="N240" s="2">
        <f t="shared" si="28"/>
        <v>0</v>
      </c>
      <c r="O240" s="2">
        <f t="shared" si="29"/>
        <v>0</v>
      </c>
      <c r="P240" s="2">
        <f t="shared" si="30"/>
        <v>0</v>
      </c>
      <c r="Q240" s="2">
        <f t="shared" si="31"/>
        <v>0</v>
      </c>
    </row>
    <row r="241" spans="1:17">
      <c r="A241" t="s">
        <v>188</v>
      </c>
      <c r="B241">
        <v>6258</v>
      </c>
      <c r="C241">
        <v>5</v>
      </c>
      <c r="D241">
        <v>636</v>
      </c>
      <c r="E241">
        <v>1</v>
      </c>
      <c r="F241">
        <v>1</v>
      </c>
      <c r="G241">
        <v>8</v>
      </c>
      <c r="H241">
        <v>1465</v>
      </c>
      <c r="I241">
        <v>208</v>
      </c>
      <c r="J241" s="2">
        <f t="shared" si="24"/>
        <v>5131.5599999999995</v>
      </c>
      <c r="K241" s="2">
        <f t="shared" si="25"/>
        <v>5.8999999999999995</v>
      </c>
      <c r="L241" s="2">
        <f t="shared" si="26"/>
        <v>604.19999999999993</v>
      </c>
      <c r="M241" s="2">
        <f t="shared" si="27"/>
        <v>1.1100000000000001</v>
      </c>
      <c r="N241" s="2">
        <f t="shared" si="28"/>
        <v>1.64</v>
      </c>
      <c r="O241" s="2">
        <f t="shared" si="29"/>
        <v>21.44</v>
      </c>
      <c r="P241" s="2">
        <f t="shared" si="30"/>
        <v>2021.6999999999998</v>
      </c>
      <c r="Q241" s="2">
        <f t="shared" si="31"/>
        <v>318.24</v>
      </c>
    </row>
    <row r="242" spans="1:17">
      <c r="A242" t="s">
        <v>156</v>
      </c>
      <c r="B242">
        <v>4455</v>
      </c>
      <c r="C242">
        <v>14</v>
      </c>
      <c r="D242">
        <v>2977</v>
      </c>
      <c r="E242">
        <v>1</v>
      </c>
      <c r="F242">
        <v>4</v>
      </c>
      <c r="G242">
        <v>461</v>
      </c>
      <c r="H242">
        <v>5919</v>
      </c>
      <c r="I242">
        <v>1463</v>
      </c>
      <c r="J242" s="2">
        <f t="shared" si="24"/>
        <v>3653.1</v>
      </c>
      <c r="K242" s="2">
        <f t="shared" si="25"/>
        <v>16.52</v>
      </c>
      <c r="L242" s="2">
        <f t="shared" si="26"/>
        <v>2828.15</v>
      </c>
      <c r="M242" s="2">
        <f t="shared" si="27"/>
        <v>1.1100000000000001</v>
      </c>
      <c r="N242" s="2">
        <f t="shared" si="28"/>
        <v>6.56</v>
      </c>
      <c r="O242" s="2">
        <f t="shared" si="29"/>
        <v>1235.48</v>
      </c>
      <c r="P242" s="2">
        <f t="shared" si="30"/>
        <v>8168.2199999999993</v>
      </c>
      <c r="Q242" s="2">
        <f t="shared" si="31"/>
        <v>2238.39</v>
      </c>
    </row>
    <row r="243" spans="1:17">
      <c r="A243" t="s">
        <v>71</v>
      </c>
      <c r="B243">
        <v>176</v>
      </c>
      <c r="C243">
        <v>0</v>
      </c>
      <c r="D243">
        <v>295</v>
      </c>
      <c r="E243">
        <v>0</v>
      </c>
      <c r="F243">
        <v>0</v>
      </c>
      <c r="G243">
        <v>116</v>
      </c>
      <c r="H243">
        <v>61</v>
      </c>
      <c r="I243">
        <v>117</v>
      </c>
      <c r="J243" s="2">
        <f t="shared" si="24"/>
        <v>144.32</v>
      </c>
      <c r="K243" s="2">
        <f t="shared" si="25"/>
        <v>0</v>
      </c>
      <c r="L243" s="2">
        <f t="shared" si="26"/>
        <v>280.25</v>
      </c>
      <c r="M243" s="2">
        <f t="shared" si="27"/>
        <v>0</v>
      </c>
      <c r="N243" s="2">
        <f t="shared" si="28"/>
        <v>0</v>
      </c>
      <c r="O243" s="2">
        <f t="shared" si="29"/>
        <v>310.88</v>
      </c>
      <c r="P243" s="2">
        <f t="shared" si="30"/>
        <v>84.179999999999993</v>
      </c>
      <c r="Q243" s="2">
        <f t="shared" si="31"/>
        <v>179.01</v>
      </c>
    </row>
    <row r="244" spans="1:17">
      <c r="A244" t="s">
        <v>142</v>
      </c>
      <c r="B244">
        <v>438</v>
      </c>
      <c r="C244">
        <v>1</v>
      </c>
      <c r="D244">
        <v>195</v>
      </c>
      <c r="E244">
        <v>0</v>
      </c>
      <c r="F244">
        <v>188</v>
      </c>
      <c r="G244">
        <v>3</v>
      </c>
      <c r="H244">
        <v>237</v>
      </c>
      <c r="I244">
        <v>227</v>
      </c>
      <c r="J244" s="2">
        <f t="shared" si="24"/>
        <v>359.15999999999997</v>
      </c>
      <c r="K244" s="2">
        <f t="shared" si="25"/>
        <v>1.18</v>
      </c>
      <c r="L244" s="2">
        <f t="shared" si="26"/>
        <v>185.25</v>
      </c>
      <c r="M244" s="2">
        <f t="shared" si="27"/>
        <v>0</v>
      </c>
      <c r="N244" s="2">
        <f t="shared" si="28"/>
        <v>308.32</v>
      </c>
      <c r="O244" s="2">
        <f t="shared" si="29"/>
        <v>8.0400000000000009</v>
      </c>
      <c r="P244" s="2">
        <f t="shared" si="30"/>
        <v>327.06</v>
      </c>
      <c r="Q244" s="2">
        <f t="shared" si="31"/>
        <v>347.31</v>
      </c>
    </row>
    <row r="245" spans="1:17">
      <c r="A245" t="s">
        <v>147</v>
      </c>
      <c r="B245">
        <v>48</v>
      </c>
      <c r="C245">
        <v>0</v>
      </c>
      <c r="D245">
        <v>38</v>
      </c>
      <c r="E245">
        <v>0</v>
      </c>
      <c r="F245">
        <v>1</v>
      </c>
      <c r="G245">
        <v>1</v>
      </c>
      <c r="H245">
        <v>149</v>
      </c>
      <c r="I245">
        <v>2</v>
      </c>
      <c r="J245" s="2">
        <f t="shared" si="24"/>
        <v>39.36</v>
      </c>
      <c r="K245" s="2">
        <f t="shared" si="25"/>
        <v>0</v>
      </c>
      <c r="L245" s="2">
        <f t="shared" si="26"/>
        <v>36.1</v>
      </c>
      <c r="M245" s="2">
        <f t="shared" si="27"/>
        <v>0</v>
      </c>
      <c r="N245" s="2">
        <f t="shared" si="28"/>
        <v>1.64</v>
      </c>
      <c r="O245" s="2">
        <f t="shared" si="29"/>
        <v>2.68</v>
      </c>
      <c r="P245" s="2">
        <f t="shared" si="30"/>
        <v>205.61999999999998</v>
      </c>
      <c r="Q245" s="2">
        <f t="shared" si="31"/>
        <v>3.06</v>
      </c>
    </row>
    <row r="246" spans="1:17">
      <c r="A246" t="s">
        <v>317</v>
      </c>
      <c r="B246">
        <v>5027</v>
      </c>
      <c r="C246">
        <v>10</v>
      </c>
      <c r="D246">
        <v>2641</v>
      </c>
      <c r="E246">
        <v>9</v>
      </c>
      <c r="F246">
        <v>2</v>
      </c>
      <c r="G246">
        <v>420</v>
      </c>
      <c r="H246">
        <v>3838</v>
      </c>
      <c r="I246">
        <v>1086</v>
      </c>
      <c r="J246" s="2">
        <f t="shared" si="24"/>
        <v>4122.1399999999994</v>
      </c>
      <c r="K246" s="2">
        <f t="shared" si="25"/>
        <v>11.799999999999999</v>
      </c>
      <c r="L246" s="2">
        <f t="shared" si="26"/>
        <v>2508.9499999999998</v>
      </c>
      <c r="M246" s="2">
        <f t="shared" si="27"/>
        <v>9.99</v>
      </c>
      <c r="N246" s="2">
        <f t="shared" si="28"/>
        <v>3.28</v>
      </c>
      <c r="O246" s="2">
        <f t="shared" si="29"/>
        <v>1125.6000000000001</v>
      </c>
      <c r="P246" s="2">
        <f t="shared" si="30"/>
        <v>5296.44</v>
      </c>
      <c r="Q246" s="2">
        <f t="shared" si="31"/>
        <v>1661.58</v>
      </c>
    </row>
    <row r="247" spans="1:17">
      <c r="A247" t="s">
        <v>318</v>
      </c>
      <c r="B247">
        <v>3430</v>
      </c>
      <c r="C247">
        <v>41</v>
      </c>
      <c r="D247">
        <v>1741</v>
      </c>
      <c r="E247">
        <v>66</v>
      </c>
      <c r="F247">
        <v>1234</v>
      </c>
      <c r="G247">
        <v>8</v>
      </c>
      <c r="H247">
        <v>1571</v>
      </c>
      <c r="I247">
        <v>2295</v>
      </c>
      <c r="J247" s="2">
        <f t="shared" si="24"/>
        <v>2812.6</v>
      </c>
      <c r="K247" s="2">
        <f t="shared" si="25"/>
        <v>48.379999999999995</v>
      </c>
      <c r="L247" s="2">
        <f t="shared" si="26"/>
        <v>1653.9499999999998</v>
      </c>
      <c r="M247" s="2">
        <f t="shared" si="27"/>
        <v>73.260000000000005</v>
      </c>
      <c r="N247" s="2">
        <f t="shared" si="28"/>
        <v>2023.76</v>
      </c>
      <c r="O247" s="2">
        <f t="shared" si="29"/>
        <v>21.44</v>
      </c>
      <c r="P247" s="2">
        <f t="shared" si="30"/>
        <v>2167.98</v>
      </c>
      <c r="Q247" s="2">
        <f t="shared" si="31"/>
        <v>3511.35</v>
      </c>
    </row>
    <row r="248" spans="1:17">
      <c r="A248" t="s">
        <v>319</v>
      </c>
      <c r="B248">
        <v>3772</v>
      </c>
      <c r="C248">
        <v>4</v>
      </c>
      <c r="D248">
        <v>1338</v>
      </c>
      <c r="E248">
        <v>2</v>
      </c>
      <c r="F248">
        <v>288</v>
      </c>
      <c r="G248">
        <v>1</v>
      </c>
      <c r="H248">
        <v>851</v>
      </c>
      <c r="I248">
        <v>1208</v>
      </c>
      <c r="J248" s="2">
        <f t="shared" si="24"/>
        <v>3093.04</v>
      </c>
      <c r="K248" s="2">
        <f t="shared" si="25"/>
        <v>4.72</v>
      </c>
      <c r="L248" s="2">
        <f t="shared" si="26"/>
        <v>1271.0999999999999</v>
      </c>
      <c r="M248" s="2">
        <f t="shared" si="27"/>
        <v>2.2200000000000002</v>
      </c>
      <c r="N248" s="2">
        <f t="shared" si="28"/>
        <v>472.32</v>
      </c>
      <c r="O248" s="2">
        <f t="shared" si="29"/>
        <v>2.68</v>
      </c>
      <c r="P248" s="2">
        <f t="shared" si="30"/>
        <v>1174.3799999999999</v>
      </c>
      <c r="Q248" s="2">
        <f t="shared" si="31"/>
        <v>1848.24</v>
      </c>
    </row>
    <row r="249" spans="1:17">
      <c r="A249" t="s">
        <v>320</v>
      </c>
      <c r="B249">
        <v>467</v>
      </c>
      <c r="C249">
        <v>0</v>
      </c>
      <c r="D249">
        <v>346</v>
      </c>
      <c r="E249">
        <v>0</v>
      </c>
      <c r="F249">
        <v>0</v>
      </c>
      <c r="G249">
        <v>0</v>
      </c>
      <c r="H249">
        <v>359</v>
      </c>
      <c r="I249">
        <v>0</v>
      </c>
      <c r="J249" s="2">
        <f t="shared" si="24"/>
        <v>382.94</v>
      </c>
      <c r="K249" s="2">
        <f t="shared" si="25"/>
        <v>0</v>
      </c>
      <c r="L249" s="2">
        <f t="shared" si="26"/>
        <v>328.7</v>
      </c>
      <c r="M249" s="2">
        <f t="shared" si="27"/>
        <v>0</v>
      </c>
      <c r="N249" s="2">
        <f t="shared" si="28"/>
        <v>0</v>
      </c>
      <c r="O249" s="2">
        <f t="shared" si="29"/>
        <v>0</v>
      </c>
      <c r="P249" s="2">
        <f t="shared" si="30"/>
        <v>495.41999999999996</v>
      </c>
      <c r="Q249" s="2">
        <f t="shared" si="31"/>
        <v>0</v>
      </c>
    </row>
    <row r="250" spans="1:17">
      <c r="A250" t="s">
        <v>43</v>
      </c>
      <c r="B250">
        <v>694</v>
      </c>
      <c r="C250">
        <v>0</v>
      </c>
      <c r="D250">
        <v>72</v>
      </c>
      <c r="E250">
        <v>0</v>
      </c>
      <c r="F250">
        <v>0</v>
      </c>
      <c r="G250">
        <v>0</v>
      </c>
      <c r="H250">
        <v>155</v>
      </c>
      <c r="I250">
        <v>541</v>
      </c>
      <c r="J250" s="2">
        <f t="shared" si="24"/>
        <v>569.07999999999993</v>
      </c>
      <c r="K250" s="2">
        <f t="shared" si="25"/>
        <v>0</v>
      </c>
      <c r="L250" s="2">
        <f t="shared" si="26"/>
        <v>68.399999999999991</v>
      </c>
      <c r="M250" s="2">
        <f t="shared" si="27"/>
        <v>0</v>
      </c>
      <c r="N250" s="2">
        <f t="shared" si="28"/>
        <v>0</v>
      </c>
      <c r="O250" s="2">
        <f t="shared" si="29"/>
        <v>0</v>
      </c>
      <c r="P250" s="2">
        <f t="shared" si="30"/>
        <v>213.89999999999998</v>
      </c>
      <c r="Q250" s="2">
        <f t="shared" si="31"/>
        <v>827.73</v>
      </c>
    </row>
    <row r="251" spans="1:17">
      <c r="A251" t="s">
        <v>143</v>
      </c>
      <c r="B251">
        <v>338</v>
      </c>
      <c r="C251">
        <v>2</v>
      </c>
      <c r="D251">
        <v>221</v>
      </c>
      <c r="E251">
        <v>0</v>
      </c>
      <c r="F251">
        <v>0</v>
      </c>
      <c r="G251">
        <v>1</v>
      </c>
      <c r="H251">
        <v>170</v>
      </c>
      <c r="I251">
        <v>37</v>
      </c>
      <c r="J251" s="2">
        <f t="shared" si="24"/>
        <v>277.15999999999997</v>
      </c>
      <c r="K251" s="2">
        <f t="shared" si="25"/>
        <v>2.36</v>
      </c>
      <c r="L251" s="2">
        <f t="shared" si="26"/>
        <v>209.95</v>
      </c>
      <c r="M251" s="2">
        <f t="shared" si="27"/>
        <v>0</v>
      </c>
      <c r="N251" s="2">
        <f t="shared" si="28"/>
        <v>0</v>
      </c>
      <c r="O251" s="2">
        <f t="shared" si="29"/>
        <v>2.68</v>
      </c>
      <c r="P251" s="2">
        <f t="shared" si="30"/>
        <v>234.6</v>
      </c>
      <c r="Q251" s="2">
        <f t="shared" si="31"/>
        <v>56.61</v>
      </c>
    </row>
    <row r="252" spans="1:17">
      <c r="A252" t="s">
        <v>19</v>
      </c>
      <c r="B252">
        <v>2593</v>
      </c>
      <c r="C252">
        <v>52</v>
      </c>
      <c r="D252">
        <v>1320</v>
      </c>
      <c r="E252">
        <v>3</v>
      </c>
      <c r="F252">
        <v>0</v>
      </c>
      <c r="G252">
        <v>295</v>
      </c>
      <c r="H252">
        <v>1155</v>
      </c>
      <c r="I252">
        <v>145</v>
      </c>
      <c r="J252" s="2">
        <f t="shared" si="24"/>
        <v>2126.2599999999998</v>
      </c>
      <c r="K252" s="2">
        <f t="shared" si="25"/>
        <v>61.36</v>
      </c>
      <c r="L252" s="2">
        <f t="shared" si="26"/>
        <v>1254</v>
      </c>
      <c r="M252" s="2">
        <f t="shared" si="27"/>
        <v>3.33</v>
      </c>
      <c r="N252" s="2">
        <f t="shared" si="28"/>
        <v>0</v>
      </c>
      <c r="O252" s="2">
        <f t="shared" si="29"/>
        <v>790.6</v>
      </c>
      <c r="P252" s="2">
        <f t="shared" si="30"/>
        <v>1593.8999999999999</v>
      </c>
      <c r="Q252" s="2">
        <f t="shared" si="31"/>
        <v>221.85</v>
      </c>
    </row>
    <row r="253" spans="1:17">
      <c r="A253" t="s">
        <v>175</v>
      </c>
      <c r="B253">
        <v>345</v>
      </c>
      <c r="C253">
        <v>0</v>
      </c>
      <c r="D253">
        <v>292</v>
      </c>
      <c r="E253">
        <v>1</v>
      </c>
      <c r="F253">
        <v>183</v>
      </c>
      <c r="G253">
        <v>0</v>
      </c>
      <c r="H253">
        <v>116</v>
      </c>
      <c r="I253">
        <v>228</v>
      </c>
      <c r="J253" s="2">
        <f t="shared" si="24"/>
        <v>282.89999999999998</v>
      </c>
      <c r="K253" s="2">
        <f t="shared" si="25"/>
        <v>0</v>
      </c>
      <c r="L253" s="2">
        <f t="shared" si="26"/>
        <v>277.39999999999998</v>
      </c>
      <c r="M253" s="2">
        <f t="shared" si="27"/>
        <v>1.1100000000000001</v>
      </c>
      <c r="N253" s="2">
        <f t="shared" si="28"/>
        <v>300.12</v>
      </c>
      <c r="O253" s="2">
        <f t="shared" si="29"/>
        <v>0</v>
      </c>
      <c r="P253" s="2">
        <f t="shared" si="30"/>
        <v>160.07999999999998</v>
      </c>
      <c r="Q253" s="2">
        <f t="shared" si="31"/>
        <v>348.84000000000003</v>
      </c>
    </row>
    <row r="254" spans="1:17">
      <c r="A254" t="s">
        <v>321</v>
      </c>
      <c r="B254">
        <v>216</v>
      </c>
      <c r="C254">
        <v>1</v>
      </c>
      <c r="D254">
        <v>131</v>
      </c>
      <c r="E254">
        <v>2</v>
      </c>
      <c r="F254">
        <v>0</v>
      </c>
      <c r="G254">
        <v>0</v>
      </c>
      <c r="H254">
        <v>65</v>
      </c>
      <c r="I254">
        <v>0</v>
      </c>
      <c r="J254" s="2">
        <f t="shared" si="24"/>
        <v>177.11999999999998</v>
      </c>
      <c r="K254" s="2">
        <f t="shared" si="25"/>
        <v>1.18</v>
      </c>
      <c r="L254" s="2">
        <f t="shared" si="26"/>
        <v>124.44999999999999</v>
      </c>
      <c r="M254" s="2">
        <f t="shared" si="27"/>
        <v>2.2200000000000002</v>
      </c>
      <c r="N254" s="2">
        <f t="shared" si="28"/>
        <v>0</v>
      </c>
      <c r="O254" s="2">
        <f t="shared" si="29"/>
        <v>0</v>
      </c>
      <c r="P254" s="2">
        <f t="shared" si="30"/>
        <v>89.699999999999989</v>
      </c>
      <c r="Q254" s="2">
        <f t="shared" si="31"/>
        <v>0</v>
      </c>
    </row>
    <row r="255" spans="1:17">
      <c r="A255" t="s">
        <v>33</v>
      </c>
      <c r="B255">
        <v>729</v>
      </c>
      <c r="C255">
        <v>0</v>
      </c>
      <c r="D255">
        <v>120</v>
      </c>
      <c r="E255">
        <v>0</v>
      </c>
      <c r="F255">
        <v>1</v>
      </c>
      <c r="G255">
        <v>3</v>
      </c>
      <c r="H255">
        <v>428</v>
      </c>
      <c r="I255">
        <v>0</v>
      </c>
      <c r="J255" s="2">
        <f t="shared" si="24"/>
        <v>597.78</v>
      </c>
      <c r="K255" s="2">
        <f t="shared" si="25"/>
        <v>0</v>
      </c>
      <c r="L255" s="2">
        <f t="shared" si="26"/>
        <v>114</v>
      </c>
      <c r="M255" s="2">
        <f t="shared" si="27"/>
        <v>0</v>
      </c>
      <c r="N255" s="2">
        <f t="shared" si="28"/>
        <v>1.64</v>
      </c>
      <c r="O255" s="2">
        <f t="shared" si="29"/>
        <v>8.0400000000000009</v>
      </c>
      <c r="P255" s="2">
        <f t="shared" si="30"/>
        <v>590.64</v>
      </c>
      <c r="Q255" s="2">
        <f t="shared" si="31"/>
        <v>0</v>
      </c>
    </row>
    <row r="256" spans="1:17">
      <c r="A256" t="s">
        <v>205</v>
      </c>
      <c r="B256">
        <v>355</v>
      </c>
      <c r="C256">
        <v>0</v>
      </c>
      <c r="D256">
        <v>71</v>
      </c>
      <c r="E256">
        <v>0</v>
      </c>
      <c r="F256">
        <v>35</v>
      </c>
      <c r="G256">
        <v>1</v>
      </c>
      <c r="H256">
        <v>201</v>
      </c>
      <c r="I256">
        <v>0</v>
      </c>
      <c r="J256" s="2">
        <f t="shared" si="24"/>
        <v>291.09999999999997</v>
      </c>
      <c r="K256" s="2">
        <f t="shared" si="25"/>
        <v>0</v>
      </c>
      <c r="L256" s="2">
        <f t="shared" si="26"/>
        <v>67.45</v>
      </c>
      <c r="M256" s="2">
        <f t="shared" si="27"/>
        <v>0</v>
      </c>
      <c r="N256" s="2">
        <f t="shared" si="28"/>
        <v>57.4</v>
      </c>
      <c r="O256" s="2">
        <f t="shared" si="29"/>
        <v>2.68</v>
      </c>
      <c r="P256" s="2">
        <f t="shared" si="30"/>
        <v>277.38</v>
      </c>
      <c r="Q256" s="2">
        <f t="shared" si="31"/>
        <v>0</v>
      </c>
    </row>
    <row r="257" spans="1:17">
      <c r="A257" t="s">
        <v>322</v>
      </c>
      <c r="B257">
        <v>0</v>
      </c>
      <c r="C257">
        <v>0</v>
      </c>
      <c r="D257">
        <v>39</v>
      </c>
      <c r="E257">
        <v>0</v>
      </c>
      <c r="F257">
        <v>0</v>
      </c>
      <c r="G257">
        <v>0</v>
      </c>
      <c r="H257">
        <v>0</v>
      </c>
      <c r="I257">
        <v>0</v>
      </c>
      <c r="J257" s="2">
        <f t="shared" si="24"/>
        <v>0</v>
      </c>
      <c r="K257" s="2">
        <f t="shared" si="25"/>
        <v>0</v>
      </c>
      <c r="L257" s="2">
        <f t="shared" si="26"/>
        <v>37.049999999999997</v>
      </c>
      <c r="M257" s="2">
        <f t="shared" si="27"/>
        <v>0</v>
      </c>
      <c r="N257" s="2">
        <f t="shared" si="28"/>
        <v>0</v>
      </c>
      <c r="O257" s="2">
        <f t="shared" si="29"/>
        <v>0</v>
      </c>
      <c r="P257" s="2">
        <f t="shared" si="30"/>
        <v>0</v>
      </c>
      <c r="Q257" s="2">
        <f t="shared" si="31"/>
        <v>0</v>
      </c>
    </row>
    <row r="258" spans="1:17">
      <c r="A258" t="s">
        <v>111</v>
      </c>
      <c r="B258">
        <v>953</v>
      </c>
      <c r="C258">
        <v>1</v>
      </c>
      <c r="D258">
        <v>415</v>
      </c>
      <c r="E258">
        <v>0</v>
      </c>
      <c r="F258">
        <v>1245</v>
      </c>
      <c r="G258">
        <v>5</v>
      </c>
      <c r="H258">
        <v>768</v>
      </c>
      <c r="I258">
        <v>719</v>
      </c>
      <c r="J258" s="2">
        <f t="shared" si="24"/>
        <v>781.45999999999992</v>
      </c>
      <c r="K258" s="2">
        <f t="shared" si="25"/>
        <v>1.18</v>
      </c>
      <c r="L258" s="2">
        <f t="shared" si="26"/>
        <v>394.25</v>
      </c>
      <c r="M258" s="2">
        <f t="shared" si="27"/>
        <v>0</v>
      </c>
      <c r="N258" s="2">
        <f t="shared" si="28"/>
        <v>2041.8</v>
      </c>
      <c r="O258" s="2">
        <f t="shared" si="29"/>
        <v>13.4</v>
      </c>
      <c r="P258" s="2">
        <f t="shared" si="30"/>
        <v>1059.8399999999999</v>
      </c>
      <c r="Q258" s="2">
        <f t="shared" si="31"/>
        <v>1100.07</v>
      </c>
    </row>
    <row r="259" spans="1:17">
      <c r="A259" t="s">
        <v>157</v>
      </c>
      <c r="B259">
        <v>3564</v>
      </c>
      <c r="C259">
        <v>1</v>
      </c>
      <c r="D259">
        <v>756</v>
      </c>
      <c r="E259">
        <v>1</v>
      </c>
      <c r="F259">
        <v>0</v>
      </c>
      <c r="G259">
        <v>281</v>
      </c>
      <c r="H259">
        <v>927</v>
      </c>
      <c r="I259">
        <v>565</v>
      </c>
      <c r="J259" s="2">
        <f t="shared" si="24"/>
        <v>2922.48</v>
      </c>
      <c r="K259" s="2">
        <f t="shared" si="25"/>
        <v>1.18</v>
      </c>
      <c r="L259" s="2">
        <f t="shared" si="26"/>
        <v>718.19999999999993</v>
      </c>
      <c r="M259" s="2">
        <f t="shared" si="27"/>
        <v>1.1100000000000001</v>
      </c>
      <c r="N259" s="2">
        <f t="shared" si="28"/>
        <v>0</v>
      </c>
      <c r="O259" s="2">
        <f t="shared" si="29"/>
        <v>753.08</v>
      </c>
      <c r="P259" s="2">
        <f t="shared" si="30"/>
        <v>1279.26</v>
      </c>
      <c r="Q259" s="2">
        <f t="shared" si="31"/>
        <v>864.45</v>
      </c>
    </row>
    <row r="260" spans="1:17">
      <c r="A260" t="s">
        <v>177</v>
      </c>
      <c r="B260">
        <v>7623</v>
      </c>
      <c r="C260">
        <v>17</v>
      </c>
      <c r="D260">
        <v>2830</v>
      </c>
      <c r="E260">
        <v>53</v>
      </c>
      <c r="F260">
        <v>461</v>
      </c>
      <c r="G260">
        <v>11</v>
      </c>
      <c r="H260">
        <v>3192</v>
      </c>
      <c r="I260">
        <v>2214</v>
      </c>
      <c r="J260" s="2">
        <f t="shared" si="24"/>
        <v>6250.86</v>
      </c>
      <c r="K260" s="2">
        <f t="shared" si="25"/>
        <v>20.059999999999999</v>
      </c>
      <c r="L260" s="2">
        <f t="shared" si="26"/>
        <v>2688.5</v>
      </c>
      <c r="M260" s="2">
        <f t="shared" si="27"/>
        <v>58.830000000000005</v>
      </c>
      <c r="N260" s="2">
        <f t="shared" si="28"/>
        <v>756.04</v>
      </c>
      <c r="O260" s="2">
        <f t="shared" si="29"/>
        <v>29.48</v>
      </c>
      <c r="P260" s="2">
        <f t="shared" si="30"/>
        <v>4404.96</v>
      </c>
      <c r="Q260" s="2">
        <f t="shared" si="31"/>
        <v>3387.42</v>
      </c>
    </row>
    <row r="261" spans="1:17">
      <c r="A261" t="s">
        <v>1</v>
      </c>
      <c r="B261">
        <v>1762</v>
      </c>
      <c r="C261">
        <v>2</v>
      </c>
      <c r="D261">
        <v>211</v>
      </c>
      <c r="E261">
        <v>1</v>
      </c>
      <c r="F261">
        <v>0</v>
      </c>
      <c r="G261">
        <v>115</v>
      </c>
      <c r="H261">
        <v>242</v>
      </c>
      <c r="I261">
        <v>116</v>
      </c>
      <c r="J261" s="2">
        <f t="shared" ref="J261:J285" si="32">B261*0.82</f>
        <v>1444.84</v>
      </c>
      <c r="K261" s="2">
        <f t="shared" ref="K261:K285" si="33">C261*1.18</f>
        <v>2.36</v>
      </c>
      <c r="L261" s="2">
        <f t="shared" ref="L261:L285" si="34">D261*0.95</f>
        <v>200.45</v>
      </c>
      <c r="M261" s="2">
        <f t="shared" ref="M261:M285" si="35">E261*1.11</f>
        <v>1.1100000000000001</v>
      </c>
      <c r="N261" s="2">
        <f t="shared" ref="N261:N285" si="36">F261*1.64</f>
        <v>0</v>
      </c>
      <c r="O261" s="2">
        <f t="shared" ref="O261:O285" si="37">G261*2.68</f>
        <v>308.20000000000005</v>
      </c>
      <c r="P261" s="2">
        <f t="shared" ref="P261:P285" si="38">H261*1.38</f>
        <v>333.96</v>
      </c>
      <c r="Q261" s="2">
        <f t="shared" ref="Q261:Q285" si="39">I261*1.53</f>
        <v>177.48</v>
      </c>
    </row>
    <row r="262" spans="1:17">
      <c r="A262" t="s">
        <v>323</v>
      </c>
      <c r="B262">
        <v>648</v>
      </c>
      <c r="C262">
        <v>0</v>
      </c>
      <c r="D262">
        <v>0</v>
      </c>
      <c r="E262">
        <v>0</v>
      </c>
      <c r="F262">
        <v>0</v>
      </c>
      <c r="G262">
        <v>0</v>
      </c>
      <c r="H262">
        <v>0</v>
      </c>
      <c r="I262">
        <v>0</v>
      </c>
      <c r="J262" s="2">
        <f t="shared" si="32"/>
        <v>531.36</v>
      </c>
      <c r="K262" s="2">
        <f t="shared" si="33"/>
        <v>0</v>
      </c>
      <c r="L262" s="2">
        <f t="shared" si="34"/>
        <v>0</v>
      </c>
      <c r="M262" s="2">
        <f t="shared" si="35"/>
        <v>0</v>
      </c>
      <c r="N262" s="2">
        <f t="shared" si="36"/>
        <v>0</v>
      </c>
      <c r="O262" s="2">
        <f t="shared" si="37"/>
        <v>0</v>
      </c>
      <c r="P262" s="2">
        <f t="shared" si="38"/>
        <v>0</v>
      </c>
      <c r="Q262" s="2">
        <f t="shared" si="39"/>
        <v>0</v>
      </c>
    </row>
    <row r="263" spans="1:17">
      <c r="A263" t="s">
        <v>324</v>
      </c>
      <c r="B263">
        <v>95</v>
      </c>
      <c r="C263">
        <v>0</v>
      </c>
      <c r="D263">
        <v>0</v>
      </c>
      <c r="E263">
        <v>0</v>
      </c>
      <c r="F263">
        <v>0</v>
      </c>
      <c r="G263">
        <v>0</v>
      </c>
      <c r="H263">
        <v>96</v>
      </c>
      <c r="I263">
        <v>0</v>
      </c>
      <c r="J263" s="2">
        <f t="shared" si="32"/>
        <v>77.899999999999991</v>
      </c>
      <c r="K263" s="2">
        <f t="shared" si="33"/>
        <v>0</v>
      </c>
      <c r="L263" s="2">
        <f t="shared" si="34"/>
        <v>0</v>
      </c>
      <c r="M263" s="2">
        <f t="shared" si="35"/>
        <v>0</v>
      </c>
      <c r="N263" s="2">
        <f t="shared" si="36"/>
        <v>0</v>
      </c>
      <c r="O263" s="2">
        <f t="shared" si="37"/>
        <v>0</v>
      </c>
      <c r="P263" s="2">
        <f t="shared" si="38"/>
        <v>132.47999999999999</v>
      </c>
      <c r="Q263" s="2">
        <f t="shared" si="39"/>
        <v>0</v>
      </c>
    </row>
    <row r="264" spans="1:17">
      <c r="A264" t="s">
        <v>325</v>
      </c>
      <c r="B264">
        <v>80</v>
      </c>
      <c r="C264">
        <v>0</v>
      </c>
      <c r="D264">
        <v>0</v>
      </c>
      <c r="E264">
        <v>0</v>
      </c>
      <c r="F264">
        <v>0</v>
      </c>
      <c r="G264">
        <v>1</v>
      </c>
      <c r="H264">
        <v>154</v>
      </c>
      <c r="I264">
        <v>0</v>
      </c>
      <c r="J264" s="2">
        <f t="shared" si="32"/>
        <v>65.599999999999994</v>
      </c>
      <c r="K264" s="2">
        <f t="shared" si="33"/>
        <v>0</v>
      </c>
      <c r="L264" s="2">
        <f t="shared" si="34"/>
        <v>0</v>
      </c>
      <c r="M264" s="2">
        <f t="shared" si="35"/>
        <v>0</v>
      </c>
      <c r="N264" s="2">
        <f t="shared" si="36"/>
        <v>0</v>
      </c>
      <c r="O264" s="2">
        <f t="shared" si="37"/>
        <v>2.68</v>
      </c>
      <c r="P264" s="2">
        <f t="shared" si="38"/>
        <v>212.51999999999998</v>
      </c>
      <c r="Q264" s="2">
        <f t="shared" si="39"/>
        <v>0</v>
      </c>
    </row>
    <row r="265" spans="1:17">
      <c r="A265" t="s">
        <v>326</v>
      </c>
      <c r="B265">
        <v>97</v>
      </c>
      <c r="C265">
        <v>0</v>
      </c>
      <c r="D265">
        <v>0</v>
      </c>
      <c r="E265">
        <v>0</v>
      </c>
      <c r="F265">
        <v>0</v>
      </c>
      <c r="G265">
        <v>0</v>
      </c>
      <c r="H265">
        <v>0</v>
      </c>
      <c r="I265">
        <v>0</v>
      </c>
      <c r="J265" s="2">
        <f t="shared" si="32"/>
        <v>79.539999999999992</v>
      </c>
      <c r="K265" s="2">
        <f t="shared" si="33"/>
        <v>0</v>
      </c>
      <c r="L265" s="2">
        <f t="shared" si="34"/>
        <v>0</v>
      </c>
      <c r="M265" s="2">
        <f t="shared" si="35"/>
        <v>0</v>
      </c>
      <c r="N265" s="2">
        <f t="shared" si="36"/>
        <v>0</v>
      </c>
      <c r="O265" s="2">
        <f t="shared" si="37"/>
        <v>0</v>
      </c>
      <c r="P265" s="2">
        <f t="shared" si="38"/>
        <v>0</v>
      </c>
      <c r="Q265" s="2">
        <f t="shared" si="39"/>
        <v>0</v>
      </c>
    </row>
    <row r="266" spans="1:17">
      <c r="A266" t="s">
        <v>327</v>
      </c>
      <c r="B266">
        <v>165</v>
      </c>
      <c r="C266">
        <v>0</v>
      </c>
      <c r="D266">
        <v>80</v>
      </c>
      <c r="E266">
        <v>70</v>
      </c>
      <c r="F266">
        <v>0</v>
      </c>
      <c r="G266">
        <v>2</v>
      </c>
      <c r="H266">
        <v>261</v>
      </c>
      <c r="I266">
        <v>0</v>
      </c>
      <c r="J266" s="2">
        <f t="shared" si="32"/>
        <v>135.29999999999998</v>
      </c>
      <c r="K266" s="2">
        <f t="shared" si="33"/>
        <v>0</v>
      </c>
      <c r="L266" s="2">
        <f t="shared" si="34"/>
        <v>76</v>
      </c>
      <c r="M266" s="2">
        <f t="shared" si="35"/>
        <v>77.7</v>
      </c>
      <c r="N266" s="2">
        <f t="shared" si="36"/>
        <v>0</v>
      </c>
      <c r="O266" s="2">
        <f t="shared" si="37"/>
        <v>5.36</v>
      </c>
      <c r="P266" s="2">
        <f t="shared" si="38"/>
        <v>360.17999999999995</v>
      </c>
      <c r="Q266" s="2">
        <f t="shared" si="39"/>
        <v>0</v>
      </c>
    </row>
    <row r="267" spans="1:17">
      <c r="A267" t="s">
        <v>97</v>
      </c>
      <c r="B267">
        <v>4798</v>
      </c>
      <c r="C267">
        <v>10</v>
      </c>
      <c r="D267">
        <v>2914</v>
      </c>
      <c r="E267">
        <v>73</v>
      </c>
      <c r="F267">
        <v>2</v>
      </c>
      <c r="G267">
        <v>10</v>
      </c>
      <c r="H267">
        <v>2213</v>
      </c>
      <c r="I267">
        <v>145</v>
      </c>
      <c r="J267" s="2">
        <f t="shared" si="32"/>
        <v>3934.3599999999997</v>
      </c>
      <c r="K267" s="2">
        <f t="shared" si="33"/>
        <v>11.799999999999999</v>
      </c>
      <c r="L267" s="2">
        <f t="shared" si="34"/>
        <v>2768.2999999999997</v>
      </c>
      <c r="M267" s="2">
        <f t="shared" si="35"/>
        <v>81.03</v>
      </c>
      <c r="N267" s="2">
        <f t="shared" si="36"/>
        <v>3.28</v>
      </c>
      <c r="O267" s="2">
        <f t="shared" si="37"/>
        <v>26.8</v>
      </c>
      <c r="P267" s="2">
        <f t="shared" si="38"/>
        <v>3053.9399999999996</v>
      </c>
      <c r="Q267" s="2">
        <f t="shared" si="39"/>
        <v>221.85</v>
      </c>
    </row>
    <row r="268" spans="1:17">
      <c r="A268" t="s">
        <v>328</v>
      </c>
      <c r="B268">
        <v>0</v>
      </c>
      <c r="C268">
        <v>0</v>
      </c>
      <c r="D268">
        <v>42</v>
      </c>
      <c r="E268">
        <v>0</v>
      </c>
      <c r="F268">
        <v>0</v>
      </c>
      <c r="G268">
        <v>0</v>
      </c>
      <c r="H268">
        <v>0</v>
      </c>
      <c r="I268">
        <v>0</v>
      </c>
      <c r="J268" s="2">
        <f t="shared" si="32"/>
        <v>0</v>
      </c>
      <c r="K268" s="2">
        <f t="shared" si="33"/>
        <v>0</v>
      </c>
      <c r="L268" s="2">
        <f t="shared" si="34"/>
        <v>39.9</v>
      </c>
      <c r="M268" s="2">
        <f t="shared" si="35"/>
        <v>0</v>
      </c>
      <c r="N268" s="2">
        <f t="shared" si="36"/>
        <v>0</v>
      </c>
      <c r="O268" s="2">
        <f t="shared" si="37"/>
        <v>0</v>
      </c>
      <c r="P268" s="2">
        <f t="shared" si="38"/>
        <v>0</v>
      </c>
      <c r="Q268" s="2">
        <f t="shared" si="39"/>
        <v>0</v>
      </c>
    </row>
    <row r="269" spans="1:17">
      <c r="A269" t="s">
        <v>329</v>
      </c>
      <c r="B269">
        <v>0</v>
      </c>
      <c r="C269">
        <v>0</v>
      </c>
      <c r="D269">
        <v>0</v>
      </c>
      <c r="E269">
        <v>0</v>
      </c>
      <c r="F269">
        <v>0</v>
      </c>
      <c r="G269">
        <v>0</v>
      </c>
      <c r="H269">
        <v>11</v>
      </c>
      <c r="I269">
        <v>0</v>
      </c>
      <c r="J269" s="2">
        <f t="shared" si="32"/>
        <v>0</v>
      </c>
      <c r="K269" s="2">
        <f t="shared" si="33"/>
        <v>0</v>
      </c>
      <c r="L269" s="2">
        <f t="shared" si="34"/>
        <v>0</v>
      </c>
      <c r="M269" s="2">
        <f t="shared" si="35"/>
        <v>0</v>
      </c>
      <c r="N269" s="2">
        <f t="shared" si="36"/>
        <v>0</v>
      </c>
      <c r="O269" s="2">
        <f t="shared" si="37"/>
        <v>0</v>
      </c>
      <c r="P269" s="2">
        <f t="shared" si="38"/>
        <v>15.18</v>
      </c>
      <c r="Q269" s="2">
        <f t="shared" si="39"/>
        <v>0</v>
      </c>
    </row>
    <row r="270" spans="1:17">
      <c r="A270" t="s">
        <v>216</v>
      </c>
      <c r="B270">
        <v>2387</v>
      </c>
      <c r="C270">
        <v>18</v>
      </c>
      <c r="D270">
        <v>3122</v>
      </c>
      <c r="E270">
        <v>7</v>
      </c>
      <c r="F270">
        <v>529</v>
      </c>
      <c r="G270">
        <v>5</v>
      </c>
      <c r="H270">
        <v>2271</v>
      </c>
      <c r="I270">
        <v>898</v>
      </c>
      <c r="J270" s="2">
        <f t="shared" si="32"/>
        <v>1957.34</v>
      </c>
      <c r="K270" s="2">
        <f t="shared" si="33"/>
        <v>21.24</v>
      </c>
      <c r="L270" s="2">
        <f t="shared" si="34"/>
        <v>2965.8999999999996</v>
      </c>
      <c r="M270" s="2">
        <f t="shared" si="35"/>
        <v>7.7700000000000005</v>
      </c>
      <c r="N270" s="2">
        <f t="shared" si="36"/>
        <v>867.56</v>
      </c>
      <c r="O270" s="2">
        <f t="shared" si="37"/>
        <v>13.4</v>
      </c>
      <c r="P270" s="2">
        <f t="shared" si="38"/>
        <v>3133.9799999999996</v>
      </c>
      <c r="Q270" s="2">
        <f t="shared" si="39"/>
        <v>1373.94</v>
      </c>
    </row>
    <row r="271" spans="1:17">
      <c r="A271" t="s">
        <v>32</v>
      </c>
      <c r="B271">
        <v>3</v>
      </c>
      <c r="C271">
        <v>0</v>
      </c>
      <c r="D271">
        <v>52</v>
      </c>
      <c r="E271">
        <v>0</v>
      </c>
      <c r="F271">
        <v>0</v>
      </c>
      <c r="G271">
        <v>0</v>
      </c>
      <c r="H271">
        <v>0</v>
      </c>
      <c r="I271">
        <v>0</v>
      </c>
      <c r="J271" s="2">
        <f t="shared" si="32"/>
        <v>2.46</v>
      </c>
      <c r="K271" s="2">
        <f t="shared" si="33"/>
        <v>0</v>
      </c>
      <c r="L271" s="2">
        <f t="shared" si="34"/>
        <v>49.4</v>
      </c>
      <c r="M271" s="2">
        <f t="shared" si="35"/>
        <v>0</v>
      </c>
      <c r="N271" s="2">
        <f t="shared" si="36"/>
        <v>0</v>
      </c>
      <c r="O271" s="2">
        <f t="shared" si="37"/>
        <v>0</v>
      </c>
      <c r="P271" s="2">
        <f t="shared" si="38"/>
        <v>0</v>
      </c>
      <c r="Q271" s="2">
        <f t="shared" si="39"/>
        <v>0</v>
      </c>
    </row>
    <row r="272" spans="1:17">
      <c r="A272" t="s">
        <v>82</v>
      </c>
      <c r="B272">
        <v>11911</v>
      </c>
      <c r="C272">
        <v>48</v>
      </c>
      <c r="D272">
        <v>1740</v>
      </c>
      <c r="E272">
        <v>95</v>
      </c>
      <c r="F272">
        <v>63</v>
      </c>
      <c r="G272">
        <v>19</v>
      </c>
      <c r="H272">
        <v>2755</v>
      </c>
      <c r="I272">
        <v>517</v>
      </c>
      <c r="J272" s="2">
        <f t="shared" si="32"/>
        <v>9767.0199999999986</v>
      </c>
      <c r="K272" s="2">
        <f t="shared" si="33"/>
        <v>56.64</v>
      </c>
      <c r="L272" s="2">
        <f t="shared" si="34"/>
        <v>1653</v>
      </c>
      <c r="M272" s="2">
        <f t="shared" si="35"/>
        <v>105.45</v>
      </c>
      <c r="N272" s="2">
        <f t="shared" si="36"/>
        <v>103.32</v>
      </c>
      <c r="O272" s="2">
        <f t="shared" si="37"/>
        <v>50.92</v>
      </c>
      <c r="P272" s="2">
        <f t="shared" si="38"/>
        <v>3801.8999999999996</v>
      </c>
      <c r="Q272" s="2">
        <f t="shared" si="39"/>
        <v>791.01</v>
      </c>
    </row>
    <row r="273" spans="1:17">
      <c r="A273" t="s">
        <v>330</v>
      </c>
      <c r="B273">
        <v>64</v>
      </c>
      <c r="C273">
        <v>0</v>
      </c>
      <c r="D273">
        <v>160</v>
      </c>
      <c r="E273">
        <v>0</v>
      </c>
      <c r="F273">
        <v>0</v>
      </c>
      <c r="G273">
        <v>0</v>
      </c>
      <c r="H273">
        <v>139</v>
      </c>
      <c r="I273">
        <v>104</v>
      </c>
      <c r="J273" s="2">
        <f t="shared" si="32"/>
        <v>52.48</v>
      </c>
      <c r="K273" s="2">
        <f t="shared" si="33"/>
        <v>0</v>
      </c>
      <c r="L273" s="2">
        <f t="shared" si="34"/>
        <v>152</v>
      </c>
      <c r="M273" s="2">
        <f t="shared" si="35"/>
        <v>0</v>
      </c>
      <c r="N273" s="2">
        <f t="shared" si="36"/>
        <v>0</v>
      </c>
      <c r="O273" s="2">
        <f t="shared" si="37"/>
        <v>0</v>
      </c>
      <c r="P273" s="2">
        <f t="shared" si="38"/>
        <v>191.82</v>
      </c>
      <c r="Q273" s="2">
        <f t="shared" si="39"/>
        <v>159.12</v>
      </c>
    </row>
    <row r="274" spans="1:17">
      <c r="A274" t="s">
        <v>171</v>
      </c>
      <c r="B274">
        <v>1</v>
      </c>
      <c r="C274">
        <v>0</v>
      </c>
      <c r="D274">
        <v>202</v>
      </c>
      <c r="E274">
        <v>0</v>
      </c>
      <c r="F274">
        <v>0</v>
      </c>
      <c r="G274">
        <v>0</v>
      </c>
      <c r="H274">
        <v>182</v>
      </c>
      <c r="I274">
        <v>0</v>
      </c>
      <c r="J274" s="2">
        <f t="shared" si="32"/>
        <v>0.82</v>
      </c>
      <c r="K274" s="2">
        <f t="shared" si="33"/>
        <v>0</v>
      </c>
      <c r="L274" s="2">
        <f t="shared" si="34"/>
        <v>191.89999999999998</v>
      </c>
      <c r="M274" s="2">
        <f t="shared" si="35"/>
        <v>0</v>
      </c>
      <c r="N274" s="2">
        <f t="shared" si="36"/>
        <v>0</v>
      </c>
      <c r="O274" s="2">
        <f t="shared" si="37"/>
        <v>0</v>
      </c>
      <c r="P274" s="2">
        <f t="shared" si="38"/>
        <v>251.15999999999997</v>
      </c>
      <c r="Q274" s="2">
        <f t="shared" si="39"/>
        <v>0</v>
      </c>
    </row>
    <row r="275" spans="1:17">
      <c r="A275" t="s">
        <v>331</v>
      </c>
      <c r="B275">
        <v>0</v>
      </c>
      <c r="C275">
        <v>0</v>
      </c>
      <c r="D275">
        <v>42</v>
      </c>
      <c r="E275">
        <v>0</v>
      </c>
      <c r="F275">
        <v>0</v>
      </c>
      <c r="G275">
        <v>0</v>
      </c>
      <c r="H275">
        <v>0</v>
      </c>
      <c r="I275">
        <v>0</v>
      </c>
      <c r="J275" s="2">
        <f t="shared" si="32"/>
        <v>0</v>
      </c>
      <c r="K275" s="2">
        <f t="shared" si="33"/>
        <v>0</v>
      </c>
      <c r="L275" s="2">
        <f t="shared" si="34"/>
        <v>39.9</v>
      </c>
      <c r="M275" s="2">
        <f t="shared" si="35"/>
        <v>0</v>
      </c>
      <c r="N275" s="2">
        <f t="shared" si="36"/>
        <v>0</v>
      </c>
      <c r="O275" s="2">
        <f t="shared" si="37"/>
        <v>0</v>
      </c>
      <c r="P275" s="2">
        <f t="shared" si="38"/>
        <v>0</v>
      </c>
      <c r="Q275" s="2">
        <f t="shared" si="39"/>
        <v>0</v>
      </c>
    </row>
    <row r="276" spans="1:17">
      <c r="A276" t="s">
        <v>332</v>
      </c>
      <c r="B276">
        <v>942</v>
      </c>
      <c r="C276">
        <v>0</v>
      </c>
      <c r="D276">
        <v>30</v>
      </c>
      <c r="E276">
        <v>0</v>
      </c>
      <c r="F276">
        <v>0</v>
      </c>
      <c r="G276">
        <v>0</v>
      </c>
      <c r="H276">
        <v>0</v>
      </c>
      <c r="I276">
        <v>107</v>
      </c>
      <c r="J276" s="2">
        <f t="shared" si="32"/>
        <v>772.43999999999994</v>
      </c>
      <c r="K276" s="2">
        <f t="shared" si="33"/>
        <v>0</v>
      </c>
      <c r="L276" s="2">
        <f t="shared" si="34"/>
        <v>28.5</v>
      </c>
      <c r="M276" s="2">
        <f t="shared" si="35"/>
        <v>0</v>
      </c>
      <c r="N276" s="2">
        <f t="shared" si="36"/>
        <v>0</v>
      </c>
      <c r="O276" s="2">
        <f t="shared" si="37"/>
        <v>0</v>
      </c>
      <c r="P276" s="2">
        <f t="shared" si="38"/>
        <v>0</v>
      </c>
      <c r="Q276" s="2">
        <f t="shared" si="39"/>
        <v>163.71</v>
      </c>
    </row>
    <row r="277" spans="1:17">
      <c r="A277" t="s">
        <v>69</v>
      </c>
      <c r="B277">
        <v>28284</v>
      </c>
      <c r="C277">
        <v>62</v>
      </c>
      <c r="D277">
        <v>18112</v>
      </c>
      <c r="E277">
        <v>55</v>
      </c>
      <c r="F277">
        <v>65</v>
      </c>
      <c r="G277">
        <v>2485</v>
      </c>
      <c r="H277">
        <v>17999</v>
      </c>
      <c r="I277">
        <v>8887</v>
      </c>
      <c r="J277" s="2">
        <f t="shared" si="32"/>
        <v>23192.879999999997</v>
      </c>
      <c r="K277" s="2">
        <f t="shared" si="33"/>
        <v>73.16</v>
      </c>
      <c r="L277" s="2">
        <f t="shared" si="34"/>
        <v>17206.399999999998</v>
      </c>
      <c r="M277" s="2">
        <f t="shared" si="35"/>
        <v>61.050000000000004</v>
      </c>
      <c r="N277" s="2">
        <f t="shared" si="36"/>
        <v>106.6</v>
      </c>
      <c r="O277" s="2">
        <f t="shared" si="37"/>
        <v>6659.8</v>
      </c>
      <c r="P277" s="2">
        <f t="shared" si="38"/>
        <v>24838.62</v>
      </c>
      <c r="Q277" s="2">
        <f t="shared" si="39"/>
        <v>13597.11</v>
      </c>
    </row>
    <row r="278" spans="1:17">
      <c r="A278" t="s">
        <v>110</v>
      </c>
      <c r="B278">
        <v>1960</v>
      </c>
      <c r="C278">
        <v>3</v>
      </c>
      <c r="D278">
        <v>1316</v>
      </c>
      <c r="E278">
        <v>0</v>
      </c>
      <c r="F278">
        <v>7</v>
      </c>
      <c r="G278">
        <v>3</v>
      </c>
      <c r="H278">
        <v>4241</v>
      </c>
      <c r="I278">
        <v>749</v>
      </c>
      <c r="J278" s="2">
        <f t="shared" si="32"/>
        <v>1607.1999999999998</v>
      </c>
      <c r="K278" s="2">
        <f t="shared" si="33"/>
        <v>3.54</v>
      </c>
      <c r="L278" s="2">
        <f t="shared" si="34"/>
        <v>1250.2</v>
      </c>
      <c r="M278" s="2">
        <f t="shared" si="35"/>
        <v>0</v>
      </c>
      <c r="N278" s="2">
        <f t="shared" si="36"/>
        <v>11.479999999999999</v>
      </c>
      <c r="O278" s="2">
        <f t="shared" si="37"/>
        <v>8.0400000000000009</v>
      </c>
      <c r="P278" s="2">
        <f t="shared" si="38"/>
        <v>5852.58</v>
      </c>
      <c r="Q278" s="2">
        <f t="shared" si="39"/>
        <v>1145.97</v>
      </c>
    </row>
    <row r="279" spans="1:17">
      <c r="A279" t="s">
        <v>120</v>
      </c>
      <c r="B279">
        <v>972</v>
      </c>
      <c r="C279">
        <v>0</v>
      </c>
      <c r="D279">
        <v>378</v>
      </c>
      <c r="E279">
        <v>1</v>
      </c>
      <c r="F279">
        <v>0</v>
      </c>
      <c r="G279">
        <v>124</v>
      </c>
      <c r="H279">
        <v>299</v>
      </c>
      <c r="I279">
        <v>148</v>
      </c>
      <c r="J279" s="2">
        <f t="shared" si="32"/>
        <v>797.04</v>
      </c>
      <c r="K279" s="2">
        <f t="shared" si="33"/>
        <v>0</v>
      </c>
      <c r="L279" s="2">
        <f t="shared" si="34"/>
        <v>359.09999999999997</v>
      </c>
      <c r="M279" s="2">
        <f t="shared" si="35"/>
        <v>1.1100000000000001</v>
      </c>
      <c r="N279" s="2">
        <f t="shared" si="36"/>
        <v>0</v>
      </c>
      <c r="O279" s="2">
        <f t="shared" si="37"/>
        <v>332.32</v>
      </c>
      <c r="P279" s="2">
        <f t="shared" si="38"/>
        <v>412.61999999999995</v>
      </c>
      <c r="Q279" s="2">
        <f t="shared" si="39"/>
        <v>226.44</v>
      </c>
    </row>
    <row r="280" spans="1:17">
      <c r="A280" t="s">
        <v>105</v>
      </c>
      <c r="B280">
        <v>3716</v>
      </c>
      <c r="C280">
        <v>3</v>
      </c>
      <c r="D280">
        <v>2168</v>
      </c>
      <c r="E280">
        <v>2</v>
      </c>
      <c r="F280">
        <v>44</v>
      </c>
      <c r="G280">
        <v>16</v>
      </c>
      <c r="H280">
        <v>4886</v>
      </c>
      <c r="I280">
        <v>412</v>
      </c>
      <c r="J280" s="2">
        <f t="shared" si="32"/>
        <v>3047.12</v>
      </c>
      <c r="K280" s="2">
        <f t="shared" si="33"/>
        <v>3.54</v>
      </c>
      <c r="L280" s="2">
        <f t="shared" si="34"/>
        <v>2059.6</v>
      </c>
      <c r="M280" s="2">
        <f t="shared" si="35"/>
        <v>2.2200000000000002</v>
      </c>
      <c r="N280" s="2">
        <f t="shared" si="36"/>
        <v>72.16</v>
      </c>
      <c r="O280" s="2">
        <f t="shared" si="37"/>
        <v>42.88</v>
      </c>
      <c r="P280" s="2">
        <f t="shared" si="38"/>
        <v>6742.6799999999994</v>
      </c>
      <c r="Q280" s="2">
        <f t="shared" si="39"/>
        <v>630.36</v>
      </c>
    </row>
    <row r="281" spans="1:17">
      <c r="A281" t="s">
        <v>38</v>
      </c>
      <c r="B281">
        <v>115596</v>
      </c>
      <c r="C281">
        <v>792</v>
      </c>
      <c r="D281">
        <v>94738</v>
      </c>
      <c r="E281">
        <v>829</v>
      </c>
      <c r="F281">
        <v>9570</v>
      </c>
      <c r="G281">
        <v>751</v>
      </c>
      <c r="H281">
        <v>91908</v>
      </c>
      <c r="I281">
        <v>37741</v>
      </c>
      <c r="J281" s="2">
        <f t="shared" si="32"/>
        <v>94788.72</v>
      </c>
      <c r="K281" s="2">
        <f t="shared" si="33"/>
        <v>934.56</v>
      </c>
      <c r="L281" s="2">
        <f t="shared" si="34"/>
        <v>90001.099999999991</v>
      </c>
      <c r="M281" s="2">
        <f t="shared" si="35"/>
        <v>920.19</v>
      </c>
      <c r="N281" s="2">
        <f t="shared" si="36"/>
        <v>15694.8</v>
      </c>
      <c r="O281" s="2">
        <f t="shared" si="37"/>
        <v>2012.68</v>
      </c>
      <c r="P281" s="2">
        <f t="shared" si="38"/>
        <v>126833.04</v>
      </c>
      <c r="Q281" s="2">
        <f t="shared" si="39"/>
        <v>57743.73</v>
      </c>
    </row>
    <row r="282" spans="1:17">
      <c r="A282" t="s">
        <v>39</v>
      </c>
      <c r="B282">
        <v>1902</v>
      </c>
      <c r="C282">
        <v>6</v>
      </c>
      <c r="D282">
        <v>1911</v>
      </c>
      <c r="E282">
        <v>7</v>
      </c>
      <c r="F282">
        <v>644</v>
      </c>
      <c r="G282">
        <v>6</v>
      </c>
      <c r="H282">
        <v>1268</v>
      </c>
      <c r="I282">
        <v>60</v>
      </c>
      <c r="J282" s="2">
        <f t="shared" si="32"/>
        <v>1559.6399999999999</v>
      </c>
      <c r="K282" s="2">
        <f t="shared" si="33"/>
        <v>7.08</v>
      </c>
      <c r="L282" s="2">
        <f t="shared" si="34"/>
        <v>1815.4499999999998</v>
      </c>
      <c r="M282" s="2">
        <f t="shared" si="35"/>
        <v>7.7700000000000005</v>
      </c>
      <c r="N282" s="2">
        <f t="shared" si="36"/>
        <v>1056.1599999999999</v>
      </c>
      <c r="O282" s="2">
        <f t="shared" si="37"/>
        <v>16.080000000000002</v>
      </c>
      <c r="P282" s="2">
        <f t="shared" si="38"/>
        <v>1749.84</v>
      </c>
      <c r="Q282" s="2">
        <f t="shared" si="39"/>
        <v>91.8</v>
      </c>
    </row>
    <row r="283" spans="1:17">
      <c r="A283" t="s">
        <v>165</v>
      </c>
      <c r="B283">
        <v>54619</v>
      </c>
      <c r="C283">
        <v>201</v>
      </c>
      <c r="D283">
        <v>15002</v>
      </c>
      <c r="E283">
        <v>357</v>
      </c>
      <c r="F283">
        <v>2655</v>
      </c>
      <c r="G283">
        <v>100</v>
      </c>
      <c r="H283">
        <v>20820</v>
      </c>
      <c r="I283">
        <v>10502</v>
      </c>
      <c r="J283" s="2">
        <f t="shared" si="32"/>
        <v>44787.579999999994</v>
      </c>
      <c r="K283" s="2">
        <f t="shared" si="33"/>
        <v>237.17999999999998</v>
      </c>
      <c r="L283" s="2">
        <f t="shared" si="34"/>
        <v>14251.9</v>
      </c>
      <c r="M283" s="2">
        <f t="shared" si="35"/>
        <v>396.27000000000004</v>
      </c>
      <c r="N283" s="2">
        <f t="shared" si="36"/>
        <v>4354.2</v>
      </c>
      <c r="O283" s="2">
        <f t="shared" si="37"/>
        <v>268</v>
      </c>
      <c r="P283" s="2">
        <f t="shared" si="38"/>
        <v>28731.599999999999</v>
      </c>
      <c r="Q283" s="2">
        <f t="shared" si="39"/>
        <v>16068.06</v>
      </c>
    </row>
    <row r="284" spans="1:17">
      <c r="A284" t="s">
        <v>159</v>
      </c>
      <c r="B284">
        <v>117081</v>
      </c>
      <c r="C284">
        <v>374</v>
      </c>
      <c r="D284">
        <v>54834</v>
      </c>
      <c r="E284">
        <v>617</v>
      </c>
      <c r="F284">
        <v>23363</v>
      </c>
      <c r="G284">
        <v>519</v>
      </c>
      <c r="H284">
        <v>105496</v>
      </c>
      <c r="I284">
        <v>11398</v>
      </c>
      <c r="J284" s="2">
        <f t="shared" si="32"/>
        <v>96006.42</v>
      </c>
      <c r="K284" s="2">
        <f t="shared" si="33"/>
        <v>441.32</v>
      </c>
      <c r="L284" s="2">
        <f t="shared" si="34"/>
        <v>52092.299999999996</v>
      </c>
      <c r="M284" s="2">
        <f t="shared" si="35"/>
        <v>684.87</v>
      </c>
      <c r="N284" s="2">
        <f t="shared" si="36"/>
        <v>38315.32</v>
      </c>
      <c r="O284" s="2">
        <f t="shared" si="37"/>
        <v>1390.92</v>
      </c>
      <c r="P284" s="2">
        <f t="shared" si="38"/>
        <v>145584.47999999998</v>
      </c>
      <c r="Q284" s="2">
        <f t="shared" si="39"/>
        <v>17438.939999999999</v>
      </c>
    </row>
    <row r="285" spans="1:17">
      <c r="A285" s="3" t="s">
        <v>333</v>
      </c>
      <c r="B285">
        <f t="shared" ref="B285:I285" si="40">SUM(B4:B284)</f>
        <v>8379301</v>
      </c>
      <c r="C285">
        <f t="shared" si="40"/>
        <v>39611</v>
      </c>
      <c r="D285">
        <f t="shared" si="40"/>
        <v>2959798</v>
      </c>
      <c r="E285">
        <f t="shared" si="40"/>
        <v>50741</v>
      </c>
      <c r="F285">
        <f t="shared" si="40"/>
        <v>219269</v>
      </c>
      <c r="G285">
        <f t="shared" si="40"/>
        <v>420201</v>
      </c>
      <c r="H285">
        <f t="shared" si="40"/>
        <v>3372965</v>
      </c>
      <c r="I285">
        <f t="shared" si="40"/>
        <v>1131248</v>
      </c>
      <c r="J285" s="2">
        <f t="shared" si="32"/>
        <v>6871026.8199999994</v>
      </c>
      <c r="K285" s="2">
        <f t="shared" si="33"/>
        <v>46740.979999999996</v>
      </c>
      <c r="L285" s="2">
        <f t="shared" si="34"/>
        <v>2811808.1</v>
      </c>
      <c r="M285" s="2">
        <f t="shared" si="35"/>
        <v>56322.51</v>
      </c>
      <c r="N285" s="2">
        <f t="shared" si="36"/>
        <v>359601.16</v>
      </c>
      <c r="O285" s="2">
        <f t="shared" si="37"/>
        <v>1126138.6800000002</v>
      </c>
      <c r="P285" s="2">
        <f t="shared" si="38"/>
        <v>4654691.6999999993</v>
      </c>
      <c r="Q285" s="2">
        <f t="shared" si="39"/>
        <v>1730809.44</v>
      </c>
    </row>
  </sheetData>
  <mergeCells count="4">
    <mergeCell ref="B1:I1"/>
    <mergeCell ref="J1:Q1"/>
    <mergeCell ref="C2:I2"/>
    <mergeCell ref="K2:Q2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38"/>
  <sheetViews>
    <sheetView workbookViewId="0">
      <selection activeCell="J2" sqref="J2"/>
    </sheetView>
  </sheetViews>
  <sheetFormatPr baseColWidth="10" defaultRowHeight="13" x14ac:dyDescent="0"/>
  <cols>
    <col min="1" max="1" width="30.5703125" customWidth="1"/>
    <col min="10" max="17" width="10.7109375" style="16"/>
  </cols>
  <sheetData>
    <row r="1" spans="1:17">
      <c r="B1" s="21" t="s">
        <v>218</v>
      </c>
      <c r="C1" s="21"/>
      <c r="D1" s="21"/>
      <c r="E1" s="21"/>
      <c r="F1" s="21"/>
      <c r="G1" s="21"/>
      <c r="H1" s="21"/>
      <c r="I1" s="21"/>
      <c r="J1" s="22" t="s">
        <v>346</v>
      </c>
      <c r="K1" s="22"/>
      <c r="L1" s="22"/>
      <c r="M1" s="22"/>
      <c r="N1" s="22"/>
      <c r="O1" s="22"/>
      <c r="P1" s="22"/>
      <c r="Q1" s="22"/>
    </row>
    <row r="2" spans="1:17" s="4" customFormat="1">
      <c r="B2" s="5" t="s">
        <v>150</v>
      </c>
      <c r="C2" s="23" t="s">
        <v>151</v>
      </c>
      <c r="D2" s="23"/>
      <c r="E2" s="23"/>
      <c r="F2" s="23"/>
      <c r="G2" s="23"/>
      <c r="H2" s="23"/>
      <c r="I2" s="23"/>
      <c r="J2" s="17" t="s">
        <v>150</v>
      </c>
      <c r="K2" s="24" t="s">
        <v>151</v>
      </c>
      <c r="L2" s="24"/>
      <c r="M2" s="24"/>
      <c r="N2" s="24"/>
      <c r="O2" s="24"/>
      <c r="P2" s="24"/>
      <c r="Q2" s="24"/>
    </row>
    <row r="3" spans="1:17" s="4" customFormat="1">
      <c r="A3" s="4" t="s">
        <v>149</v>
      </c>
      <c r="B3" s="7" t="s">
        <v>219</v>
      </c>
      <c r="C3" s="7" t="s">
        <v>219</v>
      </c>
      <c r="D3" s="7" t="s">
        <v>220</v>
      </c>
      <c r="E3" s="7" t="s">
        <v>221</v>
      </c>
      <c r="F3" s="7" t="s">
        <v>222</v>
      </c>
      <c r="G3" s="7" t="s">
        <v>223</v>
      </c>
      <c r="H3" s="7" t="s">
        <v>224</v>
      </c>
      <c r="I3" s="7" t="s">
        <v>225</v>
      </c>
      <c r="J3" s="18" t="s">
        <v>219</v>
      </c>
      <c r="K3" s="18" t="s">
        <v>219</v>
      </c>
      <c r="L3" s="18" t="s">
        <v>220</v>
      </c>
      <c r="M3" s="18" t="s">
        <v>221</v>
      </c>
      <c r="N3" s="18" t="s">
        <v>222</v>
      </c>
      <c r="O3" s="18" t="s">
        <v>223</v>
      </c>
      <c r="P3" s="18" t="s">
        <v>224</v>
      </c>
      <c r="Q3" s="18" t="s">
        <v>225</v>
      </c>
    </row>
    <row r="4" spans="1:17">
      <c r="A4" t="s">
        <v>212</v>
      </c>
      <c r="B4">
        <v>123527</v>
      </c>
      <c r="C4">
        <v>271</v>
      </c>
      <c r="D4">
        <v>90748</v>
      </c>
      <c r="E4">
        <v>74</v>
      </c>
      <c r="F4">
        <v>6080</v>
      </c>
      <c r="G4">
        <v>81</v>
      </c>
      <c r="H4">
        <v>20657</v>
      </c>
      <c r="I4">
        <v>26469</v>
      </c>
      <c r="J4" s="19">
        <f t="shared" ref="J4:J35" si="0">B4*1</f>
        <v>123527</v>
      </c>
      <c r="K4" s="19">
        <f t="shared" ref="K4:K35" si="1">C4*2.04</f>
        <v>552.84</v>
      </c>
      <c r="L4" s="19">
        <f t="shared" ref="L4:L35" si="2">D4*1.23</f>
        <v>111620.04</v>
      </c>
      <c r="M4" s="19">
        <f t="shared" ref="M4:M35" si="3">E4*1.35</f>
        <v>99.9</v>
      </c>
      <c r="N4" s="19">
        <f t="shared" ref="N4:N35" si="4">F4*1.72</f>
        <v>10457.6</v>
      </c>
      <c r="O4" s="19">
        <f t="shared" ref="O4:O35" si="5">G4*1.99</f>
        <v>161.19</v>
      </c>
      <c r="P4" s="19">
        <f t="shared" ref="P4:P35" si="6">H4*1.2</f>
        <v>24788.399999999998</v>
      </c>
      <c r="Q4" s="19">
        <f t="shared" ref="Q4:Q35" si="7">I4*1</f>
        <v>26469</v>
      </c>
    </row>
    <row r="5" spans="1:17">
      <c r="A5" t="s">
        <v>198</v>
      </c>
      <c r="B5">
        <v>346171</v>
      </c>
      <c r="C5">
        <v>846</v>
      </c>
      <c r="D5">
        <v>132968</v>
      </c>
      <c r="E5">
        <v>3718</v>
      </c>
      <c r="F5">
        <v>31909</v>
      </c>
      <c r="G5">
        <v>524</v>
      </c>
      <c r="H5">
        <v>148551</v>
      </c>
      <c r="I5">
        <v>55866</v>
      </c>
      <c r="J5" s="19">
        <f t="shared" si="0"/>
        <v>346171</v>
      </c>
      <c r="K5" s="19">
        <f t="shared" si="1"/>
        <v>1725.84</v>
      </c>
      <c r="L5" s="19">
        <f t="shared" si="2"/>
        <v>163550.63999999998</v>
      </c>
      <c r="M5" s="19">
        <f t="shared" si="3"/>
        <v>5019.3</v>
      </c>
      <c r="N5" s="19">
        <f t="shared" si="4"/>
        <v>54883.479999999996</v>
      </c>
      <c r="O5" s="19">
        <f t="shared" si="5"/>
        <v>1042.76</v>
      </c>
      <c r="P5" s="19">
        <f t="shared" si="6"/>
        <v>178261.19999999998</v>
      </c>
      <c r="Q5" s="19">
        <f t="shared" si="7"/>
        <v>55866</v>
      </c>
    </row>
    <row r="6" spans="1:17">
      <c r="A6" t="s">
        <v>155</v>
      </c>
      <c r="B6">
        <v>489987</v>
      </c>
      <c r="C6">
        <v>1261</v>
      </c>
      <c r="D6">
        <v>295215</v>
      </c>
      <c r="E6">
        <v>242</v>
      </c>
      <c r="F6">
        <v>54247</v>
      </c>
      <c r="G6">
        <v>1918</v>
      </c>
      <c r="H6">
        <v>411328</v>
      </c>
      <c r="I6">
        <v>73730</v>
      </c>
      <c r="J6" s="19">
        <f t="shared" si="0"/>
        <v>489987</v>
      </c>
      <c r="K6" s="19">
        <f t="shared" si="1"/>
        <v>2572.44</v>
      </c>
      <c r="L6" s="19">
        <f t="shared" si="2"/>
        <v>363114.45</v>
      </c>
      <c r="M6" s="19">
        <f t="shared" si="3"/>
        <v>326.70000000000005</v>
      </c>
      <c r="N6" s="19">
        <f t="shared" si="4"/>
        <v>93304.84</v>
      </c>
      <c r="O6" s="19">
        <f t="shared" si="5"/>
        <v>3816.82</v>
      </c>
      <c r="P6" s="19">
        <f t="shared" si="6"/>
        <v>493593.59999999998</v>
      </c>
      <c r="Q6" s="19">
        <f t="shared" si="7"/>
        <v>73730</v>
      </c>
    </row>
    <row r="7" spans="1:17">
      <c r="A7" t="s">
        <v>34</v>
      </c>
      <c r="B7">
        <v>31402</v>
      </c>
      <c r="C7">
        <v>103</v>
      </c>
      <c r="D7">
        <v>42423</v>
      </c>
      <c r="E7">
        <v>26</v>
      </c>
      <c r="F7">
        <v>5264</v>
      </c>
      <c r="G7">
        <v>342</v>
      </c>
      <c r="H7">
        <v>39495</v>
      </c>
      <c r="I7">
        <v>3931</v>
      </c>
      <c r="J7" s="19">
        <f t="shared" si="0"/>
        <v>31402</v>
      </c>
      <c r="K7" s="19">
        <f t="shared" si="1"/>
        <v>210.12</v>
      </c>
      <c r="L7" s="19">
        <f t="shared" si="2"/>
        <v>52180.29</v>
      </c>
      <c r="M7" s="19">
        <f t="shared" si="3"/>
        <v>35.1</v>
      </c>
      <c r="N7" s="19">
        <f t="shared" si="4"/>
        <v>9054.08</v>
      </c>
      <c r="O7" s="19">
        <f t="shared" si="5"/>
        <v>680.58</v>
      </c>
      <c r="P7" s="19">
        <f t="shared" si="6"/>
        <v>47394</v>
      </c>
      <c r="Q7" s="19">
        <f t="shared" si="7"/>
        <v>3931</v>
      </c>
    </row>
    <row r="8" spans="1:17">
      <c r="A8" t="s">
        <v>203</v>
      </c>
      <c r="B8">
        <v>49936</v>
      </c>
      <c r="C8">
        <v>119</v>
      </c>
      <c r="D8">
        <v>27030</v>
      </c>
      <c r="E8">
        <v>18</v>
      </c>
      <c r="F8">
        <v>2996</v>
      </c>
      <c r="G8">
        <v>38</v>
      </c>
      <c r="H8">
        <v>12345</v>
      </c>
      <c r="I8">
        <v>78</v>
      </c>
      <c r="J8" s="19">
        <f t="shared" si="0"/>
        <v>49936</v>
      </c>
      <c r="K8" s="19">
        <f t="shared" si="1"/>
        <v>242.76</v>
      </c>
      <c r="L8" s="19">
        <f t="shared" si="2"/>
        <v>33246.9</v>
      </c>
      <c r="M8" s="19">
        <f t="shared" si="3"/>
        <v>24.3</v>
      </c>
      <c r="N8" s="19">
        <f t="shared" si="4"/>
        <v>5153.12</v>
      </c>
      <c r="O8" s="19">
        <f t="shared" si="5"/>
        <v>75.62</v>
      </c>
      <c r="P8" s="19">
        <f t="shared" si="6"/>
        <v>14814</v>
      </c>
      <c r="Q8" s="19">
        <f t="shared" si="7"/>
        <v>78</v>
      </c>
    </row>
    <row r="9" spans="1:17">
      <c r="A9" t="s">
        <v>199</v>
      </c>
      <c r="B9">
        <v>179165</v>
      </c>
      <c r="C9">
        <v>395</v>
      </c>
      <c r="D9">
        <v>46796</v>
      </c>
      <c r="E9">
        <v>38</v>
      </c>
      <c r="F9">
        <v>11970</v>
      </c>
      <c r="G9">
        <v>162</v>
      </c>
      <c r="H9">
        <v>61003</v>
      </c>
      <c r="I9">
        <v>7478</v>
      </c>
      <c r="J9" s="19">
        <f t="shared" si="0"/>
        <v>179165</v>
      </c>
      <c r="K9" s="19">
        <f t="shared" si="1"/>
        <v>805.80000000000007</v>
      </c>
      <c r="L9" s="19">
        <f t="shared" si="2"/>
        <v>57559.08</v>
      </c>
      <c r="M9" s="19">
        <f t="shared" si="3"/>
        <v>51.300000000000004</v>
      </c>
      <c r="N9" s="19">
        <f t="shared" si="4"/>
        <v>20588.400000000001</v>
      </c>
      <c r="O9" s="19">
        <f t="shared" si="5"/>
        <v>322.38</v>
      </c>
      <c r="P9" s="19">
        <f t="shared" si="6"/>
        <v>73203.599999999991</v>
      </c>
      <c r="Q9" s="19">
        <f t="shared" si="7"/>
        <v>7478</v>
      </c>
    </row>
    <row r="10" spans="1:17">
      <c r="A10" t="s">
        <v>67</v>
      </c>
      <c r="B10">
        <v>12938</v>
      </c>
      <c r="C10">
        <v>33</v>
      </c>
      <c r="D10">
        <v>17385</v>
      </c>
      <c r="E10">
        <v>18</v>
      </c>
      <c r="F10">
        <v>830</v>
      </c>
      <c r="G10">
        <v>30</v>
      </c>
      <c r="H10">
        <v>12988</v>
      </c>
      <c r="I10">
        <v>111</v>
      </c>
      <c r="J10" s="19">
        <f t="shared" si="0"/>
        <v>12938</v>
      </c>
      <c r="K10" s="19">
        <f t="shared" si="1"/>
        <v>67.320000000000007</v>
      </c>
      <c r="L10" s="19">
        <f t="shared" si="2"/>
        <v>21383.55</v>
      </c>
      <c r="M10" s="19">
        <f t="shared" si="3"/>
        <v>24.3</v>
      </c>
      <c r="N10" s="19">
        <f t="shared" si="4"/>
        <v>1427.6</v>
      </c>
      <c r="O10" s="19">
        <f t="shared" si="5"/>
        <v>59.7</v>
      </c>
      <c r="P10" s="19">
        <f t="shared" si="6"/>
        <v>15585.599999999999</v>
      </c>
      <c r="Q10" s="19">
        <f t="shared" si="7"/>
        <v>111</v>
      </c>
    </row>
    <row r="11" spans="1:17">
      <c r="A11" t="s">
        <v>217</v>
      </c>
      <c r="B11">
        <v>291624</v>
      </c>
      <c r="C11">
        <v>835</v>
      </c>
      <c r="D11">
        <v>188802</v>
      </c>
      <c r="E11">
        <v>698</v>
      </c>
      <c r="F11">
        <v>42882</v>
      </c>
      <c r="G11">
        <v>583</v>
      </c>
      <c r="H11">
        <v>173448</v>
      </c>
      <c r="I11">
        <v>63540</v>
      </c>
      <c r="J11" s="19">
        <f t="shared" si="0"/>
        <v>291624</v>
      </c>
      <c r="K11" s="19">
        <f t="shared" si="1"/>
        <v>1703.4</v>
      </c>
      <c r="L11" s="19">
        <f t="shared" si="2"/>
        <v>232226.46</v>
      </c>
      <c r="M11" s="19">
        <f t="shared" si="3"/>
        <v>942.30000000000007</v>
      </c>
      <c r="N11" s="19">
        <f t="shared" si="4"/>
        <v>73757.039999999994</v>
      </c>
      <c r="O11" s="19">
        <f t="shared" si="5"/>
        <v>1160.17</v>
      </c>
      <c r="P11" s="19">
        <f t="shared" si="6"/>
        <v>208137.60000000001</v>
      </c>
      <c r="Q11" s="19">
        <f t="shared" si="7"/>
        <v>63540</v>
      </c>
    </row>
    <row r="12" spans="1:17">
      <c r="A12" t="s">
        <v>191</v>
      </c>
      <c r="B12">
        <v>21914</v>
      </c>
      <c r="C12">
        <v>50</v>
      </c>
      <c r="D12">
        <v>419</v>
      </c>
      <c r="E12">
        <v>4</v>
      </c>
      <c r="F12">
        <v>994</v>
      </c>
      <c r="G12">
        <v>30</v>
      </c>
      <c r="H12">
        <v>9051</v>
      </c>
      <c r="I12">
        <v>7515</v>
      </c>
      <c r="J12" s="19">
        <f t="shared" si="0"/>
        <v>21914</v>
      </c>
      <c r="K12" s="19">
        <f t="shared" si="1"/>
        <v>102</v>
      </c>
      <c r="L12" s="19">
        <f t="shared" si="2"/>
        <v>515.37</v>
      </c>
      <c r="M12" s="19">
        <f t="shared" si="3"/>
        <v>5.4</v>
      </c>
      <c r="N12" s="19">
        <f t="shared" si="4"/>
        <v>1709.68</v>
      </c>
      <c r="O12" s="19">
        <f t="shared" si="5"/>
        <v>59.7</v>
      </c>
      <c r="P12" s="19">
        <f t="shared" si="6"/>
        <v>10861.199999999999</v>
      </c>
      <c r="Q12" s="19">
        <f t="shared" si="7"/>
        <v>7515</v>
      </c>
    </row>
    <row r="13" spans="1:17">
      <c r="A13" t="s">
        <v>181</v>
      </c>
      <c r="B13">
        <v>0</v>
      </c>
      <c r="C13">
        <v>0</v>
      </c>
      <c r="D13">
        <v>1</v>
      </c>
      <c r="E13">
        <v>0</v>
      </c>
      <c r="F13">
        <v>0</v>
      </c>
      <c r="G13">
        <v>0</v>
      </c>
      <c r="H13">
        <v>0</v>
      </c>
      <c r="I13">
        <v>1</v>
      </c>
      <c r="J13" s="19">
        <f t="shared" si="0"/>
        <v>0</v>
      </c>
      <c r="K13" s="19">
        <f t="shared" si="1"/>
        <v>0</v>
      </c>
      <c r="L13" s="19">
        <f t="shared" si="2"/>
        <v>1.23</v>
      </c>
      <c r="M13" s="19">
        <f t="shared" si="3"/>
        <v>0</v>
      </c>
      <c r="N13" s="19">
        <f t="shared" si="4"/>
        <v>0</v>
      </c>
      <c r="O13" s="19">
        <f t="shared" si="5"/>
        <v>0</v>
      </c>
      <c r="P13" s="19">
        <f t="shared" si="6"/>
        <v>0</v>
      </c>
      <c r="Q13" s="19">
        <f t="shared" si="7"/>
        <v>1</v>
      </c>
    </row>
    <row r="14" spans="1:17">
      <c r="A14" t="s">
        <v>78</v>
      </c>
      <c r="B14">
        <v>4385</v>
      </c>
      <c r="C14">
        <v>12</v>
      </c>
      <c r="D14">
        <v>3</v>
      </c>
      <c r="E14">
        <v>4</v>
      </c>
      <c r="F14">
        <v>2017</v>
      </c>
      <c r="G14">
        <v>21</v>
      </c>
      <c r="H14">
        <v>5602</v>
      </c>
      <c r="I14">
        <v>6605</v>
      </c>
      <c r="J14" s="19">
        <f t="shared" si="0"/>
        <v>4385</v>
      </c>
      <c r="K14" s="19">
        <f t="shared" si="1"/>
        <v>24.48</v>
      </c>
      <c r="L14" s="19">
        <f t="shared" si="2"/>
        <v>3.69</v>
      </c>
      <c r="M14" s="19">
        <f t="shared" si="3"/>
        <v>5.4</v>
      </c>
      <c r="N14" s="19">
        <f t="shared" si="4"/>
        <v>3469.24</v>
      </c>
      <c r="O14" s="19">
        <f t="shared" si="5"/>
        <v>41.79</v>
      </c>
      <c r="P14" s="19">
        <f t="shared" si="6"/>
        <v>6722.4</v>
      </c>
      <c r="Q14" s="19">
        <f t="shared" si="7"/>
        <v>6605</v>
      </c>
    </row>
    <row r="15" spans="1:17">
      <c r="A15" t="s">
        <v>109</v>
      </c>
      <c r="B15">
        <v>0</v>
      </c>
      <c r="C15">
        <v>5</v>
      </c>
      <c r="D15">
        <v>12</v>
      </c>
      <c r="E15">
        <v>0</v>
      </c>
      <c r="F15">
        <v>1</v>
      </c>
      <c r="G15">
        <v>0</v>
      </c>
      <c r="H15">
        <v>1</v>
      </c>
      <c r="I15">
        <v>4</v>
      </c>
      <c r="J15" s="19">
        <f t="shared" si="0"/>
        <v>0</v>
      </c>
      <c r="K15" s="19">
        <f t="shared" si="1"/>
        <v>10.199999999999999</v>
      </c>
      <c r="L15" s="19">
        <f t="shared" si="2"/>
        <v>14.76</v>
      </c>
      <c r="M15" s="19">
        <f t="shared" si="3"/>
        <v>0</v>
      </c>
      <c r="N15" s="19">
        <f t="shared" si="4"/>
        <v>1.72</v>
      </c>
      <c r="O15" s="19">
        <f t="shared" si="5"/>
        <v>0</v>
      </c>
      <c r="P15" s="19">
        <f t="shared" si="6"/>
        <v>1.2</v>
      </c>
      <c r="Q15" s="19">
        <f t="shared" si="7"/>
        <v>4</v>
      </c>
    </row>
    <row r="16" spans="1:17">
      <c r="A16" t="s">
        <v>20</v>
      </c>
      <c r="B16">
        <v>4</v>
      </c>
      <c r="C16">
        <v>15951</v>
      </c>
      <c r="D16">
        <v>4979</v>
      </c>
      <c r="E16">
        <v>4</v>
      </c>
      <c r="F16">
        <v>1062</v>
      </c>
      <c r="G16">
        <v>29</v>
      </c>
      <c r="H16">
        <v>8811</v>
      </c>
      <c r="I16">
        <v>7336</v>
      </c>
      <c r="J16" s="19">
        <f t="shared" si="0"/>
        <v>4</v>
      </c>
      <c r="K16" s="19">
        <f t="shared" si="1"/>
        <v>32540.04</v>
      </c>
      <c r="L16" s="19">
        <f t="shared" si="2"/>
        <v>6124.17</v>
      </c>
      <c r="M16" s="19">
        <f t="shared" si="3"/>
        <v>5.4</v>
      </c>
      <c r="N16" s="19">
        <f t="shared" si="4"/>
        <v>1826.6399999999999</v>
      </c>
      <c r="O16" s="19">
        <f t="shared" si="5"/>
        <v>57.71</v>
      </c>
      <c r="P16" s="19">
        <f t="shared" si="6"/>
        <v>10573.199999999999</v>
      </c>
      <c r="Q16" s="19">
        <f t="shared" si="7"/>
        <v>7336</v>
      </c>
    </row>
    <row r="17" spans="1:17">
      <c r="A17" t="s">
        <v>70</v>
      </c>
      <c r="B17">
        <v>235</v>
      </c>
      <c r="C17">
        <v>7</v>
      </c>
      <c r="D17">
        <v>6895</v>
      </c>
      <c r="E17">
        <v>6</v>
      </c>
      <c r="F17">
        <v>1262</v>
      </c>
      <c r="G17">
        <v>6</v>
      </c>
      <c r="H17">
        <v>2062</v>
      </c>
      <c r="I17">
        <v>4</v>
      </c>
      <c r="J17" s="19">
        <f t="shared" si="0"/>
        <v>235</v>
      </c>
      <c r="K17" s="19">
        <f t="shared" si="1"/>
        <v>14.280000000000001</v>
      </c>
      <c r="L17" s="19">
        <f t="shared" si="2"/>
        <v>8480.85</v>
      </c>
      <c r="M17" s="19">
        <f t="shared" si="3"/>
        <v>8.1000000000000014</v>
      </c>
      <c r="N17" s="19">
        <f t="shared" si="4"/>
        <v>2170.64</v>
      </c>
      <c r="O17" s="19">
        <f t="shared" si="5"/>
        <v>11.94</v>
      </c>
      <c r="P17" s="19">
        <f t="shared" si="6"/>
        <v>2474.4</v>
      </c>
      <c r="Q17" s="19">
        <f t="shared" si="7"/>
        <v>4</v>
      </c>
    </row>
    <row r="18" spans="1:17">
      <c r="A18" t="s">
        <v>24</v>
      </c>
      <c r="B18">
        <v>0</v>
      </c>
      <c r="C18">
        <v>0</v>
      </c>
      <c r="D18">
        <v>0</v>
      </c>
      <c r="E18">
        <v>0</v>
      </c>
      <c r="F18">
        <v>139</v>
      </c>
      <c r="G18">
        <v>0</v>
      </c>
      <c r="H18">
        <v>0</v>
      </c>
      <c r="I18">
        <v>0</v>
      </c>
      <c r="J18" s="19">
        <f t="shared" si="0"/>
        <v>0</v>
      </c>
      <c r="K18" s="19">
        <f t="shared" si="1"/>
        <v>0</v>
      </c>
      <c r="L18" s="19">
        <f t="shared" si="2"/>
        <v>0</v>
      </c>
      <c r="M18" s="19">
        <f t="shared" si="3"/>
        <v>0</v>
      </c>
      <c r="N18" s="19">
        <f t="shared" si="4"/>
        <v>239.07999999999998</v>
      </c>
      <c r="O18" s="19">
        <f t="shared" si="5"/>
        <v>0</v>
      </c>
      <c r="P18" s="19">
        <f t="shared" si="6"/>
        <v>0</v>
      </c>
      <c r="Q18" s="19">
        <f t="shared" si="7"/>
        <v>0</v>
      </c>
    </row>
    <row r="19" spans="1:17">
      <c r="A19" t="s">
        <v>114</v>
      </c>
      <c r="B19">
        <v>34381</v>
      </c>
      <c r="C19">
        <v>88</v>
      </c>
      <c r="D19">
        <v>6020</v>
      </c>
      <c r="E19">
        <v>11</v>
      </c>
      <c r="F19">
        <v>949</v>
      </c>
      <c r="G19">
        <v>114</v>
      </c>
      <c r="H19">
        <v>43647</v>
      </c>
      <c r="I19">
        <v>9910</v>
      </c>
      <c r="J19" s="19">
        <f t="shared" si="0"/>
        <v>34381</v>
      </c>
      <c r="K19" s="19">
        <f t="shared" si="1"/>
        <v>179.52</v>
      </c>
      <c r="L19" s="19">
        <f t="shared" si="2"/>
        <v>7404.5999999999995</v>
      </c>
      <c r="M19" s="19">
        <f t="shared" si="3"/>
        <v>14.850000000000001</v>
      </c>
      <c r="N19" s="19">
        <f t="shared" si="4"/>
        <v>1632.28</v>
      </c>
      <c r="O19" s="19">
        <f t="shared" si="5"/>
        <v>226.85999999999999</v>
      </c>
      <c r="P19" s="19">
        <f t="shared" si="6"/>
        <v>52376.4</v>
      </c>
      <c r="Q19" s="19">
        <f t="shared" si="7"/>
        <v>9910</v>
      </c>
    </row>
    <row r="20" spans="1:17">
      <c r="A20" t="s">
        <v>35</v>
      </c>
      <c r="B20">
        <v>304611</v>
      </c>
      <c r="C20">
        <v>650</v>
      </c>
      <c r="D20">
        <v>114512</v>
      </c>
      <c r="E20">
        <v>2177</v>
      </c>
      <c r="F20">
        <v>8347</v>
      </c>
      <c r="G20">
        <v>315</v>
      </c>
      <c r="H20">
        <v>75084</v>
      </c>
      <c r="I20">
        <v>200364</v>
      </c>
      <c r="J20" s="19">
        <f t="shared" si="0"/>
        <v>304611</v>
      </c>
      <c r="K20" s="19">
        <f t="shared" si="1"/>
        <v>1326</v>
      </c>
      <c r="L20" s="19">
        <f t="shared" si="2"/>
        <v>140849.76</v>
      </c>
      <c r="M20" s="19">
        <f t="shared" si="3"/>
        <v>2938.9500000000003</v>
      </c>
      <c r="N20" s="19">
        <f t="shared" si="4"/>
        <v>14356.84</v>
      </c>
      <c r="O20" s="19">
        <f t="shared" si="5"/>
        <v>626.85</v>
      </c>
      <c r="P20" s="19">
        <f t="shared" si="6"/>
        <v>90100.800000000003</v>
      </c>
      <c r="Q20" s="19">
        <f t="shared" si="7"/>
        <v>200364</v>
      </c>
    </row>
    <row r="21" spans="1:17">
      <c r="A21" t="s">
        <v>200</v>
      </c>
      <c r="B21">
        <v>3926</v>
      </c>
      <c r="C21">
        <v>7</v>
      </c>
      <c r="D21">
        <v>0</v>
      </c>
      <c r="E21">
        <v>0</v>
      </c>
      <c r="F21">
        <v>1</v>
      </c>
      <c r="G21">
        <v>0</v>
      </c>
      <c r="H21">
        <v>0</v>
      </c>
      <c r="I21">
        <v>0</v>
      </c>
      <c r="J21" s="19">
        <f t="shared" si="0"/>
        <v>3926</v>
      </c>
      <c r="K21" s="19">
        <f t="shared" si="1"/>
        <v>14.280000000000001</v>
      </c>
      <c r="L21" s="19">
        <f t="shared" si="2"/>
        <v>0</v>
      </c>
      <c r="M21" s="19">
        <f t="shared" si="3"/>
        <v>0</v>
      </c>
      <c r="N21" s="19">
        <f t="shared" si="4"/>
        <v>1.72</v>
      </c>
      <c r="O21" s="19">
        <f t="shared" si="5"/>
        <v>0</v>
      </c>
      <c r="P21" s="19">
        <f t="shared" si="6"/>
        <v>0</v>
      </c>
      <c r="Q21" s="19">
        <f t="shared" si="7"/>
        <v>0</v>
      </c>
    </row>
    <row r="22" spans="1:17">
      <c r="A22" t="s">
        <v>214</v>
      </c>
      <c r="B22">
        <v>0</v>
      </c>
      <c r="C22">
        <v>2</v>
      </c>
      <c r="D22">
        <v>2</v>
      </c>
      <c r="E22">
        <v>3</v>
      </c>
      <c r="F22">
        <v>1051</v>
      </c>
      <c r="G22">
        <v>15</v>
      </c>
      <c r="H22">
        <v>1715</v>
      </c>
      <c r="I22">
        <v>16255</v>
      </c>
      <c r="J22" s="19">
        <f t="shared" si="0"/>
        <v>0</v>
      </c>
      <c r="K22" s="19">
        <f t="shared" si="1"/>
        <v>4.08</v>
      </c>
      <c r="L22" s="19">
        <f t="shared" si="2"/>
        <v>2.46</v>
      </c>
      <c r="M22" s="19">
        <f t="shared" si="3"/>
        <v>4.0500000000000007</v>
      </c>
      <c r="N22" s="19">
        <f t="shared" si="4"/>
        <v>1807.72</v>
      </c>
      <c r="O22" s="19">
        <f t="shared" si="5"/>
        <v>29.85</v>
      </c>
      <c r="P22" s="19">
        <f t="shared" si="6"/>
        <v>2058</v>
      </c>
      <c r="Q22" s="19">
        <f t="shared" si="7"/>
        <v>16255</v>
      </c>
    </row>
    <row r="23" spans="1:17">
      <c r="A23" t="s">
        <v>112</v>
      </c>
      <c r="B23">
        <v>0</v>
      </c>
      <c r="C23">
        <v>1</v>
      </c>
      <c r="D23">
        <v>0</v>
      </c>
      <c r="E23">
        <v>0</v>
      </c>
      <c r="F23">
        <v>237</v>
      </c>
      <c r="G23">
        <v>0</v>
      </c>
      <c r="H23">
        <v>0</v>
      </c>
      <c r="I23">
        <v>0</v>
      </c>
      <c r="J23" s="19">
        <f t="shared" si="0"/>
        <v>0</v>
      </c>
      <c r="K23" s="19">
        <f t="shared" si="1"/>
        <v>2.04</v>
      </c>
      <c r="L23" s="19">
        <f t="shared" si="2"/>
        <v>0</v>
      </c>
      <c r="M23" s="19">
        <f t="shared" si="3"/>
        <v>0</v>
      </c>
      <c r="N23" s="19">
        <f t="shared" si="4"/>
        <v>407.64</v>
      </c>
      <c r="O23" s="19">
        <f t="shared" si="5"/>
        <v>0</v>
      </c>
      <c r="P23" s="19">
        <f t="shared" si="6"/>
        <v>0</v>
      </c>
      <c r="Q23" s="19">
        <f t="shared" si="7"/>
        <v>0</v>
      </c>
    </row>
    <row r="24" spans="1:17">
      <c r="A24" t="s">
        <v>146</v>
      </c>
      <c r="B24">
        <v>5925</v>
      </c>
      <c r="C24">
        <v>19</v>
      </c>
      <c r="D24">
        <v>2</v>
      </c>
      <c r="E24">
        <v>0</v>
      </c>
      <c r="F24">
        <v>182</v>
      </c>
      <c r="G24">
        <v>1</v>
      </c>
      <c r="H24">
        <v>1</v>
      </c>
      <c r="I24">
        <v>0</v>
      </c>
      <c r="J24" s="19">
        <f t="shared" si="0"/>
        <v>5925</v>
      </c>
      <c r="K24" s="19">
        <f t="shared" si="1"/>
        <v>38.76</v>
      </c>
      <c r="L24" s="19">
        <f t="shared" si="2"/>
        <v>2.46</v>
      </c>
      <c r="M24" s="19">
        <f t="shared" si="3"/>
        <v>0</v>
      </c>
      <c r="N24" s="19">
        <f t="shared" si="4"/>
        <v>313.04000000000002</v>
      </c>
      <c r="O24" s="19">
        <f t="shared" si="5"/>
        <v>1.99</v>
      </c>
      <c r="P24" s="19">
        <f t="shared" si="6"/>
        <v>1.2</v>
      </c>
      <c r="Q24" s="19">
        <f t="shared" si="7"/>
        <v>0</v>
      </c>
    </row>
    <row r="25" spans="1:17">
      <c r="A25" t="s">
        <v>211</v>
      </c>
      <c r="B25">
        <v>17059</v>
      </c>
      <c r="C25">
        <v>42</v>
      </c>
      <c r="D25">
        <v>9</v>
      </c>
      <c r="E25">
        <v>3</v>
      </c>
      <c r="F25">
        <v>2785</v>
      </c>
      <c r="G25">
        <v>48</v>
      </c>
      <c r="H25">
        <v>15695</v>
      </c>
      <c r="I25">
        <v>15</v>
      </c>
      <c r="J25" s="19">
        <f t="shared" si="0"/>
        <v>17059</v>
      </c>
      <c r="K25" s="19">
        <f t="shared" si="1"/>
        <v>85.68</v>
      </c>
      <c r="L25" s="19">
        <f t="shared" si="2"/>
        <v>11.07</v>
      </c>
      <c r="M25" s="19">
        <f t="shared" si="3"/>
        <v>4.0500000000000007</v>
      </c>
      <c r="N25" s="19">
        <f t="shared" si="4"/>
        <v>4790.2</v>
      </c>
      <c r="O25" s="19">
        <f t="shared" si="5"/>
        <v>95.52</v>
      </c>
      <c r="P25" s="19">
        <f t="shared" si="6"/>
        <v>18834</v>
      </c>
      <c r="Q25" s="19">
        <f t="shared" si="7"/>
        <v>15</v>
      </c>
    </row>
    <row r="26" spans="1:17">
      <c r="A26" t="s">
        <v>140</v>
      </c>
      <c r="B26">
        <v>0</v>
      </c>
      <c r="C26">
        <v>0</v>
      </c>
      <c r="D26">
        <v>0</v>
      </c>
      <c r="E26">
        <v>0</v>
      </c>
      <c r="F26">
        <v>133</v>
      </c>
      <c r="G26">
        <v>0</v>
      </c>
      <c r="H26">
        <v>0</v>
      </c>
      <c r="I26">
        <v>0</v>
      </c>
      <c r="J26" s="19">
        <f t="shared" si="0"/>
        <v>0</v>
      </c>
      <c r="K26" s="19">
        <f t="shared" si="1"/>
        <v>0</v>
      </c>
      <c r="L26" s="19">
        <f t="shared" si="2"/>
        <v>0</v>
      </c>
      <c r="M26" s="19">
        <f t="shared" si="3"/>
        <v>0</v>
      </c>
      <c r="N26" s="19">
        <f t="shared" si="4"/>
        <v>228.76</v>
      </c>
      <c r="O26" s="19">
        <f t="shared" si="5"/>
        <v>0</v>
      </c>
      <c r="P26" s="19">
        <f t="shared" si="6"/>
        <v>0</v>
      </c>
      <c r="Q26" s="19">
        <f t="shared" si="7"/>
        <v>0</v>
      </c>
    </row>
    <row r="27" spans="1:17">
      <c r="A27" t="s">
        <v>130</v>
      </c>
      <c r="B27">
        <v>2</v>
      </c>
      <c r="C27">
        <v>2</v>
      </c>
      <c r="D27">
        <v>7181</v>
      </c>
      <c r="E27">
        <v>5</v>
      </c>
      <c r="F27">
        <v>81</v>
      </c>
      <c r="G27">
        <v>1</v>
      </c>
      <c r="H27">
        <v>4</v>
      </c>
      <c r="I27">
        <v>3</v>
      </c>
      <c r="J27" s="19">
        <f t="shared" si="0"/>
        <v>2</v>
      </c>
      <c r="K27" s="19">
        <f t="shared" si="1"/>
        <v>4.08</v>
      </c>
      <c r="L27" s="19">
        <f t="shared" si="2"/>
        <v>8832.6299999999992</v>
      </c>
      <c r="M27" s="19">
        <f t="shared" si="3"/>
        <v>6.75</v>
      </c>
      <c r="N27" s="19">
        <f t="shared" si="4"/>
        <v>139.32</v>
      </c>
      <c r="O27" s="19">
        <f t="shared" si="5"/>
        <v>1.99</v>
      </c>
      <c r="P27" s="19">
        <f t="shared" si="6"/>
        <v>4.8</v>
      </c>
      <c r="Q27" s="19">
        <f t="shared" si="7"/>
        <v>3</v>
      </c>
    </row>
    <row r="28" spans="1:17">
      <c r="A28" t="s">
        <v>174</v>
      </c>
      <c r="B28">
        <v>1</v>
      </c>
      <c r="C28">
        <v>0</v>
      </c>
      <c r="D28">
        <v>0</v>
      </c>
      <c r="E28">
        <v>0</v>
      </c>
      <c r="F28">
        <v>187</v>
      </c>
      <c r="G28">
        <v>275</v>
      </c>
      <c r="H28">
        <v>285</v>
      </c>
      <c r="I28">
        <v>0</v>
      </c>
      <c r="J28" s="19">
        <f t="shared" si="0"/>
        <v>1</v>
      </c>
      <c r="K28" s="19">
        <f t="shared" si="1"/>
        <v>0</v>
      </c>
      <c r="L28" s="19">
        <f t="shared" si="2"/>
        <v>0</v>
      </c>
      <c r="M28" s="19">
        <f t="shared" si="3"/>
        <v>0</v>
      </c>
      <c r="N28" s="19">
        <f t="shared" si="4"/>
        <v>321.64</v>
      </c>
      <c r="O28" s="19">
        <f t="shared" si="5"/>
        <v>547.25</v>
      </c>
      <c r="P28" s="19">
        <f t="shared" si="6"/>
        <v>342</v>
      </c>
      <c r="Q28" s="19">
        <f t="shared" si="7"/>
        <v>0</v>
      </c>
    </row>
    <row r="29" spans="1:17">
      <c r="A29" t="s">
        <v>187</v>
      </c>
      <c r="B29">
        <v>1</v>
      </c>
      <c r="C29">
        <v>0</v>
      </c>
      <c r="D29">
        <v>1</v>
      </c>
      <c r="E29">
        <v>0</v>
      </c>
      <c r="F29">
        <v>246</v>
      </c>
      <c r="G29">
        <v>11</v>
      </c>
      <c r="H29">
        <v>4172</v>
      </c>
      <c r="I29">
        <v>3</v>
      </c>
      <c r="J29" s="19">
        <f t="shared" si="0"/>
        <v>1</v>
      </c>
      <c r="K29" s="19">
        <f t="shared" si="1"/>
        <v>0</v>
      </c>
      <c r="L29" s="19">
        <f t="shared" si="2"/>
        <v>1.23</v>
      </c>
      <c r="M29" s="19">
        <f t="shared" si="3"/>
        <v>0</v>
      </c>
      <c r="N29" s="19">
        <f t="shared" si="4"/>
        <v>423.12</v>
      </c>
      <c r="O29" s="19">
        <f t="shared" si="5"/>
        <v>21.89</v>
      </c>
      <c r="P29" s="19">
        <f t="shared" si="6"/>
        <v>5006.3999999999996</v>
      </c>
      <c r="Q29" s="19">
        <f t="shared" si="7"/>
        <v>3</v>
      </c>
    </row>
    <row r="30" spans="1:17">
      <c r="A30" t="s">
        <v>76</v>
      </c>
      <c r="B30">
        <v>9823</v>
      </c>
      <c r="C30">
        <v>32</v>
      </c>
      <c r="D30">
        <v>5743</v>
      </c>
      <c r="E30">
        <v>7</v>
      </c>
      <c r="F30">
        <v>4048</v>
      </c>
      <c r="G30">
        <v>4</v>
      </c>
      <c r="H30">
        <v>1</v>
      </c>
      <c r="I30">
        <v>38</v>
      </c>
      <c r="J30" s="19">
        <f t="shared" si="0"/>
        <v>9823</v>
      </c>
      <c r="K30" s="19">
        <f t="shared" si="1"/>
        <v>65.28</v>
      </c>
      <c r="L30" s="19">
        <f t="shared" si="2"/>
        <v>7063.89</v>
      </c>
      <c r="M30" s="19">
        <f t="shared" si="3"/>
        <v>9.4500000000000011</v>
      </c>
      <c r="N30" s="19">
        <f t="shared" si="4"/>
        <v>6962.5599999999995</v>
      </c>
      <c r="O30" s="19">
        <f t="shared" si="5"/>
        <v>7.96</v>
      </c>
      <c r="P30" s="19">
        <f t="shared" si="6"/>
        <v>1.2</v>
      </c>
      <c r="Q30" s="19">
        <f t="shared" si="7"/>
        <v>38</v>
      </c>
    </row>
    <row r="31" spans="1:17">
      <c r="A31" t="s">
        <v>80</v>
      </c>
      <c r="B31">
        <v>0</v>
      </c>
      <c r="C31">
        <v>0</v>
      </c>
      <c r="D31">
        <v>0</v>
      </c>
      <c r="E31">
        <v>0</v>
      </c>
      <c r="F31">
        <v>45</v>
      </c>
      <c r="G31">
        <v>0</v>
      </c>
      <c r="H31">
        <v>0</v>
      </c>
      <c r="I31">
        <v>0</v>
      </c>
      <c r="J31" s="19">
        <f t="shared" si="0"/>
        <v>0</v>
      </c>
      <c r="K31" s="19">
        <f t="shared" si="1"/>
        <v>0</v>
      </c>
      <c r="L31" s="19">
        <f t="shared" si="2"/>
        <v>0</v>
      </c>
      <c r="M31" s="19">
        <f t="shared" si="3"/>
        <v>0</v>
      </c>
      <c r="N31" s="19">
        <f t="shared" si="4"/>
        <v>77.400000000000006</v>
      </c>
      <c r="O31" s="19">
        <f t="shared" si="5"/>
        <v>0</v>
      </c>
      <c r="P31" s="19">
        <f t="shared" si="6"/>
        <v>0</v>
      </c>
      <c r="Q31" s="19">
        <f t="shared" si="7"/>
        <v>0</v>
      </c>
    </row>
    <row r="32" spans="1:17">
      <c r="A32" t="s">
        <v>166</v>
      </c>
      <c r="B32">
        <v>40891</v>
      </c>
      <c r="C32">
        <v>101</v>
      </c>
      <c r="D32">
        <v>5462</v>
      </c>
      <c r="E32">
        <v>3970</v>
      </c>
      <c r="F32">
        <v>13635</v>
      </c>
      <c r="G32">
        <v>147</v>
      </c>
      <c r="H32">
        <v>34030</v>
      </c>
      <c r="I32">
        <v>64101</v>
      </c>
      <c r="J32" s="19">
        <f t="shared" si="0"/>
        <v>40891</v>
      </c>
      <c r="K32" s="19">
        <f t="shared" si="1"/>
        <v>206.04</v>
      </c>
      <c r="L32" s="19">
        <f t="shared" si="2"/>
        <v>6718.26</v>
      </c>
      <c r="M32" s="19">
        <f t="shared" si="3"/>
        <v>5359.5</v>
      </c>
      <c r="N32" s="19">
        <f t="shared" si="4"/>
        <v>23452.2</v>
      </c>
      <c r="O32" s="19">
        <f t="shared" si="5"/>
        <v>292.52999999999997</v>
      </c>
      <c r="P32" s="19">
        <f t="shared" si="6"/>
        <v>40836</v>
      </c>
      <c r="Q32" s="19">
        <f t="shared" si="7"/>
        <v>64101</v>
      </c>
    </row>
    <row r="33" spans="1:17">
      <c r="A33" t="s">
        <v>128</v>
      </c>
      <c r="B33">
        <v>7019</v>
      </c>
      <c r="C33">
        <v>30</v>
      </c>
      <c r="D33">
        <v>16824</v>
      </c>
      <c r="E33">
        <v>15</v>
      </c>
      <c r="F33">
        <v>1748</v>
      </c>
      <c r="G33">
        <v>30</v>
      </c>
      <c r="H33">
        <v>7869</v>
      </c>
      <c r="I33">
        <v>17907</v>
      </c>
      <c r="J33" s="19">
        <f t="shared" si="0"/>
        <v>7019</v>
      </c>
      <c r="K33" s="19">
        <f t="shared" si="1"/>
        <v>61.2</v>
      </c>
      <c r="L33" s="19">
        <f t="shared" si="2"/>
        <v>20693.52</v>
      </c>
      <c r="M33" s="19">
        <f t="shared" si="3"/>
        <v>20.25</v>
      </c>
      <c r="N33" s="19">
        <f t="shared" si="4"/>
        <v>3006.56</v>
      </c>
      <c r="O33" s="19">
        <f t="shared" si="5"/>
        <v>59.7</v>
      </c>
      <c r="P33" s="19">
        <f t="shared" si="6"/>
        <v>9442.7999999999993</v>
      </c>
      <c r="Q33" s="19">
        <f t="shared" si="7"/>
        <v>17907</v>
      </c>
    </row>
    <row r="34" spans="1:17">
      <c r="A34" t="s">
        <v>91</v>
      </c>
      <c r="B34">
        <v>5069</v>
      </c>
      <c r="C34">
        <v>7</v>
      </c>
      <c r="D34">
        <v>3</v>
      </c>
      <c r="E34">
        <v>11</v>
      </c>
      <c r="F34">
        <v>1977</v>
      </c>
      <c r="G34">
        <v>11</v>
      </c>
      <c r="H34">
        <v>3455</v>
      </c>
      <c r="I34">
        <v>6635</v>
      </c>
      <c r="J34" s="19">
        <f t="shared" si="0"/>
        <v>5069</v>
      </c>
      <c r="K34" s="19">
        <f t="shared" si="1"/>
        <v>14.280000000000001</v>
      </c>
      <c r="L34" s="19">
        <f t="shared" si="2"/>
        <v>3.69</v>
      </c>
      <c r="M34" s="19">
        <f t="shared" si="3"/>
        <v>14.850000000000001</v>
      </c>
      <c r="N34" s="19">
        <f t="shared" si="4"/>
        <v>3400.44</v>
      </c>
      <c r="O34" s="19">
        <f t="shared" si="5"/>
        <v>21.89</v>
      </c>
      <c r="P34" s="19">
        <f t="shared" si="6"/>
        <v>4146</v>
      </c>
      <c r="Q34" s="19">
        <f t="shared" si="7"/>
        <v>6635</v>
      </c>
    </row>
    <row r="35" spans="1:17">
      <c r="A35" t="s">
        <v>201</v>
      </c>
      <c r="B35">
        <v>956</v>
      </c>
      <c r="C35">
        <v>6</v>
      </c>
      <c r="D35">
        <v>3</v>
      </c>
      <c r="E35">
        <v>4</v>
      </c>
      <c r="F35">
        <v>5491</v>
      </c>
      <c r="G35">
        <v>342</v>
      </c>
      <c r="H35">
        <v>14135</v>
      </c>
      <c r="I35">
        <v>8980</v>
      </c>
      <c r="J35" s="19">
        <f t="shared" si="0"/>
        <v>956</v>
      </c>
      <c r="K35" s="19">
        <f t="shared" si="1"/>
        <v>12.24</v>
      </c>
      <c r="L35" s="19">
        <f t="shared" si="2"/>
        <v>3.69</v>
      </c>
      <c r="M35" s="19">
        <f t="shared" si="3"/>
        <v>5.4</v>
      </c>
      <c r="N35" s="19">
        <f t="shared" si="4"/>
        <v>9444.52</v>
      </c>
      <c r="O35" s="19">
        <f t="shared" si="5"/>
        <v>680.58</v>
      </c>
      <c r="P35" s="19">
        <f t="shared" si="6"/>
        <v>16962</v>
      </c>
      <c r="Q35" s="19">
        <f t="shared" si="7"/>
        <v>8980</v>
      </c>
    </row>
    <row r="36" spans="1:17">
      <c r="A36" t="s">
        <v>195</v>
      </c>
      <c r="B36">
        <v>58487</v>
      </c>
      <c r="C36">
        <v>126</v>
      </c>
      <c r="D36">
        <v>21103</v>
      </c>
      <c r="E36">
        <v>29</v>
      </c>
      <c r="F36">
        <v>11930</v>
      </c>
      <c r="G36">
        <v>228</v>
      </c>
      <c r="H36">
        <v>27878</v>
      </c>
      <c r="I36">
        <v>42093</v>
      </c>
      <c r="J36" s="19">
        <f t="shared" ref="J36:J67" si="8">B36*1</f>
        <v>58487</v>
      </c>
      <c r="K36" s="19">
        <f t="shared" ref="K36:K67" si="9">C36*2.04</f>
        <v>257.04000000000002</v>
      </c>
      <c r="L36" s="19">
        <f t="shared" ref="L36:L67" si="10">D36*1.23</f>
        <v>25956.69</v>
      </c>
      <c r="M36" s="19">
        <f t="shared" ref="M36:M67" si="11">E36*1.35</f>
        <v>39.150000000000006</v>
      </c>
      <c r="N36" s="19">
        <f t="shared" ref="N36:N67" si="12">F36*1.72</f>
        <v>20519.599999999999</v>
      </c>
      <c r="O36" s="19">
        <f t="shared" ref="O36:O67" si="13">G36*1.99</f>
        <v>453.71999999999997</v>
      </c>
      <c r="P36" s="19">
        <f t="shared" ref="P36:P67" si="14">H36*1.2</f>
        <v>33453.599999999999</v>
      </c>
      <c r="Q36" s="19">
        <f t="shared" ref="Q36:Q67" si="15">I36*1</f>
        <v>42093</v>
      </c>
    </row>
    <row r="37" spans="1:17">
      <c r="A37" t="s">
        <v>145</v>
      </c>
      <c r="B37">
        <v>5</v>
      </c>
      <c r="C37">
        <v>9</v>
      </c>
      <c r="D37">
        <v>16938</v>
      </c>
      <c r="E37">
        <v>16</v>
      </c>
      <c r="F37">
        <v>1352</v>
      </c>
      <c r="G37">
        <v>12</v>
      </c>
      <c r="H37">
        <v>2759</v>
      </c>
      <c r="I37">
        <v>8233</v>
      </c>
      <c r="J37" s="19">
        <f t="shared" si="8"/>
        <v>5</v>
      </c>
      <c r="K37" s="19">
        <f t="shared" si="9"/>
        <v>18.36</v>
      </c>
      <c r="L37" s="19">
        <f t="shared" si="10"/>
        <v>20833.739999999998</v>
      </c>
      <c r="M37" s="19">
        <f t="shared" si="11"/>
        <v>21.6</v>
      </c>
      <c r="N37" s="19">
        <f t="shared" si="12"/>
        <v>2325.44</v>
      </c>
      <c r="O37" s="19">
        <f t="shared" si="13"/>
        <v>23.88</v>
      </c>
      <c r="P37" s="19">
        <f t="shared" si="14"/>
        <v>3310.7999999999997</v>
      </c>
      <c r="Q37" s="19">
        <f t="shared" si="15"/>
        <v>8233</v>
      </c>
    </row>
    <row r="38" spans="1:17">
      <c r="A38" t="s">
        <v>37</v>
      </c>
      <c r="B38">
        <v>18195</v>
      </c>
      <c r="C38">
        <v>20919</v>
      </c>
      <c r="D38">
        <v>21</v>
      </c>
      <c r="E38">
        <v>1</v>
      </c>
      <c r="F38">
        <v>1220</v>
      </c>
      <c r="G38">
        <v>160</v>
      </c>
      <c r="H38">
        <v>3017</v>
      </c>
      <c r="I38">
        <v>2</v>
      </c>
      <c r="J38" s="19">
        <f t="shared" si="8"/>
        <v>18195</v>
      </c>
      <c r="K38" s="19">
        <f t="shared" si="9"/>
        <v>42674.76</v>
      </c>
      <c r="L38" s="19">
        <f t="shared" si="10"/>
        <v>25.83</v>
      </c>
      <c r="M38" s="19">
        <f t="shared" si="11"/>
        <v>1.35</v>
      </c>
      <c r="N38" s="19">
        <f t="shared" si="12"/>
        <v>2098.4</v>
      </c>
      <c r="O38" s="19">
        <f t="shared" si="13"/>
        <v>318.39999999999998</v>
      </c>
      <c r="P38" s="19">
        <f t="shared" si="14"/>
        <v>3620.4</v>
      </c>
      <c r="Q38" s="19">
        <f t="shared" si="15"/>
        <v>2</v>
      </c>
    </row>
    <row r="39" spans="1:17">
      <c r="A39" t="s">
        <v>41</v>
      </c>
      <c r="B39">
        <v>2830</v>
      </c>
      <c r="C39">
        <v>13</v>
      </c>
      <c r="D39">
        <v>6415</v>
      </c>
      <c r="E39">
        <v>4</v>
      </c>
      <c r="F39">
        <v>406</v>
      </c>
      <c r="G39">
        <v>8</v>
      </c>
      <c r="H39">
        <v>3003</v>
      </c>
      <c r="I39">
        <v>3</v>
      </c>
      <c r="J39" s="19">
        <f t="shared" si="8"/>
        <v>2830</v>
      </c>
      <c r="K39" s="19">
        <f t="shared" si="9"/>
        <v>26.52</v>
      </c>
      <c r="L39" s="19">
        <f t="shared" si="10"/>
        <v>7890.45</v>
      </c>
      <c r="M39" s="19">
        <f t="shared" si="11"/>
        <v>5.4</v>
      </c>
      <c r="N39" s="19">
        <f t="shared" si="12"/>
        <v>698.31999999999994</v>
      </c>
      <c r="O39" s="19">
        <f t="shared" si="13"/>
        <v>15.92</v>
      </c>
      <c r="P39" s="19">
        <f t="shared" si="14"/>
        <v>3603.6</v>
      </c>
      <c r="Q39" s="19">
        <f t="shared" si="15"/>
        <v>3</v>
      </c>
    </row>
    <row r="40" spans="1:17">
      <c r="A40" t="s">
        <v>194</v>
      </c>
      <c r="B40">
        <v>2</v>
      </c>
      <c r="C40">
        <v>0</v>
      </c>
      <c r="D40">
        <v>3</v>
      </c>
      <c r="E40">
        <v>0</v>
      </c>
      <c r="F40">
        <v>0</v>
      </c>
      <c r="G40">
        <v>0</v>
      </c>
      <c r="H40">
        <v>2</v>
      </c>
      <c r="I40">
        <v>0</v>
      </c>
      <c r="J40" s="19">
        <f t="shared" si="8"/>
        <v>2</v>
      </c>
      <c r="K40" s="19">
        <f t="shared" si="9"/>
        <v>0</v>
      </c>
      <c r="L40" s="19">
        <f t="shared" si="10"/>
        <v>3.69</v>
      </c>
      <c r="M40" s="19">
        <f t="shared" si="11"/>
        <v>0</v>
      </c>
      <c r="N40" s="19">
        <f t="shared" si="12"/>
        <v>0</v>
      </c>
      <c r="O40" s="19">
        <f t="shared" si="13"/>
        <v>0</v>
      </c>
      <c r="P40" s="19">
        <f t="shared" si="14"/>
        <v>2.4</v>
      </c>
      <c r="Q40" s="19">
        <f t="shared" si="15"/>
        <v>0</v>
      </c>
    </row>
    <row r="41" spans="1:17">
      <c r="A41" t="s">
        <v>27</v>
      </c>
      <c r="B41">
        <v>12950</v>
      </c>
      <c r="C41">
        <v>61</v>
      </c>
      <c r="D41">
        <v>19504</v>
      </c>
      <c r="E41">
        <v>13</v>
      </c>
      <c r="F41">
        <v>7278</v>
      </c>
      <c r="G41">
        <v>602</v>
      </c>
      <c r="H41">
        <v>24756</v>
      </c>
      <c r="I41">
        <v>13662</v>
      </c>
      <c r="J41" s="19">
        <f t="shared" si="8"/>
        <v>12950</v>
      </c>
      <c r="K41" s="19">
        <f t="shared" si="9"/>
        <v>124.44</v>
      </c>
      <c r="L41" s="19">
        <f t="shared" si="10"/>
        <v>23989.919999999998</v>
      </c>
      <c r="M41" s="19">
        <f t="shared" si="11"/>
        <v>17.55</v>
      </c>
      <c r="N41" s="19">
        <f t="shared" si="12"/>
        <v>12518.16</v>
      </c>
      <c r="O41" s="19">
        <f t="shared" si="13"/>
        <v>1197.98</v>
      </c>
      <c r="P41" s="19">
        <f t="shared" si="14"/>
        <v>29707.199999999997</v>
      </c>
      <c r="Q41" s="19">
        <f t="shared" si="15"/>
        <v>13662</v>
      </c>
    </row>
    <row r="42" spans="1:17">
      <c r="A42" t="s">
        <v>118</v>
      </c>
      <c r="B42">
        <v>22089</v>
      </c>
      <c r="C42">
        <v>120</v>
      </c>
      <c r="D42">
        <v>66296</v>
      </c>
      <c r="E42">
        <v>48</v>
      </c>
      <c r="F42">
        <v>7304</v>
      </c>
      <c r="G42">
        <v>91</v>
      </c>
      <c r="H42">
        <v>34629</v>
      </c>
      <c r="I42">
        <v>38056</v>
      </c>
      <c r="J42" s="19">
        <f t="shared" si="8"/>
        <v>22089</v>
      </c>
      <c r="K42" s="19">
        <f t="shared" si="9"/>
        <v>244.8</v>
      </c>
      <c r="L42" s="19">
        <f t="shared" si="10"/>
        <v>81544.08</v>
      </c>
      <c r="M42" s="19">
        <f t="shared" si="11"/>
        <v>64.800000000000011</v>
      </c>
      <c r="N42" s="19">
        <f t="shared" si="12"/>
        <v>12562.88</v>
      </c>
      <c r="O42" s="19">
        <f t="shared" si="13"/>
        <v>181.09</v>
      </c>
      <c r="P42" s="19">
        <f t="shared" si="14"/>
        <v>41554.799999999996</v>
      </c>
      <c r="Q42" s="19">
        <f t="shared" si="15"/>
        <v>38056</v>
      </c>
    </row>
    <row r="43" spans="1:17">
      <c r="A43" t="s">
        <v>168</v>
      </c>
      <c r="B43">
        <v>6631</v>
      </c>
      <c r="C43">
        <v>14</v>
      </c>
      <c r="D43">
        <v>3</v>
      </c>
      <c r="E43">
        <v>1</v>
      </c>
      <c r="F43">
        <v>920</v>
      </c>
      <c r="G43">
        <v>0</v>
      </c>
      <c r="H43">
        <v>1</v>
      </c>
      <c r="I43">
        <v>1</v>
      </c>
      <c r="J43" s="19">
        <f t="shared" si="8"/>
        <v>6631</v>
      </c>
      <c r="K43" s="19">
        <f t="shared" si="9"/>
        <v>28.560000000000002</v>
      </c>
      <c r="L43" s="19">
        <f t="shared" si="10"/>
        <v>3.69</v>
      </c>
      <c r="M43" s="19">
        <f t="shared" si="11"/>
        <v>1.35</v>
      </c>
      <c r="N43" s="19">
        <f t="shared" si="12"/>
        <v>1582.3999999999999</v>
      </c>
      <c r="O43" s="19">
        <f t="shared" si="13"/>
        <v>0</v>
      </c>
      <c r="P43" s="19">
        <f t="shared" si="14"/>
        <v>1.2</v>
      </c>
      <c r="Q43" s="19">
        <f t="shared" si="15"/>
        <v>1</v>
      </c>
    </row>
    <row r="44" spans="1:17">
      <c r="A44" t="s">
        <v>209</v>
      </c>
      <c r="B44">
        <v>8546</v>
      </c>
      <c r="C44">
        <v>23</v>
      </c>
      <c r="D44">
        <v>9</v>
      </c>
      <c r="E44">
        <v>6</v>
      </c>
      <c r="F44">
        <v>590</v>
      </c>
      <c r="G44">
        <v>40</v>
      </c>
      <c r="H44">
        <v>10565</v>
      </c>
      <c r="I44">
        <v>22130</v>
      </c>
      <c r="J44" s="19">
        <f t="shared" si="8"/>
        <v>8546</v>
      </c>
      <c r="K44" s="19">
        <f t="shared" si="9"/>
        <v>46.92</v>
      </c>
      <c r="L44" s="19">
        <f t="shared" si="10"/>
        <v>11.07</v>
      </c>
      <c r="M44" s="19">
        <f t="shared" si="11"/>
        <v>8.1000000000000014</v>
      </c>
      <c r="N44" s="19">
        <f t="shared" si="12"/>
        <v>1014.8</v>
      </c>
      <c r="O44" s="19">
        <f t="shared" si="13"/>
        <v>79.599999999999994</v>
      </c>
      <c r="P44" s="19">
        <f t="shared" si="14"/>
        <v>12678</v>
      </c>
      <c r="Q44" s="19">
        <f t="shared" si="15"/>
        <v>22130</v>
      </c>
    </row>
    <row r="45" spans="1:17">
      <c r="A45" t="s">
        <v>47</v>
      </c>
      <c r="B45">
        <v>0</v>
      </c>
      <c r="C45">
        <v>0</v>
      </c>
      <c r="D45">
        <v>0</v>
      </c>
      <c r="E45">
        <v>0</v>
      </c>
      <c r="F45">
        <v>43</v>
      </c>
      <c r="G45">
        <v>0</v>
      </c>
      <c r="H45">
        <v>0</v>
      </c>
      <c r="I45">
        <v>0</v>
      </c>
      <c r="J45" s="19">
        <f t="shared" si="8"/>
        <v>0</v>
      </c>
      <c r="K45" s="19">
        <f t="shared" si="9"/>
        <v>0</v>
      </c>
      <c r="L45" s="19">
        <f t="shared" si="10"/>
        <v>0</v>
      </c>
      <c r="M45" s="19">
        <f t="shared" si="11"/>
        <v>0</v>
      </c>
      <c r="N45" s="19">
        <f t="shared" si="12"/>
        <v>73.959999999999994</v>
      </c>
      <c r="O45" s="19">
        <f t="shared" si="13"/>
        <v>0</v>
      </c>
      <c r="P45" s="19">
        <f t="shared" si="14"/>
        <v>0</v>
      </c>
      <c r="Q45" s="19">
        <f t="shared" si="15"/>
        <v>0</v>
      </c>
    </row>
    <row r="46" spans="1:17">
      <c r="A46" t="s">
        <v>189</v>
      </c>
      <c r="B46">
        <v>0</v>
      </c>
      <c r="C46">
        <v>0</v>
      </c>
      <c r="D46">
        <v>174</v>
      </c>
      <c r="E46">
        <v>1</v>
      </c>
      <c r="F46">
        <v>1253</v>
      </c>
      <c r="G46">
        <v>21</v>
      </c>
      <c r="H46">
        <v>8948</v>
      </c>
      <c r="I46">
        <v>7</v>
      </c>
      <c r="J46" s="19">
        <f t="shared" si="8"/>
        <v>0</v>
      </c>
      <c r="K46" s="19">
        <f t="shared" si="9"/>
        <v>0</v>
      </c>
      <c r="L46" s="19">
        <f t="shared" si="10"/>
        <v>214.02</v>
      </c>
      <c r="M46" s="19">
        <f t="shared" si="11"/>
        <v>1.35</v>
      </c>
      <c r="N46" s="19">
        <f t="shared" si="12"/>
        <v>2155.16</v>
      </c>
      <c r="O46" s="19">
        <f t="shared" si="13"/>
        <v>41.79</v>
      </c>
      <c r="P46" s="19">
        <f t="shared" si="14"/>
        <v>10737.6</v>
      </c>
      <c r="Q46" s="19">
        <f t="shared" si="15"/>
        <v>7</v>
      </c>
    </row>
    <row r="47" spans="1:17">
      <c r="A47" t="s">
        <v>126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1</v>
      </c>
      <c r="I47">
        <v>0</v>
      </c>
      <c r="J47" s="19">
        <f t="shared" si="8"/>
        <v>0</v>
      </c>
      <c r="K47" s="19">
        <f t="shared" si="9"/>
        <v>0</v>
      </c>
      <c r="L47" s="19">
        <f t="shared" si="10"/>
        <v>0</v>
      </c>
      <c r="M47" s="19">
        <f t="shared" si="11"/>
        <v>0</v>
      </c>
      <c r="N47" s="19">
        <f t="shared" si="12"/>
        <v>0</v>
      </c>
      <c r="O47" s="19">
        <f t="shared" si="13"/>
        <v>0</v>
      </c>
      <c r="P47" s="19">
        <f t="shared" si="14"/>
        <v>1.2</v>
      </c>
      <c r="Q47" s="19">
        <f t="shared" si="15"/>
        <v>0</v>
      </c>
    </row>
    <row r="48" spans="1:17">
      <c r="A48" t="s">
        <v>134</v>
      </c>
      <c r="B48">
        <v>8896</v>
      </c>
      <c r="C48">
        <v>33</v>
      </c>
      <c r="D48">
        <v>16027</v>
      </c>
      <c r="E48">
        <v>10</v>
      </c>
      <c r="F48">
        <v>86</v>
      </c>
      <c r="G48">
        <v>281</v>
      </c>
      <c r="H48">
        <v>13910</v>
      </c>
      <c r="I48">
        <v>552</v>
      </c>
      <c r="J48" s="19">
        <f t="shared" si="8"/>
        <v>8896</v>
      </c>
      <c r="K48" s="19">
        <f t="shared" si="9"/>
        <v>67.320000000000007</v>
      </c>
      <c r="L48" s="19">
        <f t="shared" si="10"/>
        <v>19713.21</v>
      </c>
      <c r="M48" s="19">
        <f t="shared" si="11"/>
        <v>13.5</v>
      </c>
      <c r="N48" s="19">
        <f t="shared" si="12"/>
        <v>147.91999999999999</v>
      </c>
      <c r="O48" s="19">
        <f t="shared" si="13"/>
        <v>559.18999999999994</v>
      </c>
      <c r="P48" s="19">
        <f t="shared" si="14"/>
        <v>16692</v>
      </c>
      <c r="Q48" s="19">
        <f t="shared" si="15"/>
        <v>552</v>
      </c>
    </row>
    <row r="49" spans="1:17">
      <c r="A49" t="s">
        <v>185</v>
      </c>
      <c r="B49">
        <v>0</v>
      </c>
      <c r="C49">
        <v>0</v>
      </c>
      <c r="D49">
        <v>0</v>
      </c>
      <c r="E49">
        <v>0</v>
      </c>
      <c r="F49">
        <v>4</v>
      </c>
      <c r="G49">
        <v>0</v>
      </c>
      <c r="H49">
        <v>0</v>
      </c>
      <c r="I49">
        <v>38</v>
      </c>
      <c r="J49" s="19">
        <f t="shared" si="8"/>
        <v>0</v>
      </c>
      <c r="K49" s="19">
        <f t="shared" si="9"/>
        <v>0</v>
      </c>
      <c r="L49" s="19">
        <f t="shared" si="10"/>
        <v>0</v>
      </c>
      <c r="M49" s="19">
        <f t="shared" si="11"/>
        <v>0</v>
      </c>
      <c r="N49" s="19">
        <f t="shared" si="12"/>
        <v>6.88</v>
      </c>
      <c r="O49" s="19">
        <f t="shared" si="13"/>
        <v>0</v>
      </c>
      <c r="P49" s="19">
        <f t="shared" si="14"/>
        <v>0</v>
      </c>
      <c r="Q49" s="19">
        <f t="shared" si="15"/>
        <v>38</v>
      </c>
    </row>
    <row r="50" spans="1:17">
      <c r="A50" t="s">
        <v>94</v>
      </c>
      <c r="B50">
        <v>800</v>
      </c>
      <c r="C50">
        <v>4</v>
      </c>
      <c r="D50">
        <v>4</v>
      </c>
      <c r="E50">
        <v>3</v>
      </c>
      <c r="F50">
        <v>7044</v>
      </c>
      <c r="G50">
        <v>27</v>
      </c>
      <c r="H50">
        <v>9069</v>
      </c>
      <c r="I50">
        <v>8394</v>
      </c>
      <c r="J50" s="19">
        <f t="shared" si="8"/>
        <v>800</v>
      </c>
      <c r="K50" s="19">
        <f t="shared" si="9"/>
        <v>8.16</v>
      </c>
      <c r="L50" s="19">
        <f t="shared" si="10"/>
        <v>4.92</v>
      </c>
      <c r="M50" s="19">
        <f t="shared" si="11"/>
        <v>4.0500000000000007</v>
      </c>
      <c r="N50" s="19">
        <f t="shared" si="12"/>
        <v>12115.68</v>
      </c>
      <c r="O50" s="19">
        <f t="shared" si="13"/>
        <v>53.73</v>
      </c>
      <c r="P50" s="19">
        <f t="shared" si="14"/>
        <v>10882.8</v>
      </c>
      <c r="Q50" s="19">
        <f t="shared" si="15"/>
        <v>8394</v>
      </c>
    </row>
    <row r="51" spans="1:17">
      <c r="A51" t="s">
        <v>81</v>
      </c>
      <c r="B51">
        <v>0</v>
      </c>
      <c r="C51">
        <v>0</v>
      </c>
      <c r="D51">
        <v>0</v>
      </c>
      <c r="E51">
        <v>0</v>
      </c>
      <c r="F51">
        <v>56</v>
      </c>
      <c r="G51">
        <v>0</v>
      </c>
      <c r="H51">
        <v>0</v>
      </c>
      <c r="I51">
        <v>0</v>
      </c>
      <c r="J51" s="19">
        <f t="shared" si="8"/>
        <v>0</v>
      </c>
      <c r="K51" s="19">
        <f t="shared" si="9"/>
        <v>0</v>
      </c>
      <c r="L51" s="19">
        <f t="shared" si="10"/>
        <v>0</v>
      </c>
      <c r="M51" s="19">
        <f t="shared" si="11"/>
        <v>0</v>
      </c>
      <c r="N51" s="19">
        <f t="shared" si="12"/>
        <v>96.32</v>
      </c>
      <c r="O51" s="19">
        <f t="shared" si="13"/>
        <v>0</v>
      </c>
      <c r="P51" s="19">
        <f t="shared" si="14"/>
        <v>0</v>
      </c>
      <c r="Q51" s="19">
        <f t="shared" si="15"/>
        <v>0</v>
      </c>
    </row>
    <row r="52" spans="1:17">
      <c r="A52" t="s">
        <v>44</v>
      </c>
      <c r="B52">
        <v>0</v>
      </c>
      <c r="C52">
        <v>0</v>
      </c>
      <c r="D52">
        <v>0</v>
      </c>
      <c r="E52">
        <v>0</v>
      </c>
      <c r="F52">
        <v>68</v>
      </c>
      <c r="G52">
        <v>0</v>
      </c>
      <c r="H52">
        <v>0</v>
      </c>
      <c r="I52">
        <v>0</v>
      </c>
      <c r="J52" s="19">
        <f t="shared" si="8"/>
        <v>0</v>
      </c>
      <c r="K52" s="19">
        <f t="shared" si="9"/>
        <v>0</v>
      </c>
      <c r="L52" s="19">
        <f t="shared" si="10"/>
        <v>0</v>
      </c>
      <c r="M52" s="19">
        <f t="shared" si="11"/>
        <v>0</v>
      </c>
      <c r="N52" s="19">
        <f t="shared" si="12"/>
        <v>116.96</v>
      </c>
      <c r="O52" s="19">
        <f t="shared" si="13"/>
        <v>0</v>
      </c>
      <c r="P52" s="19">
        <f t="shared" si="14"/>
        <v>0</v>
      </c>
      <c r="Q52" s="19">
        <f t="shared" si="15"/>
        <v>0</v>
      </c>
    </row>
    <row r="53" spans="1:17">
      <c r="A53" t="s">
        <v>125</v>
      </c>
      <c r="B53">
        <v>2</v>
      </c>
      <c r="C53">
        <v>0</v>
      </c>
      <c r="D53">
        <v>8</v>
      </c>
      <c r="E53">
        <v>0</v>
      </c>
      <c r="F53">
        <v>107</v>
      </c>
      <c r="G53">
        <v>0</v>
      </c>
      <c r="H53">
        <v>0</v>
      </c>
      <c r="I53">
        <v>6</v>
      </c>
      <c r="J53" s="19">
        <f t="shared" si="8"/>
        <v>2</v>
      </c>
      <c r="K53" s="19">
        <f t="shared" si="9"/>
        <v>0</v>
      </c>
      <c r="L53" s="19">
        <f t="shared" si="10"/>
        <v>9.84</v>
      </c>
      <c r="M53" s="19">
        <f t="shared" si="11"/>
        <v>0</v>
      </c>
      <c r="N53" s="19">
        <f t="shared" si="12"/>
        <v>184.04</v>
      </c>
      <c r="O53" s="19">
        <f t="shared" si="13"/>
        <v>0</v>
      </c>
      <c r="P53" s="19">
        <f t="shared" si="14"/>
        <v>0</v>
      </c>
      <c r="Q53" s="19">
        <f t="shared" si="15"/>
        <v>6</v>
      </c>
    </row>
    <row r="54" spans="1:17">
      <c r="A54" t="s">
        <v>8</v>
      </c>
      <c r="B54">
        <v>0</v>
      </c>
      <c r="C54">
        <v>0</v>
      </c>
      <c r="D54">
        <v>0</v>
      </c>
      <c r="E54">
        <v>0</v>
      </c>
      <c r="F54">
        <v>142</v>
      </c>
      <c r="G54">
        <v>0</v>
      </c>
      <c r="H54">
        <v>0</v>
      </c>
      <c r="I54">
        <v>2</v>
      </c>
      <c r="J54" s="19">
        <f t="shared" si="8"/>
        <v>0</v>
      </c>
      <c r="K54" s="19">
        <f t="shared" si="9"/>
        <v>0</v>
      </c>
      <c r="L54" s="19">
        <f t="shared" si="10"/>
        <v>0</v>
      </c>
      <c r="M54" s="19">
        <f t="shared" si="11"/>
        <v>0</v>
      </c>
      <c r="N54" s="19">
        <f t="shared" si="12"/>
        <v>244.24</v>
      </c>
      <c r="O54" s="19">
        <f t="shared" si="13"/>
        <v>0</v>
      </c>
      <c r="P54" s="19">
        <f t="shared" si="14"/>
        <v>0</v>
      </c>
      <c r="Q54" s="19">
        <f t="shared" si="15"/>
        <v>2</v>
      </c>
    </row>
    <row r="55" spans="1:17">
      <c r="A55" t="s">
        <v>115</v>
      </c>
      <c r="B55">
        <v>0</v>
      </c>
      <c r="C55">
        <v>0</v>
      </c>
      <c r="D55">
        <v>0</v>
      </c>
      <c r="E55">
        <v>0</v>
      </c>
      <c r="F55">
        <v>13</v>
      </c>
      <c r="G55">
        <v>0</v>
      </c>
      <c r="H55">
        <v>0</v>
      </c>
      <c r="I55">
        <v>0</v>
      </c>
      <c r="J55" s="19">
        <f t="shared" si="8"/>
        <v>0</v>
      </c>
      <c r="K55" s="19">
        <f t="shared" si="9"/>
        <v>0</v>
      </c>
      <c r="L55" s="19">
        <f t="shared" si="10"/>
        <v>0</v>
      </c>
      <c r="M55" s="19">
        <f t="shared" si="11"/>
        <v>0</v>
      </c>
      <c r="N55" s="19">
        <f t="shared" si="12"/>
        <v>22.36</v>
      </c>
      <c r="O55" s="19">
        <f t="shared" si="13"/>
        <v>0</v>
      </c>
      <c r="P55" s="19">
        <f t="shared" si="14"/>
        <v>0</v>
      </c>
      <c r="Q55" s="19">
        <f t="shared" si="15"/>
        <v>0</v>
      </c>
    </row>
    <row r="56" spans="1:17">
      <c r="A56" t="s">
        <v>79</v>
      </c>
      <c r="B56">
        <v>6851</v>
      </c>
      <c r="C56">
        <v>48</v>
      </c>
      <c r="D56">
        <v>31698</v>
      </c>
      <c r="E56">
        <v>22</v>
      </c>
      <c r="F56">
        <v>3756</v>
      </c>
      <c r="G56">
        <v>298</v>
      </c>
      <c r="H56">
        <v>9715</v>
      </c>
      <c r="I56">
        <v>23100</v>
      </c>
      <c r="J56" s="19">
        <f t="shared" si="8"/>
        <v>6851</v>
      </c>
      <c r="K56" s="19">
        <f t="shared" si="9"/>
        <v>97.92</v>
      </c>
      <c r="L56" s="19">
        <f t="shared" si="10"/>
        <v>38988.54</v>
      </c>
      <c r="M56" s="19">
        <f t="shared" si="11"/>
        <v>29.700000000000003</v>
      </c>
      <c r="N56" s="19">
        <f t="shared" si="12"/>
        <v>6460.32</v>
      </c>
      <c r="O56" s="19">
        <f t="shared" si="13"/>
        <v>593.02</v>
      </c>
      <c r="P56" s="19">
        <f t="shared" si="14"/>
        <v>11658</v>
      </c>
      <c r="Q56" s="19">
        <f t="shared" si="15"/>
        <v>23100</v>
      </c>
    </row>
    <row r="57" spans="1:17">
      <c r="A57" t="s">
        <v>169</v>
      </c>
      <c r="B57">
        <v>5008</v>
      </c>
      <c r="C57">
        <v>11</v>
      </c>
      <c r="D57">
        <v>28</v>
      </c>
      <c r="E57">
        <v>0</v>
      </c>
      <c r="F57">
        <v>2527</v>
      </c>
      <c r="G57">
        <v>431</v>
      </c>
      <c r="H57">
        <v>5172</v>
      </c>
      <c r="I57">
        <v>47</v>
      </c>
      <c r="J57" s="19">
        <f t="shared" si="8"/>
        <v>5008</v>
      </c>
      <c r="K57" s="19">
        <f t="shared" si="9"/>
        <v>22.44</v>
      </c>
      <c r="L57" s="19">
        <f t="shared" si="10"/>
        <v>34.44</v>
      </c>
      <c r="M57" s="19">
        <f t="shared" si="11"/>
        <v>0</v>
      </c>
      <c r="N57" s="19">
        <f t="shared" si="12"/>
        <v>4346.4399999999996</v>
      </c>
      <c r="O57" s="19">
        <f t="shared" si="13"/>
        <v>857.68999999999994</v>
      </c>
      <c r="P57" s="19">
        <f t="shared" si="14"/>
        <v>6206.4</v>
      </c>
      <c r="Q57" s="19">
        <f t="shared" si="15"/>
        <v>47</v>
      </c>
    </row>
    <row r="58" spans="1:17">
      <c r="A58" t="s">
        <v>9</v>
      </c>
      <c r="B58">
        <v>0</v>
      </c>
      <c r="C58">
        <v>0</v>
      </c>
      <c r="D58">
        <v>0</v>
      </c>
      <c r="E58">
        <v>0</v>
      </c>
      <c r="F58">
        <v>54</v>
      </c>
      <c r="G58">
        <v>0</v>
      </c>
      <c r="H58">
        <v>0</v>
      </c>
      <c r="I58">
        <v>0</v>
      </c>
      <c r="J58" s="19">
        <f t="shared" si="8"/>
        <v>0</v>
      </c>
      <c r="K58" s="19">
        <f t="shared" si="9"/>
        <v>0</v>
      </c>
      <c r="L58" s="19">
        <f t="shared" si="10"/>
        <v>0</v>
      </c>
      <c r="M58" s="19">
        <f t="shared" si="11"/>
        <v>0</v>
      </c>
      <c r="N58" s="19">
        <f t="shared" si="12"/>
        <v>92.88</v>
      </c>
      <c r="O58" s="19">
        <f t="shared" si="13"/>
        <v>0</v>
      </c>
      <c r="P58" s="19">
        <f t="shared" si="14"/>
        <v>0</v>
      </c>
      <c r="Q58" s="19">
        <f t="shared" si="15"/>
        <v>0</v>
      </c>
    </row>
    <row r="59" spans="1:17">
      <c r="A59" t="s">
        <v>2</v>
      </c>
      <c r="B59">
        <v>57518</v>
      </c>
      <c r="C59">
        <v>148</v>
      </c>
      <c r="D59">
        <v>13188</v>
      </c>
      <c r="E59">
        <v>15</v>
      </c>
      <c r="F59">
        <v>1761</v>
      </c>
      <c r="G59">
        <v>247</v>
      </c>
      <c r="H59">
        <v>28838</v>
      </c>
      <c r="I59">
        <v>34375</v>
      </c>
      <c r="J59" s="19">
        <f t="shared" si="8"/>
        <v>57518</v>
      </c>
      <c r="K59" s="19">
        <f t="shared" si="9"/>
        <v>301.92</v>
      </c>
      <c r="L59" s="19">
        <f t="shared" si="10"/>
        <v>16221.24</v>
      </c>
      <c r="M59" s="19">
        <f t="shared" si="11"/>
        <v>20.25</v>
      </c>
      <c r="N59" s="19">
        <f t="shared" si="12"/>
        <v>3028.92</v>
      </c>
      <c r="O59" s="19">
        <f t="shared" si="13"/>
        <v>491.53</v>
      </c>
      <c r="P59" s="19">
        <f t="shared" si="14"/>
        <v>34605.599999999999</v>
      </c>
      <c r="Q59" s="19">
        <f t="shared" si="15"/>
        <v>34375</v>
      </c>
    </row>
    <row r="60" spans="1:17">
      <c r="A60" t="s">
        <v>68</v>
      </c>
      <c r="B60">
        <v>0</v>
      </c>
      <c r="C60">
        <v>0</v>
      </c>
      <c r="D60">
        <v>9</v>
      </c>
      <c r="E60">
        <v>0</v>
      </c>
      <c r="F60">
        <v>1406</v>
      </c>
      <c r="G60">
        <v>0</v>
      </c>
      <c r="H60">
        <v>1</v>
      </c>
      <c r="I60">
        <v>10</v>
      </c>
      <c r="J60" s="19">
        <f t="shared" si="8"/>
        <v>0</v>
      </c>
      <c r="K60" s="19">
        <f t="shared" si="9"/>
        <v>0</v>
      </c>
      <c r="L60" s="19">
        <f t="shared" si="10"/>
        <v>11.07</v>
      </c>
      <c r="M60" s="19">
        <f t="shared" si="11"/>
        <v>0</v>
      </c>
      <c r="N60" s="19">
        <f t="shared" si="12"/>
        <v>2418.3200000000002</v>
      </c>
      <c r="O60" s="19">
        <f t="shared" si="13"/>
        <v>0</v>
      </c>
      <c r="P60" s="19">
        <f t="shared" si="14"/>
        <v>1.2</v>
      </c>
      <c r="Q60" s="19">
        <f t="shared" si="15"/>
        <v>10</v>
      </c>
    </row>
    <row r="61" spans="1:17">
      <c r="A61" t="s">
        <v>139</v>
      </c>
      <c r="B61">
        <v>0</v>
      </c>
      <c r="C61">
        <v>0</v>
      </c>
      <c r="D61">
        <v>10</v>
      </c>
      <c r="E61">
        <v>0</v>
      </c>
      <c r="F61">
        <v>1</v>
      </c>
      <c r="G61">
        <v>0</v>
      </c>
      <c r="H61">
        <v>1</v>
      </c>
      <c r="I61">
        <v>15</v>
      </c>
      <c r="J61" s="19">
        <f t="shared" si="8"/>
        <v>0</v>
      </c>
      <c r="K61" s="19">
        <f t="shared" si="9"/>
        <v>0</v>
      </c>
      <c r="L61" s="19">
        <f t="shared" si="10"/>
        <v>12.3</v>
      </c>
      <c r="M61" s="19">
        <f t="shared" si="11"/>
        <v>0</v>
      </c>
      <c r="N61" s="19">
        <f t="shared" si="12"/>
        <v>1.72</v>
      </c>
      <c r="O61" s="19">
        <f t="shared" si="13"/>
        <v>0</v>
      </c>
      <c r="P61" s="19">
        <f t="shared" si="14"/>
        <v>1.2</v>
      </c>
      <c r="Q61" s="19">
        <f t="shared" si="15"/>
        <v>15</v>
      </c>
    </row>
    <row r="62" spans="1:17">
      <c r="A62" t="s">
        <v>85</v>
      </c>
      <c r="B62">
        <v>1225052</v>
      </c>
      <c r="C62">
        <v>37765</v>
      </c>
      <c r="D62">
        <v>1181606</v>
      </c>
      <c r="E62">
        <v>47051</v>
      </c>
      <c r="F62">
        <v>87435</v>
      </c>
      <c r="G62">
        <v>13665</v>
      </c>
      <c r="H62">
        <v>1040599</v>
      </c>
      <c r="I62">
        <v>413289</v>
      </c>
      <c r="J62" s="19">
        <f t="shared" si="8"/>
        <v>1225052</v>
      </c>
      <c r="K62" s="19">
        <f t="shared" si="9"/>
        <v>77040.600000000006</v>
      </c>
      <c r="L62" s="19">
        <f t="shared" si="10"/>
        <v>1453375.38</v>
      </c>
      <c r="M62" s="19">
        <f t="shared" si="11"/>
        <v>63518.850000000006</v>
      </c>
      <c r="N62" s="19">
        <f t="shared" si="12"/>
        <v>150388.20000000001</v>
      </c>
      <c r="O62" s="19">
        <f t="shared" si="13"/>
        <v>27193.35</v>
      </c>
      <c r="P62" s="19">
        <f t="shared" si="14"/>
        <v>1248718.8</v>
      </c>
      <c r="Q62" s="19">
        <f t="shared" si="15"/>
        <v>413289</v>
      </c>
    </row>
    <row r="63" spans="1:17">
      <c r="A63" t="s">
        <v>132</v>
      </c>
      <c r="B63">
        <v>0</v>
      </c>
      <c r="C63">
        <v>0</v>
      </c>
      <c r="D63">
        <v>0</v>
      </c>
      <c r="E63">
        <v>0</v>
      </c>
      <c r="F63">
        <v>266</v>
      </c>
      <c r="G63">
        <v>0</v>
      </c>
      <c r="H63">
        <v>3</v>
      </c>
      <c r="I63">
        <v>1</v>
      </c>
      <c r="J63" s="19">
        <f t="shared" si="8"/>
        <v>0</v>
      </c>
      <c r="K63" s="19">
        <f t="shared" si="9"/>
        <v>0</v>
      </c>
      <c r="L63" s="19">
        <f t="shared" si="10"/>
        <v>0</v>
      </c>
      <c r="M63" s="19">
        <f t="shared" si="11"/>
        <v>0</v>
      </c>
      <c r="N63" s="19">
        <f t="shared" si="12"/>
        <v>457.52</v>
      </c>
      <c r="O63" s="19">
        <f t="shared" si="13"/>
        <v>0</v>
      </c>
      <c r="P63" s="19">
        <f t="shared" si="14"/>
        <v>3.5999999999999996</v>
      </c>
      <c r="Q63" s="19">
        <f t="shared" si="15"/>
        <v>1</v>
      </c>
    </row>
    <row r="64" spans="1:17">
      <c r="A64" t="s">
        <v>152</v>
      </c>
      <c r="B64">
        <v>8120</v>
      </c>
      <c r="C64">
        <v>25</v>
      </c>
      <c r="D64">
        <v>6924</v>
      </c>
      <c r="E64">
        <v>2</v>
      </c>
      <c r="F64">
        <v>3725</v>
      </c>
      <c r="G64">
        <v>4</v>
      </c>
      <c r="H64">
        <v>1</v>
      </c>
      <c r="I64">
        <v>5357</v>
      </c>
      <c r="J64" s="19">
        <f t="shared" si="8"/>
        <v>8120</v>
      </c>
      <c r="K64" s="19">
        <f t="shared" si="9"/>
        <v>51</v>
      </c>
      <c r="L64" s="19">
        <f t="shared" si="10"/>
        <v>8516.52</v>
      </c>
      <c r="M64" s="19">
        <f t="shared" si="11"/>
        <v>2.7</v>
      </c>
      <c r="N64" s="19">
        <f t="shared" si="12"/>
        <v>6407</v>
      </c>
      <c r="O64" s="19">
        <f t="shared" si="13"/>
        <v>7.96</v>
      </c>
      <c r="P64" s="19">
        <f t="shared" si="14"/>
        <v>1.2</v>
      </c>
      <c r="Q64" s="19">
        <f t="shared" si="15"/>
        <v>5357</v>
      </c>
    </row>
    <row r="65" spans="1:17">
      <c r="A65" t="s">
        <v>183</v>
      </c>
      <c r="B65">
        <v>0</v>
      </c>
      <c r="C65">
        <v>0</v>
      </c>
      <c r="D65">
        <v>0</v>
      </c>
      <c r="E65">
        <v>0</v>
      </c>
      <c r="F65">
        <v>49</v>
      </c>
      <c r="G65">
        <v>0</v>
      </c>
      <c r="H65">
        <v>0</v>
      </c>
      <c r="I65">
        <v>0</v>
      </c>
      <c r="J65" s="19">
        <f t="shared" si="8"/>
        <v>0</v>
      </c>
      <c r="K65" s="19">
        <f t="shared" si="9"/>
        <v>0</v>
      </c>
      <c r="L65" s="19">
        <f t="shared" si="10"/>
        <v>0</v>
      </c>
      <c r="M65" s="19">
        <f t="shared" si="11"/>
        <v>0</v>
      </c>
      <c r="N65" s="19">
        <f t="shared" si="12"/>
        <v>84.28</v>
      </c>
      <c r="O65" s="19">
        <f t="shared" si="13"/>
        <v>0</v>
      </c>
      <c r="P65" s="19">
        <f t="shared" si="14"/>
        <v>0</v>
      </c>
      <c r="Q65" s="19">
        <f t="shared" si="15"/>
        <v>0</v>
      </c>
    </row>
    <row r="66" spans="1:17">
      <c r="A66" t="s">
        <v>51</v>
      </c>
      <c r="B66">
        <v>2</v>
      </c>
      <c r="C66">
        <v>0</v>
      </c>
      <c r="D66">
        <v>0</v>
      </c>
      <c r="E66">
        <v>0</v>
      </c>
      <c r="F66">
        <v>43</v>
      </c>
      <c r="G66">
        <v>0</v>
      </c>
      <c r="H66">
        <v>0</v>
      </c>
      <c r="I66">
        <v>0</v>
      </c>
      <c r="J66" s="19">
        <f t="shared" si="8"/>
        <v>2</v>
      </c>
      <c r="K66" s="19">
        <f t="shared" si="9"/>
        <v>0</v>
      </c>
      <c r="L66" s="19">
        <f t="shared" si="10"/>
        <v>0</v>
      </c>
      <c r="M66" s="19">
        <f t="shared" si="11"/>
        <v>0</v>
      </c>
      <c r="N66" s="19">
        <f t="shared" si="12"/>
        <v>73.959999999999994</v>
      </c>
      <c r="O66" s="19">
        <f t="shared" si="13"/>
        <v>0</v>
      </c>
      <c r="P66" s="19">
        <f t="shared" si="14"/>
        <v>0</v>
      </c>
      <c r="Q66" s="19">
        <f t="shared" si="15"/>
        <v>0</v>
      </c>
    </row>
    <row r="67" spans="1:17">
      <c r="A67" t="s">
        <v>11</v>
      </c>
      <c r="B67">
        <v>14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v>0</v>
      </c>
      <c r="J67" s="19">
        <f t="shared" si="8"/>
        <v>14</v>
      </c>
      <c r="K67" s="19">
        <f t="shared" si="9"/>
        <v>0</v>
      </c>
      <c r="L67" s="19">
        <f t="shared" si="10"/>
        <v>0</v>
      </c>
      <c r="M67" s="19">
        <f t="shared" si="11"/>
        <v>0</v>
      </c>
      <c r="N67" s="19">
        <f t="shared" si="12"/>
        <v>0</v>
      </c>
      <c r="O67" s="19">
        <f t="shared" si="13"/>
        <v>0</v>
      </c>
      <c r="P67" s="19">
        <f t="shared" si="14"/>
        <v>0</v>
      </c>
      <c r="Q67" s="19">
        <f t="shared" si="15"/>
        <v>0</v>
      </c>
    </row>
    <row r="68" spans="1:17">
      <c r="A68" t="s">
        <v>113</v>
      </c>
      <c r="B68">
        <v>9694</v>
      </c>
      <c r="C68">
        <v>25</v>
      </c>
      <c r="D68">
        <v>6155</v>
      </c>
      <c r="E68">
        <v>6</v>
      </c>
      <c r="F68">
        <v>492</v>
      </c>
      <c r="G68">
        <v>1</v>
      </c>
      <c r="H68">
        <v>0</v>
      </c>
      <c r="I68">
        <v>2</v>
      </c>
      <c r="J68" s="19">
        <f t="shared" ref="J68:J99" si="16">B68*1</f>
        <v>9694</v>
      </c>
      <c r="K68" s="19">
        <f t="shared" ref="K68:K99" si="17">C68*2.04</f>
        <v>51</v>
      </c>
      <c r="L68" s="19">
        <f t="shared" ref="L68:L99" si="18">D68*1.23</f>
        <v>7570.65</v>
      </c>
      <c r="M68" s="19">
        <f t="shared" ref="M68:M99" si="19">E68*1.35</f>
        <v>8.1000000000000014</v>
      </c>
      <c r="N68" s="19">
        <f t="shared" ref="N68:N99" si="20">F68*1.72</f>
        <v>846.24</v>
      </c>
      <c r="O68" s="19">
        <f t="shared" ref="O68:O99" si="21">G68*1.99</f>
        <v>1.99</v>
      </c>
      <c r="P68" s="19">
        <f t="shared" ref="P68:P99" si="22">H68*1.2</f>
        <v>0</v>
      </c>
      <c r="Q68" s="19">
        <f t="shared" ref="Q68:Q99" si="23">I68*1</f>
        <v>2</v>
      </c>
    </row>
    <row r="69" spans="1:17">
      <c r="A69" t="s">
        <v>117</v>
      </c>
      <c r="B69">
        <v>259334</v>
      </c>
      <c r="C69">
        <v>637</v>
      </c>
      <c r="D69">
        <v>78466</v>
      </c>
      <c r="E69">
        <v>71</v>
      </c>
      <c r="F69">
        <v>11375</v>
      </c>
      <c r="G69">
        <v>283</v>
      </c>
      <c r="H69">
        <v>88464</v>
      </c>
      <c r="I69">
        <v>160653</v>
      </c>
      <c r="J69" s="19">
        <f t="shared" si="16"/>
        <v>259334</v>
      </c>
      <c r="K69" s="19">
        <f t="shared" si="17"/>
        <v>1299.48</v>
      </c>
      <c r="L69" s="19">
        <f t="shared" si="18"/>
        <v>96513.18</v>
      </c>
      <c r="M69" s="19">
        <f t="shared" si="19"/>
        <v>95.850000000000009</v>
      </c>
      <c r="N69" s="19">
        <f t="shared" si="20"/>
        <v>19565</v>
      </c>
      <c r="O69" s="19">
        <f t="shared" si="21"/>
        <v>563.16999999999996</v>
      </c>
      <c r="P69" s="19">
        <f t="shared" si="22"/>
        <v>106156.8</v>
      </c>
      <c r="Q69" s="19">
        <f t="shared" si="23"/>
        <v>160653</v>
      </c>
    </row>
    <row r="70" spans="1:17">
      <c r="A70" t="s">
        <v>103</v>
      </c>
      <c r="B70">
        <v>26214</v>
      </c>
      <c r="C70">
        <v>51</v>
      </c>
      <c r="D70">
        <v>17117</v>
      </c>
      <c r="E70">
        <v>17</v>
      </c>
      <c r="F70">
        <v>3203</v>
      </c>
      <c r="G70">
        <v>117</v>
      </c>
      <c r="H70">
        <v>41380</v>
      </c>
      <c r="I70">
        <v>18522</v>
      </c>
      <c r="J70" s="19">
        <f t="shared" si="16"/>
        <v>26214</v>
      </c>
      <c r="K70" s="19">
        <f t="shared" si="17"/>
        <v>104.04</v>
      </c>
      <c r="L70" s="19">
        <f t="shared" si="18"/>
        <v>21053.91</v>
      </c>
      <c r="M70" s="19">
        <f t="shared" si="19"/>
        <v>22.950000000000003</v>
      </c>
      <c r="N70" s="19">
        <f t="shared" si="20"/>
        <v>5509.16</v>
      </c>
      <c r="O70" s="19">
        <f t="shared" si="21"/>
        <v>232.83</v>
      </c>
      <c r="P70" s="19">
        <f t="shared" si="22"/>
        <v>49656</v>
      </c>
      <c r="Q70" s="19">
        <f t="shared" si="23"/>
        <v>18522</v>
      </c>
    </row>
    <row r="71" spans="1:17">
      <c r="A71" t="s">
        <v>204</v>
      </c>
      <c r="B71">
        <v>14424</v>
      </c>
      <c r="C71">
        <v>68</v>
      </c>
      <c r="D71">
        <v>14153</v>
      </c>
      <c r="E71">
        <v>12</v>
      </c>
      <c r="F71">
        <v>2947</v>
      </c>
      <c r="G71">
        <v>60</v>
      </c>
      <c r="H71">
        <v>14769</v>
      </c>
      <c r="I71">
        <v>65093</v>
      </c>
      <c r="J71" s="19">
        <f t="shared" si="16"/>
        <v>14424</v>
      </c>
      <c r="K71" s="19">
        <f t="shared" si="17"/>
        <v>138.72</v>
      </c>
      <c r="L71" s="19">
        <f t="shared" si="18"/>
        <v>17408.189999999999</v>
      </c>
      <c r="M71" s="19">
        <f t="shared" si="19"/>
        <v>16.200000000000003</v>
      </c>
      <c r="N71" s="19">
        <f t="shared" si="20"/>
        <v>5068.84</v>
      </c>
      <c r="O71" s="19">
        <f t="shared" si="21"/>
        <v>119.4</v>
      </c>
      <c r="P71" s="19">
        <f t="shared" si="22"/>
        <v>17722.8</v>
      </c>
      <c r="Q71" s="19">
        <f t="shared" si="23"/>
        <v>65093</v>
      </c>
    </row>
    <row r="72" spans="1:17">
      <c r="A72" t="s">
        <v>182</v>
      </c>
      <c r="B72">
        <v>0</v>
      </c>
      <c r="C72">
        <v>0</v>
      </c>
      <c r="D72">
        <v>0</v>
      </c>
      <c r="E72">
        <v>0</v>
      </c>
      <c r="F72">
        <v>495</v>
      </c>
      <c r="G72">
        <v>0</v>
      </c>
      <c r="H72">
        <v>0</v>
      </c>
      <c r="I72">
        <v>0</v>
      </c>
      <c r="J72" s="19">
        <f t="shared" si="16"/>
        <v>0</v>
      </c>
      <c r="K72" s="19">
        <f t="shared" si="17"/>
        <v>0</v>
      </c>
      <c r="L72" s="19">
        <f t="shared" si="18"/>
        <v>0</v>
      </c>
      <c r="M72" s="19">
        <f t="shared" si="19"/>
        <v>0</v>
      </c>
      <c r="N72" s="19">
        <f t="shared" si="20"/>
        <v>851.4</v>
      </c>
      <c r="O72" s="19">
        <f t="shared" si="21"/>
        <v>0</v>
      </c>
      <c r="P72" s="19">
        <f t="shared" si="22"/>
        <v>0</v>
      </c>
      <c r="Q72" s="19">
        <f t="shared" si="23"/>
        <v>0</v>
      </c>
    </row>
    <row r="73" spans="1:17">
      <c r="A73" t="s">
        <v>178</v>
      </c>
      <c r="B73">
        <v>0</v>
      </c>
      <c r="C73">
        <v>0</v>
      </c>
      <c r="D73">
        <v>1</v>
      </c>
      <c r="E73">
        <v>0</v>
      </c>
      <c r="F73">
        <v>212</v>
      </c>
      <c r="G73">
        <v>0</v>
      </c>
      <c r="H73">
        <v>3</v>
      </c>
      <c r="I73">
        <v>0</v>
      </c>
      <c r="J73" s="19">
        <f t="shared" si="16"/>
        <v>0</v>
      </c>
      <c r="K73" s="19">
        <f t="shared" si="17"/>
        <v>0</v>
      </c>
      <c r="L73" s="19">
        <f t="shared" si="18"/>
        <v>1.23</v>
      </c>
      <c r="M73" s="19">
        <f t="shared" si="19"/>
        <v>0</v>
      </c>
      <c r="N73" s="19">
        <f t="shared" si="20"/>
        <v>364.64</v>
      </c>
      <c r="O73" s="19">
        <f t="shared" si="21"/>
        <v>0</v>
      </c>
      <c r="P73" s="19">
        <f t="shared" si="22"/>
        <v>3.5999999999999996</v>
      </c>
      <c r="Q73" s="19">
        <f t="shared" si="23"/>
        <v>0</v>
      </c>
    </row>
    <row r="74" spans="1:17">
      <c r="A74" t="s">
        <v>207</v>
      </c>
      <c r="B74">
        <v>0</v>
      </c>
      <c r="C74">
        <v>0</v>
      </c>
      <c r="D74">
        <v>0</v>
      </c>
      <c r="E74">
        <v>0</v>
      </c>
      <c r="F74">
        <v>112</v>
      </c>
      <c r="G74">
        <v>0</v>
      </c>
      <c r="H74">
        <v>0</v>
      </c>
      <c r="I74">
        <v>0</v>
      </c>
      <c r="J74" s="19">
        <f t="shared" si="16"/>
        <v>0</v>
      </c>
      <c r="K74" s="19">
        <f t="shared" si="17"/>
        <v>0</v>
      </c>
      <c r="L74" s="19">
        <f t="shared" si="18"/>
        <v>0</v>
      </c>
      <c r="M74" s="19">
        <f t="shared" si="19"/>
        <v>0</v>
      </c>
      <c r="N74" s="19">
        <f t="shared" si="20"/>
        <v>192.64</v>
      </c>
      <c r="O74" s="19">
        <f t="shared" si="21"/>
        <v>0</v>
      </c>
      <c r="P74" s="19">
        <f t="shared" si="22"/>
        <v>0</v>
      </c>
      <c r="Q74" s="19">
        <f t="shared" si="23"/>
        <v>0</v>
      </c>
    </row>
    <row r="75" spans="1:17">
      <c r="A75" t="s">
        <v>53</v>
      </c>
      <c r="B75">
        <v>0</v>
      </c>
      <c r="C75">
        <v>0</v>
      </c>
      <c r="D75">
        <v>1</v>
      </c>
      <c r="E75">
        <v>0</v>
      </c>
      <c r="F75">
        <v>261</v>
      </c>
      <c r="G75">
        <v>0</v>
      </c>
      <c r="H75">
        <v>0</v>
      </c>
      <c r="I75">
        <v>0</v>
      </c>
      <c r="J75" s="19">
        <f t="shared" si="16"/>
        <v>0</v>
      </c>
      <c r="K75" s="19">
        <f t="shared" si="17"/>
        <v>0</v>
      </c>
      <c r="L75" s="19">
        <f t="shared" si="18"/>
        <v>1.23</v>
      </c>
      <c r="M75" s="19">
        <f t="shared" si="19"/>
        <v>0</v>
      </c>
      <c r="N75" s="19">
        <f t="shared" si="20"/>
        <v>448.92</v>
      </c>
      <c r="O75" s="19">
        <f t="shared" si="21"/>
        <v>0</v>
      </c>
      <c r="P75" s="19">
        <f t="shared" si="22"/>
        <v>0</v>
      </c>
      <c r="Q75" s="19">
        <f t="shared" si="23"/>
        <v>0</v>
      </c>
    </row>
    <row r="76" spans="1:17">
      <c r="A76" t="s">
        <v>56</v>
      </c>
      <c r="B76">
        <v>0</v>
      </c>
      <c r="C76">
        <v>0</v>
      </c>
      <c r="D76">
        <v>0</v>
      </c>
      <c r="E76">
        <v>0</v>
      </c>
      <c r="F76">
        <v>24</v>
      </c>
      <c r="G76">
        <v>0</v>
      </c>
      <c r="H76">
        <v>0</v>
      </c>
      <c r="I76">
        <v>0</v>
      </c>
      <c r="J76" s="19">
        <f t="shared" si="16"/>
        <v>0</v>
      </c>
      <c r="K76" s="19">
        <f t="shared" si="17"/>
        <v>0</v>
      </c>
      <c r="L76" s="19">
        <f t="shared" si="18"/>
        <v>0</v>
      </c>
      <c r="M76" s="19">
        <f t="shared" si="19"/>
        <v>0</v>
      </c>
      <c r="N76" s="19">
        <f t="shared" si="20"/>
        <v>41.28</v>
      </c>
      <c r="O76" s="19">
        <f t="shared" si="21"/>
        <v>0</v>
      </c>
      <c r="P76" s="19">
        <f t="shared" si="22"/>
        <v>0</v>
      </c>
      <c r="Q76" s="19">
        <f t="shared" si="23"/>
        <v>0</v>
      </c>
    </row>
    <row r="77" spans="1:17">
      <c r="A77" t="s">
        <v>90</v>
      </c>
      <c r="B77">
        <v>1</v>
      </c>
      <c r="C77">
        <v>2</v>
      </c>
      <c r="D77">
        <v>8360</v>
      </c>
      <c r="E77">
        <v>3</v>
      </c>
      <c r="F77">
        <v>966</v>
      </c>
      <c r="G77">
        <v>16</v>
      </c>
      <c r="H77">
        <v>6780</v>
      </c>
      <c r="I77">
        <v>6</v>
      </c>
      <c r="J77" s="19">
        <f t="shared" si="16"/>
        <v>1</v>
      </c>
      <c r="K77" s="19">
        <f t="shared" si="17"/>
        <v>4.08</v>
      </c>
      <c r="L77" s="19">
        <f t="shared" si="18"/>
        <v>10282.799999999999</v>
      </c>
      <c r="M77" s="19">
        <f t="shared" si="19"/>
        <v>4.0500000000000007</v>
      </c>
      <c r="N77" s="19">
        <f t="shared" si="20"/>
        <v>1661.52</v>
      </c>
      <c r="O77" s="19">
        <f t="shared" si="21"/>
        <v>31.84</v>
      </c>
      <c r="P77" s="19">
        <f t="shared" si="22"/>
        <v>8136</v>
      </c>
      <c r="Q77" s="19">
        <f t="shared" si="23"/>
        <v>6</v>
      </c>
    </row>
    <row r="78" spans="1:17">
      <c r="A78" t="s">
        <v>75</v>
      </c>
      <c r="B78">
        <v>88237</v>
      </c>
      <c r="C78">
        <v>305</v>
      </c>
      <c r="D78">
        <v>43512</v>
      </c>
      <c r="E78">
        <v>5094</v>
      </c>
      <c r="F78">
        <v>14740</v>
      </c>
      <c r="G78">
        <v>155</v>
      </c>
      <c r="H78">
        <v>39453</v>
      </c>
      <c r="I78">
        <v>75567</v>
      </c>
      <c r="J78" s="19">
        <f t="shared" si="16"/>
        <v>88237</v>
      </c>
      <c r="K78" s="19">
        <f t="shared" si="17"/>
        <v>622.20000000000005</v>
      </c>
      <c r="L78" s="19">
        <f t="shared" si="18"/>
        <v>53519.76</v>
      </c>
      <c r="M78" s="19">
        <f t="shared" si="19"/>
        <v>6876.9000000000005</v>
      </c>
      <c r="N78" s="19">
        <f t="shared" si="20"/>
        <v>25352.799999999999</v>
      </c>
      <c r="O78" s="19">
        <f t="shared" si="21"/>
        <v>308.45</v>
      </c>
      <c r="P78" s="19">
        <f t="shared" si="22"/>
        <v>47343.6</v>
      </c>
      <c r="Q78" s="19">
        <f t="shared" si="23"/>
        <v>75567</v>
      </c>
    </row>
    <row r="79" spans="1:17">
      <c r="A79" t="s">
        <v>144</v>
      </c>
      <c r="B79">
        <v>1</v>
      </c>
      <c r="C79">
        <v>0</v>
      </c>
      <c r="D79">
        <v>0</v>
      </c>
      <c r="E79">
        <v>0</v>
      </c>
      <c r="F79">
        <v>855</v>
      </c>
      <c r="G79">
        <v>0</v>
      </c>
      <c r="H79">
        <v>0</v>
      </c>
      <c r="I79">
        <v>0</v>
      </c>
      <c r="J79" s="19">
        <f t="shared" si="16"/>
        <v>1</v>
      </c>
      <c r="K79" s="19">
        <f t="shared" si="17"/>
        <v>0</v>
      </c>
      <c r="L79" s="19">
        <f t="shared" si="18"/>
        <v>0</v>
      </c>
      <c r="M79" s="19">
        <f t="shared" si="19"/>
        <v>0</v>
      </c>
      <c r="N79" s="19">
        <f t="shared" si="20"/>
        <v>1470.6</v>
      </c>
      <c r="O79" s="19">
        <f t="shared" si="21"/>
        <v>0</v>
      </c>
      <c r="P79" s="19">
        <f t="shared" si="22"/>
        <v>0</v>
      </c>
      <c r="Q79" s="19">
        <f t="shared" si="23"/>
        <v>0</v>
      </c>
    </row>
    <row r="80" spans="1:17">
      <c r="A80" t="s">
        <v>193</v>
      </c>
      <c r="B80">
        <v>20820</v>
      </c>
      <c r="C80">
        <v>73</v>
      </c>
      <c r="D80">
        <v>5918</v>
      </c>
      <c r="E80">
        <v>13</v>
      </c>
      <c r="F80">
        <v>1105</v>
      </c>
      <c r="G80">
        <v>46</v>
      </c>
      <c r="H80">
        <v>15020</v>
      </c>
      <c r="I80">
        <v>15824</v>
      </c>
      <c r="J80" s="19">
        <f t="shared" si="16"/>
        <v>20820</v>
      </c>
      <c r="K80" s="19">
        <f t="shared" si="17"/>
        <v>148.92000000000002</v>
      </c>
      <c r="L80" s="19">
        <f t="shared" si="18"/>
        <v>7279.14</v>
      </c>
      <c r="M80" s="19">
        <f t="shared" si="19"/>
        <v>17.55</v>
      </c>
      <c r="N80" s="19">
        <f t="shared" si="20"/>
        <v>1900.6</v>
      </c>
      <c r="O80" s="19">
        <f t="shared" si="21"/>
        <v>91.54</v>
      </c>
      <c r="P80" s="19">
        <f t="shared" si="22"/>
        <v>18024</v>
      </c>
      <c r="Q80" s="19">
        <f t="shared" si="23"/>
        <v>15824</v>
      </c>
    </row>
    <row r="81" spans="1:17">
      <c r="A81" t="s">
        <v>141</v>
      </c>
      <c r="B81">
        <v>61503</v>
      </c>
      <c r="C81">
        <v>230</v>
      </c>
      <c r="D81">
        <v>38965</v>
      </c>
      <c r="E81">
        <v>104</v>
      </c>
      <c r="F81">
        <v>6496</v>
      </c>
      <c r="G81">
        <v>105</v>
      </c>
      <c r="H81">
        <v>30968</v>
      </c>
      <c r="I81">
        <v>70859</v>
      </c>
      <c r="J81" s="19">
        <f t="shared" si="16"/>
        <v>61503</v>
      </c>
      <c r="K81" s="19">
        <f t="shared" si="17"/>
        <v>469.2</v>
      </c>
      <c r="L81" s="19">
        <f t="shared" si="18"/>
        <v>47926.95</v>
      </c>
      <c r="M81" s="19">
        <f t="shared" si="19"/>
        <v>140.4</v>
      </c>
      <c r="N81" s="19">
        <f t="shared" si="20"/>
        <v>11173.119999999999</v>
      </c>
      <c r="O81" s="19">
        <f t="shared" si="21"/>
        <v>208.95</v>
      </c>
      <c r="P81" s="19">
        <f t="shared" si="22"/>
        <v>37161.599999999999</v>
      </c>
      <c r="Q81" s="19">
        <f t="shared" si="23"/>
        <v>70859</v>
      </c>
    </row>
    <row r="82" spans="1:17">
      <c r="A82" t="s">
        <v>202</v>
      </c>
      <c r="B82">
        <v>74000</v>
      </c>
      <c r="C82">
        <v>251</v>
      </c>
      <c r="D82">
        <v>63361</v>
      </c>
      <c r="E82">
        <v>43</v>
      </c>
      <c r="F82">
        <v>2528</v>
      </c>
      <c r="G82">
        <v>105</v>
      </c>
      <c r="H82">
        <v>40988</v>
      </c>
      <c r="I82">
        <v>16981</v>
      </c>
      <c r="J82" s="19">
        <f t="shared" si="16"/>
        <v>74000</v>
      </c>
      <c r="K82" s="19">
        <f t="shared" si="17"/>
        <v>512.04</v>
      </c>
      <c r="L82" s="19">
        <f t="shared" si="18"/>
        <v>77934.03</v>
      </c>
      <c r="M82" s="19">
        <f t="shared" si="19"/>
        <v>58.050000000000004</v>
      </c>
      <c r="N82" s="19">
        <f t="shared" si="20"/>
        <v>4348.16</v>
      </c>
      <c r="O82" s="19">
        <f t="shared" si="21"/>
        <v>208.95</v>
      </c>
      <c r="P82" s="19">
        <f t="shared" si="22"/>
        <v>49185.599999999999</v>
      </c>
      <c r="Q82" s="19">
        <f t="shared" si="23"/>
        <v>16981</v>
      </c>
    </row>
    <row r="83" spans="1:17">
      <c r="A83" t="s">
        <v>148</v>
      </c>
      <c r="B83">
        <v>31071</v>
      </c>
      <c r="C83">
        <v>179</v>
      </c>
      <c r="D83">
        <v>95466</v>
      </c>
      <c r="E83">
        <v>2346</v>
      </c>
      <c r="F83">
        <v>60977</v>
      </c>
      <c r="G83">
        <v>695</v>
      </c>
      <c r="H83">
        <v>49369</v>
      </c>
      <c r="I83">
        <v>47611</v>
      </c>
      <c r="J83" s="19">
        <f t="shared" si="16"/>
        <v>31071</v>
      </c>
      <c r="K83" s="19">
        <f t="shared" si="17"/>
        <v>365.16</v>
      </c>
      <c r="L83" s="19">
        <f t="shared" si="18"/>
        <v>117423.18</v>
      </c>
      <c r="M83" s="19">
        <f t="shared" si="19"/>
        <v>3167.1000000000004</v>
      </c>
      <c r="N83" s="19">
        <f t="shared" si="20"/>
        <v>104880.44</v>
      </c>
      <c r="O83" s="19">
        <f t="shared" si="21"/>
        <v>1383.05</v>
      </c>
      <c r="P83" s="19">
        <f t="shared" si="22"/>
        <v>59242.799999999996</v>
      </c>
      <c r="Q83" s="19">
        <f t="shared" si="23"/>
        <v>47611</v>
      </c>
    </row>
    <row r="84" spans="1:17">
      <c r="A84" t="s">
        <v>98</v>
      </c>
      <c r="B84">
        <v>919</v>
      </c>
      <c r="C84">
        <v>6</v>
      </c>
      <c r="D84">
        <v>8687</v>
      </c>
      <c r="E84">
        <v>4</v>
      </c>
      <c r="F84">
        <v>1874</v>
      </c>
      <c r="G84">
        <v>21</v>
      </c>
      <c r="H84">
        <v>5660</v>
      </c>
      <c r="I84">
        <v>6</v>
      </c>
      <c r="J84" s="19">
        <f t="shared" si="16"/>
        <v>919</v>
      </c>
      <c r="K84" s="19">
        <f t="shared" si="17"/>
        <v>12.24</v>
      </c>
      <c r="L84" s="19">
        <f t="shared" si="18"/>
        <v>10685.01</v>
      </c>
      <c r="M84" s="19">
        <f t="shared" si="19"/>
        <v>5.4</v>
      </c>
      <c r="N84" s="19">
        <f t="shared" si="20"/>
        <v>3223.2799999999997</v>
      </c>
      <c r="O84" s="19">
        <f t="shared" si="21"/>
        <v>41.79</v>
      </c>
      <c r="P84" s="19">
        <f t="shared" si="22"/>
        <v>6792</v>
      </c>
      <c r="Q84" s="19">
        <f t="shared" si="23"/>
        <v>6</v>
      </c>
    </row>
    <row r="85" spans="1:17">
      <c r="A85" t="s">
        <v>119</v>
      </c>
      <c r="B85">
        <v>32792</v>
      </c>
      <c r="C85">
        <v>62</v>
      </c>
      <c r="D85">
        <v>11700</v>
      </c>
      <c r="E85">
        <v>12</v>
      </c>
      <c r="F85">
        <v>938</v>
      </c>
      <c r="G85">
        <v>17</v>
      </c>
      <c r="H85">
        <v>3431</v>
      </c>
      <c r="I85">
        <v>9</v>
      </c>
      <c r="J85" s="19">
        <f t="shared" si="16"/>
        <v>32792</v>
      </c>
      <c r="K85" s="19">
        <f t="shared" si="17"/>
        <v>126.48</v>
      </c>
      <c r="L85" s="19">
        <f t="shared" si="18"/>
        <v>14391</v>
      </c>
      <c r="M85" s="19">
        <f t="shared" si="19"/>
        <v>16.200000000000003</v>
      </c>
      <c r="N85" s="19">
        <f t="shared" si="20"/>
        <v>1613.36</v>
      </c>
      <c r="O85" s="19">
        <f t="shared" si="21"/>
        <v>33.83</v>
      </c>
      <c r="P85" s="19">
        <f t="shared" si="22"/>
        <v>4117.2</v>
      </c>
      <c r="Q85" s="19">
        <f t="shared" si="23"/>
        <v>9</v>
      </c>
    </row>
    <row r="86" spans="1:17">
      <c r="A86" t="s">
        <v>57</v>
      </c>
      <c r="B86">
        <v>0</v>
      </c>
      <c r="C86">
        <v>1</v>
      </c>
      <c r="D86">
        <v>0</v>
      </c>
      <c r="E86">
        <v>0</v>
      </c>
      <c r="F86">
        <v>487</v>
      </c>
      <c r="G86">
        <v>3</v>
      </c>
      <c r="H86">
        <v>1676</v>
      </c>
      <c r="I86">
        <v>1</v>
      </c>
      <c r="J86" s="19">
        <f t="shared" si="16"/>
        <v>0</v>
      </c>
      <c r="K86" s="19">
        <f t="shared" si="17"/>
        <v>2.04</v>
      </c>
      <c r="L86" s="19">
        <f t="shared" si="18"/>
        <v>0</v>
      </c>
      <c r="M86" s="19">
        <f t="shared" si="19"/>
        <v>0</v>
      </c>
      <c r="N86" s="19">
        <f t="shared" si="20"/>
        <v>837.64</v>
      </c>
      <c r="O86" s="19">
        <f t="shared" si="21"/>
        <v>5.97</v>
      </c>
      <c r="P86" s="19">
        <f t="shared" si="22"/>
        <v>2011.1999999999998</v>
      </c>
      <c r="Q86" s="19">
        <f t="shared" si="23"/>
        <v>1</v>
      </c>
    </row>
    <row r="87" spans="1:17">
      <c r="A87" t="s">
        <v>88</v>
      </c>
      <c r="B87">
        <v>20</v>
      </c>
      <c r="C87">
        <v>1</v>
      </c>
      <c r="D87">
        <v>1</v>
      </c>
      <c r="E87">
        <v>0</v>
      </c>
      <c r="F87">
        <v>1789</v>
      </c>
      <c r="G87">
        <v>2</v>
      </c>
      <c r="H87">
        <v>5</v>
      </c>
      <c r="I87">
        <v>3908</v>
      </c>
      <c r="J87" s="19">
        <f t="shared" si="16"/>
        <v>20</v>
      </c>
      <c r="K87" s="19">
        <f t="shared" si="17"/>
        <v>2.04</v>
      </c>
      <c r="L87" s="19">
        <f t="shared" si="18"/>
        <v>1.23</v>
      </c>
      <c r="M87" s="19">
        <f t="shared" si="19"/>
        <v>0</v>
      </c>
      <c r="N87" s="19">
        <f t="shared" si="20"/>
        <v>3077.08</v>
      </c>
      <c r="O87" s="19">
        <f t="shared" si="21"/>
        <v>3.98</v>
      </c>
      <c r="P87" s="19">
        <f t="shared" si="22"/>
        <v>6</v>
      </c>
      <c r="Q87" s="19">
        <f t="shared" si="23"/>
        <v>3908</v>
      </c>
    </row>
    <row r="88" spans="1:17">
      <c r="A88" t="s">
        <v>163</v>
      </c>
      <c r="B88">
        <v>1</v>
      </c>
      <c r="C88">
        <v>0</v>
      </c>
      <c r="D88">
        <v>2</v>
      </c>
      <c r="E88">
        <v>0</v>
      </c>
      <c r="F88">
        <v>1242</v>
      </c>
      <c r="G88">
        <v>2</v>
      </c>
      <c r="H88">
        <v>8</v>
      </c>
      <c r="I88">
        <v>5297</v>
      </c>
      <c r="J88" s="19">
        <f t="shared" si="16"/>
        <v>1</v>
      </c>
      <c r="K88" s="19">
        <f t="shared" si="17"/>
        <v>0</v>
      </c>
      <c r="L88" s="19">
        <f t="shared" si="18"/>
        <v>2.46</v>
      </c>
      <c r="M88" s="19">
        <f t="shared" si="19"/>
        <v>0</v>
      </c>
      <c r="N88" s="19">
        <f t="shared" si="20"/>
        <v>2136.2399999999998</v>
      </c>
      <c r="O88" s="19">
        <f t="shared" si="21"/>
        <v>3.98</v>
      </c>
      <c r="P88" s="19">
        <f t="shared" si="22"/>
        <v>9.6</v>
      </c>
      <c r="Q88" s="19">
        <f t="shared" si="23"/>
        <v>5297</v>
      </c>
    </row>
    <row r="89" spans="1:17">
      <c r="A89" t="s">
        <v>26</v>
      </c>
      <c r="B89">
        <v>0</v>
      </c>
      <c r="C89">
        <v>0</v>
      </c>
      <c r="D89">
        <v>0</v>
      </c>
      <c r="E89">
        <v>0</v>
      </c>
      <c r="F89">
        <v>45</v>
      </c>
      <c r="G89">
        <v>0</v>
      </c>
      <c r="H89">
        <v>0</v>
      </c>
      <c r="I89">
        <v>0</v>
      </c>
      <c r="J89" s="19">
        <f t="shared" si="16"/>
        <v>0</v>
      </c>
      <c r="K89" s="19">
        <f t="shared" si="17"/>
        <v>0</v>
      </c>
      <c r="L89" s="19">
        <f t="shared" si="18"/>
        <v>0</v>
      </c>
      <c r="M89" s="19">
        <f t="shared" si="19"/>
        <v>0</v>
      </c>
      <c r="N89" s="19">
        <f t="shared" si="20"/>
        <v>77.400000000000006</v>
      </c>
      <c r="O89" s="19">
        <f t="shared" si="21"/>
        <v>0</v>
      </c>
      <c r="P89" s="19">
        <f t="shared" si="22"/>
        <v>0</v>
      </c>
      <c r="Q89" s="19">
        <f t="shared" si="23"/>
        <v>0</v>
      </c>
    </row>
    <row r="90" spans="1:17">
      <c r="A90" t="s">
        <v>30</v>
      </c>
      <c r="B90">
        <v>1021</v>
      </c>
      <c r="C90">
        <v>8</v>
      </c>
      <c r="D90">
        <v>7084</v>
      </c>
      <c r="E90">
        <v>7</v>
      </c>
      <c r="F90">
        <v>0</v>
      </c>
      <c r="G90">
        <v>2</v>
      </c>
      <c r="H90">
        <v>1</v>
      </c>
      <c r="I90">
        <v>0</v>
      </c>
      <c r="J90" s="19">
        <f t="shared" si="16"/>
        <v>1021</v>
      </c>
      <c r="K90" s="19">
        <f t="shared" si="17"/>
        <v>16.32</v>
      </c>
      <c r="L90" s="19">
        <f t="shared" si="18"/>
        <v>8713.32</v>
      </c>
      <c r="M90" s="19">
        <f t="shared" si="19"/>
        <v>9.4500000000000011</v>
      </c>
      <c r="N90" s="19">
        <f t="shared" si="20"/>
        <v>0</v>
      </c>
      <c r="O90" s="19">
        <f t="shared" si="21"/>
        <v>3.98</v>
      </c>
      <c r="P90" s="19">
        <f t="shared" si="22"/>
        <v>1.2</v>
      </c>
      <c r="Q90" s="19">
        <f t="shared" si="23"/>
        <v>0</v>
      </c>
    </row>
    <row r="91" spans="1:17">
      <c r="A91" t="s">
        <v>18</v>
      </c>
      <c r="B91">
        <v>0</v>
      </c>
      <c r="C91">
        <v>0</v>
      </c>
      <c r="D91">
        <v>0</v>
      </c>
      <c r="E91">
        <v>0</v>
      </c>
      <c r="F91">
        <v>46</v>
      </c>
      <c r="G91">
        <v>0</v>
      </c>
      <c r="H91">
        <v>0</v>
      </c>
      <c r="I91">
        <v>0</v>
      </c>
      <c r="J91" s="19">
        <f t="shared" si="16"/>
        <v>0</v>
      </c>
      <c r="K91" s="19">
        <f t="shared" si="17"/>
        <v>0</v>
      </c>
      <c r="L91" s="19">
        <f t="shared" si="18"/>
        <v>0</v>
      </c>
      <c r="M91" s="19">
        <f t="shared" si="19"/>
        <v>0</v>
      </c>
      <c r="N91" s="19">
        <f t="shared" si="20"/>
        <v>79.12</v>
      </c>
      <c r="O91" s="19">
        <f t="shared" si="21"/>
        <v>0</v>
      </c>
      <c r="P91" s="19">
        <f t="shared" si="22"/>
        <v>0</v>
      </c>
      <c r="Q91" s="19">
        <f t="shared" si="23"/>
        <v>0</v>
      </c>
    </row>
    <row r="92" spans="1:17">
      <c r="A92" t="s">
        <v>167</v>
      </c>
      <c r="B92">
        <v>0</v>
      </c>
      <c r="C92">
        <v>0</v>
      </c>
      <c r="D92">
        <v>0</v>
      </c>
      <c r="E92">
        <v>0</v>
      </c>
      <c r="F92">
        <v>304</v>
      </c>
      <c r="G92">
        <v>2</v>
      </c>
      <c r="H92">
        <v>680</v>
      </c>
      <c r="I92">
        <v>1</v>
      </c>
      <c r="J92" s="19">
        <f t="shared" si="16"/>
        <v>0</v>
      </c>
      <c r="K92" s="19">
        <f t="shared" si="17"/>
        <v>0</v>
      </c>
      <c r="L92" s="19">
        <f t="shared" si="18"/>
        <v>0</v>
      </c>
      <c r="M92" s="19">
        <f t="shared" si="19"/>
        <v>0</v>
      </c>
      <c r="N92" s="19">
        <f t="shared" si="20"/>
        <v>522.88</v>
      </c>
      <c r="O92" s="19">
        <f t="shared" si="21"/>
        <v>3.98</v>
      </c>
      <c r="P92" s="19">
        <f t="shared" si="22"/>
        <v>816</v>
      </c>
      <c r="Q92" s="19">
        <f t="shared" si="23"/>
        <v>1</v>
      </c>
    </row>
    <row r="93" spans="1:17">
      <c r="A93" t="s">
        <v>64</v>
      </c>
      <c r="B93">
        <v>0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v>282</v>
      </c>
      <c r="J93" s="19">
        <f t="shared" si="16"/>
        <v>0</v>
      </c>
      <c r="K93" s="19">
        <f t="shared" si="17"/>
        <v>0</v>
      </c>
      <c r="L93" s="19">
        <f t="shared" si="18"/>
        <v>0</v>
      </c>
      <c r="M93" s="19">
        <f t="shared" si="19"/>
        <v>0</v>
      </c>
      <c r="N93" s="19">
        <f t="shared" si="20"/>
        <v>0</v>
      </c>
      <c r="O93" s="19">
        <f t="shared" si="21"/>
        <v>0</v>
      </c>
      <c r="P93" s="19">
        <f t="shared" si="22"/>
        <v>0</v>
      </c>
      <c r="Q93" s="19">
        <f t="shared" si="23"/>
        <v>282</v>
      </c>
    </row>
    <row r="94" spans="1:17">
      <c r="A94" t="s">
        <v>192</v>
      </c>
      <c r="B94">
        <v>0</v>
      </c>
      <c r="C94">
        <v>2</v>
      </c>
      <c r="D94">
        <v>1</v>
      </c>
      <c r="E94">
        <v>3</v>
      </c>
      <c r="F94">
        <v>84</v>
      </c>
      <c r="G94">
        <v>0</v>
      </c>
      <c r="H94">
        <v>1</v>
      </c>
      <c r="I94">
        <v>6725</v>
      </c>
      <c r="J94" s="19">
        <f t="shared" si="16"/>
        <v>0</v>
      </c>
      <c r="K94" s="19">
        <f t="shared" si="17"/>
        <v>4.08</v>
      </c>
      <c r="L94" s="19">
        <f t="shared" si="18"/>
        <v>1.23</v>
      </c>
      <c r="M94" s="19">
        <f t="shared" si="19"/>
        <v>4.0500000000000007</v>
      </c>
      <c r="N94" s="19">
        <f t="shared" si="20"/>
        <v>144.47999999999999</v>
      </c>
      <c r="O94" s="19">
        <f t="shared" si="21"/>
        <v>0</v>
      </c>
      <c r="P94" s="19">
        <f t="shared" si="22"/>
        <v>1.2</v>
      </c>
      <c r="Q94" s="19">
        <f t="shared" si="23"/>
        <v>6725</v>
      </c>
    </row>
    <row r="95" spans="1:17">
      <c r="A95" t="s">
        <v>22</v>
      </c>
      <c r="B95">
        <v>0</v>
      </c>
      <c r="C95">
        <v>0</v>
      </c>
      <c r="D95">
        <v>0</v>
      </c>
      <c r="E95">
        <v>0</v>
      </c>
      <c r="F95">
        <v>0</v>
      </c>
      <c r="G95">
        <v>7</v>
      </c>
      <c r="H95">
        <v>1867</v>
      </c>
      <c r="I95">
        <v>2</v>
      </c>
      <c r="J95" s="19">
        <f t="shared" si="16"/>
        <v>0</v>
      </c>
      <c r="K95" s="19">
        <f t="shared" si="17"/>
        <v>0</v>
      </c>
      <c r="L95" s="19">
        <f t="shared" si="18"/>
        <v>0</v>
      </c>
      <c r="M95" s="19">
        <f t="shared" si="19"/>
        <v>0</v>
      </c>
      <c r="N95" s="19">
        <f t="shared" si="20"/>
        <v>0</v>
      </c>
      <c r="O95" s="19">
        <f t="shared" si="21"/>
        <v>13.93</v>
      </c>
      <c r="P95" s="19">
        <f t="shared" si="22"/>
        <v>2240.4</v>
      </c>
      <c r="Q95" s="19">
        <f t="shared" si="23"/>
        <v>2</v>
      </c>
    </row>
    <row r="96" spans="1:17">
      <c r="A96" t="s">
        <v>99</v>
      </c>
      <c r="B96">
        <v>1</v>
      </c>
      <c r="C96">
        <v>0</v>
      </c>
      <c r="D96">
        <v>0</v>
      </c>
      <c r="E96">
        <v>0</v>
      </c>
      <c r="F96">
        <v>835</v>
      </c>
      <c r="G96">
        <v>10</v>
      </c>
      <c r="H96">
        <v>3503</v>
      </c>
      <c r="I96">
        <v>4</v>
      </c>
      <c r="J96" s="19">
        <f t="shared" si="16"/>
        <v>1</v>
      </c>
      <c r="K96" s="19">
        <f t="shared" si="17"/>
        <v>0</v>
      </c>
      <c r="L96" s="19">
        <f t="shared" si="18"/>
        <v>0</v>
      </c>
      <c r="M96" s="19">
        <f t="shared" si="19"/>
        <v>0</v>
      </c>
      <c r="N96" s="19">
        <f t="shared" si="20"/>
        <v>1436.2</v>
      </c>
      <c r="O96" s="19">
        <f t="shared" si="21"/>
        <v>19.899999999999999</v>
      </c>
      <c r="P96" s="19">
        <f t="shared" si="22"/>
        <v>4203.5999999999995</v>
      </c>
      <c r="Q96" s="19">
        <f t="shared" si="23"/>
        <v>4</v>
      </c>
    </row>
    <row r="97" spans="1:17">
      <c r="A97" t="s">
        <v>21</v>
      </c>
      <c r="B97">
        <v>0</v>
      </c>
      <c r="C97">
        <v>1</v>
      </c>
      <c r="D97">
        <v>0</v>
      </c>
      <c r="E97">
        <v>0</v>
      </c>
      <c r="F97">
        <v>1328</v>
      </c>
      <c r="G97">
        <v>0</v>
      </c>
      <c r="H97">
        <v>0</v>
      </c>
      <c r="I97">
        <v>0</v>
      </c>
      <c r="J97" s="19">
        <f t="shared" si="16"/>
        <v>0</v>
      </c>
      <c r="K97" s="19">
        <f t="shared" si="17"/>
        <v>2.04</v>
      </c>
      <c r="L97" s="19">
        <f t="shared" si="18"/>
        <v>0</v>
      </c>
      <c r="M97" s="19">
        <f t="shared" si="19"/>
        <v>0</v>
      </c>
      <c r="N97" s="19">
        <f t="shared" si="20"/>
        <v>2284.16</v>
      </c>
      <c r="O97" s="19">
        <f t="shared" si="21"/>
        <v>0</v>
      </c>
      <c r="P97" s="19">
        <f t="shared" si="22"/>
        <v>0</v>
      </c>
      <c r="Q97" s="19">
        <f t="shared" si="23"/>
        <v>0</v>
      </c>
    </row>
    <row r="98" spans="1:17">
      <c r="A98" t="s">
        <v>213</v>
      </c>
      <c r="B98">
        <v>11683</v>
      </c>
      <c r="C98">
        <v>42</v>
      </c>
      <c r="D98">
        <v>10347</v>
      </c>
      <c r="E98">
        <v>20</v>
      </c>
      <c r="F98">
        <v>1855</v>
      </c>
      <c r="G98">
        <v>18</v>
      </c>
      <c r="H98">
        <v>716</v>
      </c>
      <c r="I98">
        <v>6141</v>
      </c>
      <c r="J98" s="19">
        <f t="shared" si="16"/>
        <v>11683</v>
      </c>
      <c r="K98" s="19">
        <f t="shared" si="17"/>
        <v>85.68</v>
      </c>
      <c r="L98" s="19">
        <f t="shared" si="18"/>
        <v>12726.81</v>
      </c>
      <c r="M98" s="19">
        <f t="shared" si="19"/>
        <v>27</v>
      </c>
      <c r="N98" s="19">
        <f t="shared" si="20"/>
        <v>3190.6</v>
      </c>
      <c r="O98" s="19">
        <f t="shared" si="21"/>
        <v>35.82</v>
      </c>
      <c r="P98" s="19">
        <f t="shared" si="22"/>
        <v>859.19999999999993</v>
      </c>
      <c r="Q98" s="19">
        <f t="shared" si="23"/>
        <v>6141</v>
      </c>
    </row>
    <row r="99" spans="1:17">
      <c r="A99" t="s">
        <v>77</v>
      </c>
      <c r="B99">
        <v>0</v>
      </c>
      <c r="C99">
        <v>0</v>
      </c>
      <c r="D99">
        <v>74</v>
      </c>
      <c r="E99">
        <v>0</v>
      </c>
      <c r="F99">
        <v>1174</v>
      </c>
      <c r="G99">
        <v>0</v>
      </c>
      <c r="H99">
        <v>1</v>
      </c>
      <c r="I99">
        <v>0</v>
      </c>
      <c r="J99" s="19">
        <f t="shared" si="16"/>
        <v>0</v>
      </c>
      <c r="K99" s="19">
        <f t="shared" si="17"/>
        <v>0</v>
      </c>
      <c r="L99" s="19">
        <f t="shared" si="18"/>
        <v>91.02</v>
      </c>
      <c r="M99" s="19">
        <f t="shared" si="19"/>
        <v>0</v>
      </c>
      <c r="N99" s="19">
        <f t="shared" si="20"/>
        <v>2019.28</v>
      </c>
      <c r="O99" s="19">
        <f t="shared" si="21"/>
        <v>0</v>
      </c>
      <c r="P99" s="19">
        <f t="shared" si="22"/>
        <v>1.2</v>
      </c>
      <c r="Q99" s="19">
        <f t="shared" si="23"/>
        <v>0</v>
      </c>
    </row>
    <row r="100" spans="1:17">
      <c r="A100" t="s">
        <v>29</v>
      </c>
      <c r="B100">
        <v>1</v>
      </c>
      <c r="C100">
        <v>0</v>
      </c>
      <c r="D100">
        <v>3</v>
      </c>
      <c r="E100">
        <v>0</v>
      </c>
      <c r="F100">
        <v>104</v>
      </c>
      <c r="G100">
        <v>0</v>
      </c>
      <c r="H100">
        <v>1</v>
      </c>
      <c r="I100">
        <v>9821</v>
      </c>
      <c r="J100" s="19">
        <f t="shared" ref="J100:J131" si="24">B100*1</f>
        <v>1</v>
      </c>
      <c r="K100" s="19">
        <f t="shared" ref="K100:K131" si="25">C100*2.04</f>
        <v>0</v>
      </c>
      <c r="L100" s="19">
        <f t="shared" ref="L100:L131" si="26">D100*1.23</f>
        <v>3.69</v>
      </c>
      <c r="M100" s="19">
        <f t="shared" ref="M100:M131" si="27">E100*1.35</f>
        <v>0</v>
      </c>
      <c r="N100" s="19">
        <f t="shared" ref="N100:N131" si="28">F100*1.72</f>
        <v>178.88</v>
      </c>
      <c r="O100" s="19">
        <f t="shared" ref="O100:O131" si="29">G100*1.99</f>
        <v>0</v>
      </c>
      <c r="P100" s="19">
        <f t="shared" ref="P100:P131" si="30">H100*1.2</f>
        <v>1.2</v>
      </c>
      <c r="Q100" s="19">
        <f t="shared" ref="Q100:Q131" si="31">I100*1</f>
        <v>9821</v>
      </c>
    </row>
    <row r="101" spans="1:17">
      <c r="A101" t="s">
        <v>3</v>
      </c>
      <c r="B101">
        <v>0</v>
      </c>
      <c r="C101">
        <v>0</v>
      </c>
      <c r="D101">
        <v>0</v>
      </c>
      <c r="E101">
        <v>0</v>
      </c>
      <c r="F101">
        <v>19</v>
      </c>
      <c r="G101">
        <v>0</v>
      </c>
      <c r="H101">
        <v>0</v>
      </c>
      <c r="I101">
        <v>0</v>
      </c>
      <c r="J101" s="19">
        <f t="shared" si="24"/>
        <v>0</v>
      </c>
      <c r="K101" s="19">
        <f t="shared" si="25"/>
        <v>0</v>
      </c>
      <c r="L101" s="19">
        <f t="shared" si="26"/>
        <v>0</v>
      </c>
      <c r="M101" s="19">
        <f t="shared" si="27"/>
        <v>0</v>
      </c>
      <c r="N101" s="19">
        <f t="shared" si="28"/>
        <v>32.68</v>
      </c>
      <c r="O101" s="19">
        <f t="shared" si="29"/>
        <v>0</v>
      </c>
      <c r="P101" s="19">
        <f t="shared" si="30"/>
        <v>0</v>
      </c>
      <c r="Q101" s="19">
        <f t="shared" si="31"/>
        <v>0</v>
      </c>
    </row>
    <row r="102" spans="1:17">
      <c r="A102" t="s">
        <v>4</v>
      </c>
      <c r="B102">
        <v>0</v>
      </c>
      <c r="C102">
        <v>0</v>
      </c>
      <c r="D102">
        <v>0</v>
      </c>
      <c r="E102">
        <v>0</v>
      </c>
      <c r="F102">
        <v>312</v>
      </c>
      <c r="G102">
        <v>0</v>
      </c>
      <c r="H102">
        <v>0</v>
      </c>
      <c r="I102">
        <v>0</v>
      </c>
      <c r="J102" s="19">
        <f t="shared" si="24"/>
        <v>0</v>
      </c>
      <c r="K102" s="19">
        <f t="shared" si="25"/>
        <v>0</v>
      </c>
      <c r="L102" s="19">
        <f t="shared" si="26"/>
        <v>0</v>
      </c>
      <c r="M102" s="19">
        <f t="shared" si="27"/>
        <v>0</v>
      </c>
      <c r="N102" s="19">
        <f t="shared" si="28"/>
        <v>536.64</v>
      </c>
      <c r="O102" s="19">
        <f t="shared" si="29"/>
        <v>0</v>
      </c>
      <c r="P102" s="19">
        <f t="shared" si="30"/>
        <v>0</v>
      </c>
      <c r="Q102" s="19">
        <f t="shared" si="31"/>
        <v>0</v>
      </c>
    </row>
    <row r="103" spans="1:17">
      <c r="A103" t="s">
        <v>74</v>
      </c>
      <c r="B103">
        <v>0</v>
      </c>
      <c r="C103">
        <v>0</v>
      </c>
      <c r="D103">
        <v>0</v>
      </c>
      <c r="E103">
        <v>0</v>
      </c>
      <c r="F103">
        <v>407</v>
      </c>
      <c r="G103">
        <v>0</v>
      </c>
      <c r="H103">
        <v>1</v>
      </c>
      <c r="I103">
        <v>0</v>
      </c>
      <c r="J103" s="19">
        <f t="shared" si="24"/>
        <v>0</v>
      </c>
      <c r="K103" s="19">
        <f t="shared" si="25"/>
        <v>0</v>
      </c>
      <c r="L103" s="19">
        <f t="shared" si="26"/>
        <v>0</v>
      </c>
      <c r="M103" s="19">
        <f t="shared" si="27"/>
        <v>0</v>
      </c>
      <c r="N103" s="19">
        <f t="shared" si="28"/>
        <v>700.04</v>
      </c>
      <c r="O103" s="19">
        <f t="shared" si="29"/>
        <v>0</v>
      </c>
      <c r="P103" s="19">
        <f t="shared" si="30"/>
        <v>1.2</v>
      </c>
      <c r="Q103" s="19">
        <f t="shared" si="31"/>
        <v>0</v>
      </c>
    </row>
    <row r="104" spans="1:17">
      <c r="A104" t="s">
        <v>13</v>
      </c>
      <c r="B104">
        <v>0</v>
      </c>
      <c r="C104">
        <v>0</v>
      </c>
      <c r="D104">
        <v>0</v>
      </c>
      <c r="E104">
        <v>0</v>
      </c>
      <c r="F104">
        <v>227</v>
      </c>
      <c r="G104">
        <v>0</v>
      </c>
      <c r="H104">
        <v>0</v>
      </c>
      <c r="I104">
        <v>0</v>
      </c>
      <c r="J104" s="19">
        <f t="shared" si="24"/>
        <v>0</v>
      </c>
      <c r="K104" s="19">
        <f t="shared" si="25"/>
        <v>0</v>
      </c>
      <c r="L104" s="19">
        <f t="shared" si="26"/>
        <v>0</v>
      </c>
      <c r="M104" s="19">
        <f t="shared" si="27"/>
        <v>0</v>
      </c>
      <c r="N104" s="19">
        <f t="shared" si="28"/>
        <v>390.44</v>
      </c>
      <c r="O104" s="19">
        <f t="shared" si="29"/>
        <v>0</v>
      </c>
      <c r="P104" s="19">
        <f t="shared" si="30"/>
        <v>0</v>
      </c>
      <c r="Q104" s="19">
        <f t="shared" si="31"/>
        <v>0</v>
      </c>
    </row>
    <row r="105" spans="1:17">
      <c r="A105" t="s">
        <v>172</v>
      </c>
      <c r="B105">
        <v>0</v>
      </c>
      <c r="C105">
        <v>0</v>
      </c>
      <c r="D105">
        <v>0</v>
      </c>
      <c r="E105">
        <v>0</v>
      </c>
      <c r="F105">
        <v>103</v>
      </c>
      <c r="G105">
        <v>0</v>
      </c>
      <c r="H105">
        <v>0</v>
      </c>
      <c r="I105">
        <v>0</v>
      </c>
      <c r="J105" s="19">
        <f t="shared" si="24"/>
        <v>0</v>
      </c>
      <c r="K105" s="19">
        <f t="shared" si="25"/>
        <v>0</v>
      </c>
      <c r="L105" s="19">
        <f t="shared" si="26"/>
        <v>0</v>
      </c>
      <c r="M105" s="19">
        <f t="shared" si="27"/>
        <v>0</v>
      </c>
      <c r="N105" s="19">
        <f t="shared" si="28"/>
        <v>177.16</v>
      </c>
      <c r="O105" s="19">
        <f t="shared" si="29"/>
        <v>0</v>
      </c>
      <c r="P105" s="19">
        <f t="shared" si="30"/>
        <v>0</v>
      </c>
      <c r="Q105" s="19">
        <f t="shared" si="31"/>
        <v>0</v>
      </c>
    </row>
    <row r="106" spans="1:17">
      <c r="A106" t="s">
        <v>49</v>
      </c>
      <c r="B106">
        <v>0</v>
      </c>
      <c r="C106">
        <v>0</v>
      </c>
      <c r="D106">
        <v>0</v>
      </c>
      <c r="E106">
        <v>0</v>
      </c>
      <c r="F106">
        <v>246</v>
      </c>
      <c r="G106">
        <v>0</v>
      </c>
      <c r="H106">
        <v>0</v>
      </c>
      <c r="I106">
        <v>0</v>
      </c>
      <c r="J106" s="19">
        <f t="shared" si="24"/>
        <v>0</v>
      </c>
      <c r="K106" s="19">
        <f t="shared" si="25"/>
        <v>0</v>
      </c>
      <c r="L106" s="19">
        <f t="shared" si="26"/>
        <v>0</v>
      </c>
      <c r="M106" s="19">
        <f t="shared" si="27"/>
        <v>0</v>
      </c>
      <c r="N106" s="19">
        <f t="shared" si="28"/>
        <v>423.12</v>
      </c>
      <c r="O106" s="19">
        <f t="shared" si="29"/>
        <v>0</v>
      </c>
      <c r="P106" s="19">
        <f t="shared" si="30"/>
        <v>0</v>
      </c>
      <c r="Q106" s="19">
        <f t="shared" si="31"/>
        <v>0</v>
      </c>
    </row>
    <row r="107" spans="1:17">
      <c r="A107" t="s">
        <v>136</v>
      </c>
      <c r="B107">
        <v>0</v>
      </c>
      <c r="C107">
        <v>0</v>
      </c>
      <c r="D107">
        <v>0</v>
      </c>
      <c r="E107">
        <v>0</v>
      </c>
      <c r="F107">
        <v>51</v>
      </c>
      <c r="G107">
        <v>0</v>
      </c>
      <c r="H107">
        <v>0</v>
      </c>
      <c r="I107">
        <v>0</v>
      </c>
      <c r="J107" s="19">
        <f t="shared" si="24"/>
        <v>0</v>
      </c>
      <c r="K107" s="19">
        <f t="shared" si="25"/>
        <v>0</v>
      </c>
      <c r="L107" s="19">
        <f t="shared" si="26"/>
        <v>0</v>
      </c>
      <c r="M107" s="19">
        <f t="shared" si="27"/>
        <v>0</v>
      </c>
      <c r="N107" s="19">
        <f t="shared" si="28"/>
        <v>87.72</v>
      </c>
      <c r="O107" s="19">
        <f t="shared" si="29"/>
        <v>0</v>
      </c>
      <c r="P107" s="19">
        <f t="shared" si="30"/>
        <v>0</v>
      </c>
      <c r="Q107" s="19">
        <f t="shared" si="31"/>
        <v>0</v>
      </c>
    </row>
    <row r="108" spans="1:17">
      <c r="A108" t="s">
        <v>154</v>
      </c>
      <c r="B108">
        <v>4850</v>
      </c>
      <c r="C108">
        <v>18</v>
      </c>
      <c r="D108">
        <v>7152</v>
      </c>
      <c r="E108">
        <v>5</v>
      </c>
      <c r="F108">
        <v>223</v>
      </c>
      <c r="G108">
        <v>2</v>
      </c>
      <c r="H108">
        <v>1</v>
      </c>
      <c r="I108">
        <v>2</v>
      </c>
      <c r="J108" s="19">
        <f t="shared" si="24"/>
        <v>4850</v>
      </c>
      <c r="K108" s="19">
        <f t="shared" si="25"/>
        <v>36.72</v>
      </c>
      <c r="L108" s="19">
        <f t="shared" si="26"/>
        <v>8796.9599999999991</v>
      </c>
      <c r="M108" s="19">
        <f t="shared" si="27"/>
        <v>6.75</v>
      </c>
      <c r="N108" s="19">
        <f t="shared" si="28"/>
        <v>383.56</v>
      </c>
      <c r="O108" s="19">
        <f t="shared" si="29"/>
        <v>3.98</v>
      </c>
      <c r="P108" s="19">
        <f t="shared" si="30"/>
        <v>1.2</v>
      </c>
      <c r="Q108" s="19">
        <f t="shared" si="31"/>
        <v>2</v>
      </c>
    </row>
    <row r="109" spans="1:17">
      <c r="A109" t="s">
        <v>12</v>
      </c>
      <c r="B109">
        <v>0</v>
      </c>
      <c r="C109">
        <v>1</v>
      </c>
      <c r="D109">
        <v>0</v>
      </c>
      <c r="E109">
        <v>0</v>
      </c>
      <c r="F109">
        <v>2010</v>
      </c>
      <c r="G109">
        <v>0</v>
      </c>
      <c r="H109">
        <v>0</v>
      </c>
      <c r="I109">
        <v>0</v>
      </c>
      <c r="J109" s="19">
        <f t="shared" si="24"/>
        <v>0</v>
      </c>
      <c r="K109" s="19">
        <f t="shared" si="25"/>
        <v>2.04</v>
      </c>
      <c r="L109" s="19">
        <f t="shared" si="26"/>
        <v>0</v>
      </c>
      <c r="M109" s="19">
        <f t="shared" si="27"/>
        <v>0</v>
      </c>
      <c r="N109" s="19">
        <f t="shared" si="28"/>
        <v>3457.2</v>
      </c>
      <c r="O109" s="19">
        <f t="shared" si="29"/>
        <v>0</v>
      </c>
      <c r="P109" s="19">
        <f t="shared" si="30"/>
        <v>0</v>
      </c>
      <c r="Q109" s="19">
        <f t="shared" si="31"/>
        <v>0</v>
      </c>
    </row>
    <row r="110" spans="1:17">
      <c r="A110" t="s">
        <v>101</v>
      </c>
      <c r="B110">
        <v>0</v>
      </c>
      <c r="C110">
        <v>6</v>
      </c>
      <c r="D110">
        <v>6763</v>
      </c>
      <c r="E110">
        <v>2</v>
      </c>
      <c r="F110">
        <v>1170</v>
      </c>
      <c r="G110">
        <v>1</v>
      </c>
      <c r="H110">
        <v>0</v>
      </c>
      <c r="I110">
        <v>0</v>
      </c>
      <c r="J110" s="19">
        <f t="shared" si="24"/>
        <v>0</v>
      </c>
      <c r="K110" s="19">
        <f t="shared" si="25"/>
        <v>12.24</v>
      </c>
      <c r="L110" s="19">
        <f t="shared" si="26"/>
        <v>8318.49</v>
      </c>
      <c r="M110" s="19">
        <f t="shared" si="27"/>
        <v>2.7</v>
      </c>
      <c r="N110" s="19">
        <f t="shared" si="28"/>
        <v>2012.3999999999999</v>
      </c>
      <c r="O110" s="19">
        <f t="shared" si="29"/>
        <v>1.99</v>
      </c>
      <c r="P110" s="19">
        <f t="shared" si="30"/>
        <v>0</v>
      </c>
      <c r="Q110" s="19">
        <f t="shared" si="31"/>
        <v>0</v>
      </c>
    </row>
    <row r="111" spans="1:17">
      <c r="A111" t="s">
        <v>127</v>
      </c>
      <c r="B111">
        <v>1</v>
      </c>
      <c r="C111">
        <v>0</v>
      </c>
      <c r="D111">
        <v>19</v>
      </c>
      <c r="E111">
        <v>0</v>
      </c>
      <c r="F111">
        <v>59</v>
      </c>
      <c r="G111">
        <v>0</v>
      </c>
      <c r="H111">
        <v>0</v>
      </c>
      <c r="I111">
        <v>0</v>
      </c>
      <c r="J111" s="19">
        <f t="shared" si="24"/>
        <v>1</v>
      </c>
      <c r="K111" s="19">
        <f t="shared" si="25"/>
        <v>0</v>
      </c>
      <c r="L111" s="19">
        <f t="shared" si="26"/>
        <v>23.37</v>
      </c>
      <c r="M111" s="19">
        <f t="shared" si="27"/>
        <v>0</v>
      </c>
      <c r="N111" s="19">
        <f t="shared" si="28"/>
        <v>101.48</v>
      </c>
      <c r="O111" s="19">
        <f t="shared" si="29"/>
        <v>0</v>
      </c>
      <c r="P111" s="19">
        <f t="shared" si="30"/>
        <v>0</v>
      </c>
      <c r="Q111" s="19">
        <f t="shared" si="31"/>
        <v>0</v>
      </c>
    </row>
    <row r="112" spans="1:17">
      <c r="A112" t="s">
        <v>73</v>
      </c>
      <c r="B112">
        <v>0</v>
      </c>
      <c r="C112">
        <v>0</v>
      </c>
      <c r="D112">
        <v>0</v>
      </c>
      <c r="E112">
        <v>0</v>
      </c>
      <c r="F112">
        <v>27</v>
      </c>
      <c r="G112">
        <v>0</v>
      </c>
      <c r="H112">
        <v>0</v>
      </c>
      <c r="I112">
        <v>0</v>
      </c>
      <c r="J112" s="19">
        <f t="shared" si="24"/>
        <v>0</v>
      </c>
      <c r="K112" s="19">
        <f t="shared" si="25"/>
        <v>0</v>
      </c>
      <c r="L112" s="19">
        <f t="shared" si="26"/>
        <v>0</v>
      </c>
      <c r="M112" s="19">
        <f t="shared" si="27"/>
        <v>0</v>
      </c>
      <c r="N112" s="19">
        <f t="shared" si="28"/>
        <v>46.44</v>
      </c>
      <c r="O112" s="19">
        <f t="shared" si="29"/>
        <v>0</v>
      </c>
      <c r="P112" s="19">
        <f t="shared" si="30"/>
        <v>0</v>
      </c>
      <c r="Q112" s="19">
        <f t="shared" si="31"/>
        <v>0</v>
      </c>
    </row>
    <row r="113" spans="1:17">
      <c r="A113" t="s">
        <v>54</v>
      </c>
      <c r="B113">
        <v>0</v>
      </c>
      <c r="C113">
        <v>0</v>
      </c>
      <c r="D113">
        <v>0</v>
      </c>
      <c r="E113">
        <v>0</v>
      </c>
      <c r="F113">
        <v>50</v>
      </c>
      <c r="G113">
        <v>0</v>
      </c>
      <c r="H113">
        <v>0</v>
      </c>
      <c r="I113">
        <v>0</v>
      </c>
      <c r="J113" s="19">
        <f t="shared" si="24"/>
        <v>0</v>
      </c>
      <c r="K113" s="19">
        <f t="shared" si="25"/>
        <v>0</v>
      </c>
      <c r="L113" s="19">
        <f t="shared" si="26"/>
        <v>0</v>
      </c>
      <c r="M113" s="19">
        <f t="shared" si="27"/>
        <v>0</v>
      </c>
      <c r="N113" s="19">
        <f t="shared" si="28"/>
        <v>86</v>
      </c>
      <c r="O113" s="19">
        <f t="shared" si="29"/>
        <v>0</v>
      </c>
      <c r="P113" s="19">
        <f t="shared" si="30"/>
        <v>0</v>
      </c>
      <c r="Q113" s="19">
        <f t="shared" si="31"/>
        <v>0</v>
      </c>
    </row>
    <row r="114" spans="1:17">
      <c r="A114" t="s">
        <v>84</v>
      </c>
      <c r="B114">
        <v>7486</v>
      </c>
      <c r="C114">
        <v>7</v>
      </c>
      <c r="D114">
        <v>3</v>
      </c>
      <c r="E114">
        <v>1</v>
      </c>
      <c r="F114">
        <v>598</v>
      </c>
      <c r="G114">
        <v>11</v>
      </c>
      <c r="H114">
        <v>2796</v>
      </c>
      <c r="I114">
        <v>4</v>
      </c>
      <c r="J114" s="19">
        <f t="shared" si="24"/>
        <v>7486</v>
      </c>
      <c r="K114" s="19">
        <f t="shared" si="25"/>
        <v>14.280000000000001</v>
      </c>
      <c r="L114" s="19">
        <f t="shared" si="26"/>
        <v>3.69</v>
      </c>
      <c r="M114" s="19">
        <f t="shared" si="27"/>
        <v>1.35</v>
      </c>
      <c r="N114" s="19">
        <f t="shared" si="28"/>
        <v>1028.56</v>
      </c>
      <c r="O114" s="19">
        <f t="shared" si="29"/>
        <v>21.89</v>
      </c>
      <c r="P114" s="19">
        <f t="shared" si="30"/>
        <v>3355.2</v>
      </c>
      <c r="Q114" s="19">
        <f t="shared" si="31"/>
        <v>4</v>
      </c>
    </row>
    <row r="115" spans="1:17">
      <c r="A115" t="s">
        <v>89</v>
      </c>
      <c r="B115">
        <v>0</v>
      </c>
      <c r="C115">
        <v>0</v>
      </c>
      <c r="D115">
        <v>0</v>
      </c>
      <c r="E115">
        <v>0</v>
      </c>
      <c r="F115">
        <v>102</v>
      </c>
      <c r="G115">
        <v>0</v>
      </c>
      <c r="H115">
        <v>0</v>
      </c>
      <c r="I115">
        <v>0</v>
      </c>
      <c r="J115" s="19">
        <f t="shared" si="24"/>
        <v>0</v>
      </c>
      <c r="K115" s="19">
        <f t="shared" si="25"/>
        <v>0</v>
      </c>
      <c r="L115" s="19">
        <f t="shared" si="26"/>
        <v>0</v>
      </c>
      <c r="M115" s="19">
        <f t="shared" si="27"/>
        <v>0</v>
      </c>
      <c r="N115" s="19">
        <f t="shared" si="28"/>
        <v>175.44</v>
      </c>
      <c r="O115" s="19">
        <f t="shared" si="29"/>
        <v>0</v>
      </c>
      <c r="P115" s="19">
        <f t="shared" si="30"/>
        <v>0</v>
      </c>
      <c r="Q115" s="19">
        <f t="shared" si="31"/>
        <v>0</v>
      </c>
    </row>
    <row r="116" spans="1:17">
      <c r="A116" t="s">
        <v>138</v>
      </c>
      <c r="B116">
        <v>1654</v>
      </c>
      <c r="C116">
        <v>6</v>
      </c>
      <c r="D116">
        <v>2</v>
      </c>
      <c r="E116">
        <v>1</v>
      </c>
      <c r="F116">
        <v>455</v>
      </c>
      <c r="G116">
        <v>1</v>
      </c>
      <c r="H116">
        <v>0</v>
      </c>
      <c r="I116">
        <v>1</v>
      </c>
      <c r="J116" s="19">
        <f t="shared" si="24"/>
        <v>1654</v>
      </c>
      <c r="K116" s="19">
        <f t="shared" si="25"/>
        <v>12.24</v>
      </c>
      <c r="L116" s="19">
        <f t="shared" si="26"/>
        <v>2.46</v>
      </c>
      <c r="M116" s="19">
        <f t="shared" si="27"/>
        <v>1.35</v>
      </c>
      <c r="N116" s="19">
        <f t="shared" si="28"/>
        <v>782.6</v>
      </c>
      <c r="O116" s="19">
        <f t="shared" si="29"/>
        <v>1.99</v>
      </c>
      <c r="P116" s="19">
        <f t="shared" si="30"/>
        <v>0</v>
      </c>
      <c r="Q116" s="19">
        <f t="shared" si="31"/>
        <v>1</v>
      </c>
    </row>
    <row r="117" spans="1:17">
      <c r="A117" t="s">
        <v>186</v>
      </c>
      <c r="B117">
        <v>0</v>
      </c>
      <c r="C117">
        <v>4</v>
      </c>
      <c r="D117">
        <v>7586</v>
      </c>
      <c r="E117">
        <v>3699</v>
      </c>
      <c r="F117">
        <v>459</v>
      </c>
      <c r="G117">
        <v>876</v>
      </c>
      <c r="H117">
        <v>1</v>
      </c>
      <c r="I117">
        <v>50</v>
      </c>
      <c r="J117" s="19">
        <f t="shared" si="24"/>
        <v>0</v>
      </c>
      <c r="K117" s="19">
        <f t="shared" si="25"/>
        <v>8.16</v>
      </c>
      <c r="L117" s="19">
        <f t="shared" si="26"/>
        <v>9330.7800000000007</v>
      </c>
      <c r="M117" s="19">
        <f t="shared" si="27"/>
        <v>4993.6500000000005</v>
      </c>
      <c r="N117" s="19">
        <f t="shared" si="28"/>
        <v>789.48</v>
      </c>
      <c r="O117" s="19">
        <f t="shared" si="29"/>
        <v>1743.24</v>
      </c>
      <c r="P117" s="19">
        <f t="shared" si="30"/>
        <v>1.2</v>
      </c>
      <c r="Q117" s="19">
        <f t="shared" si="31"/>
        <v>50</v>
      </c>
    </row>
    <row r="118" spans="1:17">
      <c r="A118" t="s">
        <v>142</v>
      </c>
      <c r="B118">
        <v>1126</v>
      </c>
      <c r="C118">
        <v>1</v>
      </c>
      <c r="D118">
        <v>0</v>
      </c>
      <c r="E118">
        <v>0</v>
      </c>
      <c r="F118">
        <v>143</v>
      </c>
      <c r="G118">
        <v>0</v>
      </c>
      <c r="H118">
        <v>1</v>
      </c>
      <c r="I118">
        <v>1</v>
      </c>
      <c r="J118" s="19">
        <f t="shared" si="24"/>
        <v>1126</v>
      </c>
      <c r="K118" s="19">
        <f t="shared" si="25"/>
        <v>2.04</v>
      </c>
      <c r="L118" s="19">
        <f t="shared" si="26"/>
        <v>0</v>
      </c>
      <c r="M118" s="19">
        <f t="shared" si="27"/>
        <v>0</v>
      </c>
      <c r="N118" s="19">
        <f t="shared" si="28"/>
        <v>245.96</v>
      </c>
      <c r="O118" s="19">
        <f t="shared" si="29"/>
        <v>0</v>
      </c>
      <c r="P118" s="19">
        <f t="shared" si="30"/>
        <v>1.2</v>
      </c>
      <c r="Q118" s="19">
        <f t="shared" si="31"/>
        <v>1</v>
      </c>
    </row>
    <row r="119" spans="1:17">
      <c r="A119" t="s">
        <v>14</v>
      </c>
      <c r="B119">
        <v>0</v>
      </c>
      <c r="C119">
        <v>0</v>
      </c>
      <c r="D119">
        <v>0</v>
      </c>
      <c r="E119">
        <v>0</v>
      </c>
      <c r="F119">
        <v>1428</v>
      </c>
      <c r="G119">
        <v>11</v>
      </c>
      <c r="H119">
        <v>3616</v>
      </c>
      <c r="I119">
        <v>3</v>
      </c>
      <c r="J119" s="19">
        <f t="shared" si="24"/>
        <v>0</v>
      </c>
      <c r="K119" s="19">
        <f t="shared" si="25"/>
        <v>0</v>
      </c>
      <c r="L119" s="19">
        <f t="shared" si="26"/>
        <v>0</v>
      </c>
      <c r="M119" s="19">
        <f t="shared" si="27"/>
        <v>0</v>
      </c>
      <c r="N119" s="19">
        <f t="shared" si="28"/>
        <v>2456.16</v>
      </c>
      <c r="O119" s="19">
        <f t="shared" si="29"/>
        <v>21.89</v>
      </c>
      <c r="P119" s="19">
        <f t="shared" si="30"/>
        <v>4339.2</v>
      </c>
      <c r="Q119" s="19">
        <f t="shared" si="31"/>
        <v>3</v>
      </c>
    </row>
    <row r="120" spans="1:17">
      <c r="A120" t="s">
        <v>173</v>
      </c>
      <c r="B120">
        <v>1</v>
      </c>
      <c r="C120">
        <v>0</v>
      </c>
      <c r="D120">
        <v>0</v>
      </c>
      <c r="E120">
        <v>1</v>
      </c>
      <c r="F120">
        <v>321</v>
      </c>
      <c r="G120">
        <v>12</v>
      </c>
      <c r="H120">
        <v>4530</v>
      </c>
      <c r="I120">
        <v>4</v>
      </c>
      <c r="J120" s="19">
        <f t="shared" si="24"/>
        <v>1</v>
      </c>
      <c r="K120" s="19">
        <f t="shared" si="25"/>
        <v>0</v>
      </c>
      <c r="L120" s="19">
        <f t="shared" si="26"/>
        <v>0</v>
      </c>
      <c r="M120" s="19">
        <f t="shared" si="27"/>
        <v>1.35</v>
      </c>
      <c r="N120" s="19">
        <f t="shared" si="28"/>
        <v>552.12</v>
      </c>
      <c r="O120" s="19">
        <f t="shared" si="29"/>
        <v>23.88</v>
      </c>
      <c r="P120" s="19">
        <f t="shared" si="30"/>
        <v>5436</v>
      </c>
      <c r="Q120" s="19">
        <f t="shared" si="31"/>
        <v>4</v>
      </c>
    </row>
    <row r="121" spans="1:17">
      <c r="A121" t="s">
        <v>43</v>
      </c>
      <c r="B121">
        <v>0</v>
      </c>
      <c r="C121">
        <v>0</v>
      </c>
      <c r="D121">
        <v>0</v>
      </c>
      <c r="E121">
        <v>0</v>
      </c>
      <c r="F121">
        <v>48</v>
      </c>
      <c r="G121">
        <v>0</v>
      </c>
      <c r="H121">
        <v>0</v>
      </c>
      <c r="I121">
        <v>0</v>
      </c>
      <c r="J121" s="19">
        <f t="shared" si="24"/>
        <v>0</v>
      </c>
      <c r="K121" s="19">
        <f t="shared" si="25"/>
        <v>0</v>
      </c>
      <c r="L121" s="19">
        <f t="shared" si="26"/>
        <v>0</v>
      </c>
      <c r="M121" s="19">
        <f t="shared" si="27"/>
        <v>0</v>
      </c>
      <c r="N121" s="19">
        <f t="shared" si="28"/>
        <v>82.56</v>
      </c>
      <c r="O121" s="19">
        <f t="shared" si="29"/>
        <v>0</v>
      </c>
      <c r="P121" s="19">
        <f t="shared" si="30"/>
        <v>0</v>
      </c>
      <c r="Q121" s="19">
        <f t="shared" si="31"/>
        <v>0</v>
      </c>
    </row>
    <row r="122" spans="1:17">
      <c r="A122" t="s">
        <v>143</v>
      </c>
      <c r="B122">
        <v>0</v>
      </c>
      <c r="C122">
        <v>0</v>
      </c>
      <c r="D122">
        <v>0</v>
      </c>
      <c r="E122">
        <v>0</v>
      </c>
      <c r="F122">
        <v>30</v>
      </c>
      <c r="G122">
        <v>0</v>
      </c>
      <c r="H122">
        <v>0</v>
      </c>
      <c r="I122">
        <v>0</v>
      </c>
      <c r="J122" s="19">
        <f t="shared" si="24"/>
        <v>0</v>
      </c>
      <c r="K122" s="19">
        <f t="shared" si="25"/>
        <v>0</v>
      </c>
      <c r="L122" s="19">
        <f t="shared" si="26"/>
        <v>0</v>
      </c>
      <c r="M122" s="19">
        <f t="shared" si="27"/>
        <v>0</v>
      </c>
      <c r="N122" s="19">
        <f t="shared" si="28"/>
        <v>51.6</v>
      </c>
      <c r="O122" s="19">
        <f t="shared" si="29"/>
        <v>0</v>
      </c>
      <c r="P122" s="19">
        <f t="shared" si="30"/>
        <v>0</v>
      </c>
      <c r="Q122" s="19">
        <f t="shared" si="31"/>
        <v>0</v>
      </c>
    </row>
    <row r="123" spans="1:17">
      <c r="A123" t="s">
        <v>175</v>
      </c>
      <c r="B123">
        <v>26</v>
      </c>
      <c r="C123">
        <v>0</v>
      </c>
      <c r="D123">
        <v>0</v>
      </c>
      <c r="E123">
        <v>0</v>
      </c>
      <c r="F123">
        <v>195</v>
      </c>
      <c r="G123">
        <v>0</v>
      </c>
      <c r="H123">
        <v>1</v>
      </c>
      <c r="I123">
        <v>0</v>
      </c>
      <c r="J123" s="19">
        <f t="shared" si="24"/>
        <v>26</v>
      </c>
      <c r="K123" s="19">
        <f t="shared" si="25"/>
        <v>0</v>
      </c>
      <c r="L123" s="19">
        <f t="shared" si="26"/>
        <v>0</v>
      </c>
      <c r="M123" s="19">
        <f t="shared" si="27"/>
        <v>0</v>
      </c>
      <c r="N123" s="19">
        <f t="shared" si="28"/>
        <v>335.4</v>
      </c>
      <c r="O123" s="19">
        <f t="shared" si="29"/>
        <v>0</v>
      </c>
      <c r="P123" s="19">
        <f t="shared" si="30"/>
        <v>1.2</v>
      </c>
      <c r="Q123" s="19">
        <f t="shared" si="31"/>
        <v>0</v>
      </c>
    </row>
    <row r="124" spans="1:17">
      <c r="A124" t="s">
        <v>33</v>
      </c>
      <c r="B124">
        <v>0</v>
      </c>
      <c r="C124">
        <v>0</v>
      </c>
      <c r="D124">
        <v>0</v>
      </c>
      <c r="E124">
        <v>0</v>
      </c>
      <c r="F124">
        <v>67</v>
      </c>
      <c r="G124">
        <v>1</v>
      </c>
      <c r="H124">
        <v>0</v>
      </c>
      <c r="I124">
        <v>1</v>
      </c>
      <c r="J124" s="19">
        <f t="shared" si="24"/>
        <v>0</v>
      </c>
      <c r="K124" s="19">
        <f t="shared" si="25"/>
        <v>0</v>
      </c>
      <c r="L124" s="19">
        <f t="shared" si="26"/>
        <v>0</v>
      </c>
      <c r="M124" s="19">
        <f t="shared" si="27"/>
        <v>0</v>
      </c>
      <c r="N124" s="19">
        <f t="shared" si="28"/>
        <v>115.24</v>
      </c>
      <c r="O124" s="19">
        <f t="shared" si="29"/>
        <v>1.99</v>
      </c>
      <c r="P124" s="19">
        <f t="shared" si="30"/>
        <v>0</v>
      </c>
      <c r="Q124" s="19">
        <f t="shared" si="31"/>
        <v>1</v>
      </c>
    </row>
    <row r="125" spans="1:17">
      <c r="A125" t="s">
        <v>205</v>
      </c>
      <c r="B125">
        <v>0</v>
      </c>
      <c r="C125">
        <v>0</v>
      </c>
      <c r="D125">
        <v>0</v>
      </c>
      <c r="E125">
        <v>0</v>
      </c>
      <c r="F125">
        <v>163</v>
      </c>
      <c r="G125">
        <v>0</v>
      </c>
      <c r="H125">
        <v>0</v>
      </c>
      <c r="I125">
        <v>0</v>
      </c>
      <c r="J125" s="19">
        <f t="shared" si="24"/>
        <v>0</v>
      </c>
      <c r="K125" s="19">
        <f t="shared" si="25"/>
        <v>0</v>
      </c>
      <c r="L125" s="19">
        <f t="shared" si="26"/>
        <v>0</v>
      </c>
      <c r="M125" s="19">
        <f t="shared" si="27"/>
        <v>0</v>
      </c>
      <c r="N125" s="19">
        <f t="shared" si="28"/>
        <v>280.36</v>
      </c>
      <c r="O125" s="19">
        <f t="shared" si="29"/>
        <v>0</v>
      </c>
      <c r="P125" s="19">
        <f t="shared" si="30"/>
        <v>0</v>
      </c>
      <c r="Q125" s="19">
        <f t="shared" si="31"/>
        <v>0</v>
      </c>
    </row>
    <row r="126" spans="1:17">
      <c r="A126" t="s">
        <v>111</v>
      </c>
      <c r="B126">
        <v>0</v>
      </c>
      <c r="C126">
        <v>0</v>
      </c>
      <c r="D126">
        <v>0</v>
      </c>
      <c r="E126">
        <v>0</v>
      </c>
      <c r="F126">
        <v>1902</v>
      </c>
      <c r="G126">
        <v>2</v>
      </c>
      <c r="H126">
        <v>1</v>
      </c>
      <c r="I126">
        <v>0</v>
      </c>
      <c r="J126" s="19">
        <f t="shared" si="24"/>
        <v>0</v>
      </c>
      <c r="K126" s="19">
        <f t="shared" si="25"/>
        <v>0</v>
      </c>
      <c r="L126" s="19">
        <f t="shared" si="26"/>
        <v>0</v>
      </c>
      <c r="M126" s="19">
        <f t="shared" si="27"/>
        <v>0</v>
      </c>
      <c r="N126" s="19">
        <f t="shared" si="28"/>
        <v>3271.44</v>
      </c>
      <c r="O126" s="19">
        <f t="shared" si="29"/>
        <v>3.98</v>
      </c>
      <c r="P126" s="19">
        <f t="shared" si="30"/>
        <v>1.2</v>
      </c>
      <c r="Q126" s="19">
        <f t="shared" si="31"/>
        <v>0</v>
      </c>
    </row>
    <row r="127" spans="1:17">
      <c r="A127" t="s">
        <v>177</v>
      </c>
      <c r="B127">
        <v>12888</v>
      </c>
      <c r="C127">
        <v>28</v>
      </c>
      <c r="D127">
        <v>14250</v>
      </c>
      <c r="E127">
        <v>9</v>
      </c>
      <c r="F127">
        <v>4867</v>
      </c>
      <c r="G127">
        <v>14</v>
      </c>
      <c r="H127">
        <v>6002</v>
      </c>
      <c r="I127">
        <v>3075</v>
      </c>
      <c r="J127" s="19">
        <f t="shared" si="24"/>
        <v>12888</v>
      </c>
      <c r="K127" s="19">
        <f t="shared" si="25"/>
        <v>57.120000000000005</v>
      </c>
      <c r="L127" s="19">
        <f t="shared" si="26"/>
        <v>17527.5</v>
      </c>
      <c r="M127" s="19">
        <f t="shared" si="27"/>
        <v>12.15</v>
      </c>
      <c r="N127" s="19">
        <f t="shared" si="28"/>
        <v>8371.24</v>
      </c>
      <c r="O127" s="19">
        <f t="shared" si="29"/>
        <v>27.86</v>
      </c>
      <c r="P127" s="19">
        <f t="shared" si="30"/>
        <v>7202.4</v>
      </c>
      <c r="Q127" s="19">
        <f t="shared" si="31"/>
        <v>3075</v>
      </c>
    </row>
    <row r="128" spans="1:17">
      <c r="A128" t="s">
        <v>97</v>
      </c>
      <c r="B128">
        <v>3339</v>
      </c>
      <c r="C128">
        <v>8</v>
      </c>
      <c r="D128">
        <v>8084</v>
      </c>
      <c r="E128">
        <v>319</v>
      </c>
      <c r="F128">
        <v>99</v>
      </c>
      <c r="G128">
        <v>64</v>
      </c>
      <c r="H128">
        <v>18314</v>
      </c>
      <c r="I128">
        <v>25</v>
      </c>
      <c r="J128" s="19">
        <f t="shared" si="24"/>
        <v>3339</v>
      </c>
      <c r="K128" s="19">
        <f t="shared" si="25"/>
        <v>16.32</v>
      </c>
      <c r="L128" s="19">
        <f t="shared" si="26"/>
        <v>9943.32</v>
      </c>
      <c r="M128" s="19">
        <f t="shared" si="27"/>
        <v>430.65000000000003</v>
      </c>
      <c r="N128" s="19">
        <f t="shared" si="28"/>
        <v>170.28</v>
      </c>
      <c r="O128" s="19">
        <f t="shared" si="29"/>
        <v>127.36</v>
      </c>
      <c r="P128" s="19">
        <f t="shared" si="30"/>
        <v>21976.799999999999</v>
      </c>
      <c r="Q128" s="19">
        <f t="shared" si="31"/>
        <v>25</v>
      </c>
    </row>
    <row r="129" spans="1:17">
      <c r="A129" t="s">
        <v>216</v>
      </c>
      <c r="B129">
        <v>14497</v>
      </c>
      <c r="C129">
        <v>57</v>
      </c>
      <c r="D129">
        <v>44044</v>
      </c>
      <c r="E129">
        <v>31</v>
      </c>
      <c r="F129">
        <v>1934</v>
      </c>
      <c r="G129">
        <v>678</v>
      </c>
      <c r="H129">
        <v>20681</v>
      </c>
      <c r="I129">
        <v>19755</v>
      </c>
      <c r="J129" s="19">
        <f t="shared" si="24"/>
        <v>14497</v>
      </c>
      <c r="K129" s="19">
        <f t="shared" si="25"/>
        <v>116.28</v>
      </c>
      <c r="L129" s="19">
        <f t="shared" si="26"/>
        <v>54174.12</v>
      </c>
      <c r="M129" s="19">
        <f t="shared" si="27"/>
        <v>41.85</v>
      </c>
      <c r="N129" s="19">
        <f t="shared" si="28"/>
        <v>3326.48</v>
      </c>
      <c r="O129" s="19">
        <f t="shared" si="29"/>
        <v>1349.22</v>
      </c>
      <c r="P129" s="19">
        <f t="shared" si="30"/>
        <v>24817.200000000001</v>
      </c>
      <c r="Q129" s="19">
        <f t="shared" si="31"/>
        <v>19755</v>
      </c>
    </row>
    <row r="130" spans="1:17">
      <c r="A130" t="s">
        <v>32</v>
      </c>
      <c r="B130">
        <v>23</v>
      </c>
      <c r="C130">
        <v>0</v>
      </c>
      <c r="D130">
        <v>16</v>
      </c>
      <c r="E130">
        <v>0</v>
      </c>
      <c r="F130">
        <v>0</v>
      </c>
      <c r="G130">
        <v>0</v>
      </c>
      <c r="H130">
        <v>4</v>
      </c>
      <c r="I130">
        <v>8</v>
      </c>
      <c r="J130" s="19">
        <f t="shared" si="24"/>
        <v>23</v>
      </c>
      <c r="K130" s="19">
        <f t="shared" si="25"/>
        <v>0</v>
      </c>
      <c r="L130" s="19">
        <f t="shared" si="26"/>
        <v>19.68</v>
      </c>
      <c r="M130" s="19">
        <f t="shared" si="27"/>
        <v>0</v>
      </c>
      <c r="N130" s="19">
        <f t="shared" si="28"/>
        <v>0</v>
      </c>
      <c r="O130" s="19">
        <f t="shared" si="29"/>
        <v>0</v>
      </c>
      <c r="P130" s="19">
        <f t="shared" si="30"/>
        <v>4.8</v>
      </c>
      <c r="Q130" s="19">
        <f t="shared" si="31"/>
        <v>8</v>
      </c>
    </row>
    <row r="131" spans="1:17">
      <c r="A131" t="s">
        <v>82</v>
      </c>
      <c r="B131">
        <v>24167</v>
      </c>
      <c r="C131">
        <v>39</v>
      </c>
      <c r="D131">
        <v>13</v>
      </c>
      <c r="E131">
        <v>2</v>
      </c>
      <c r="F131">
        <v>82</v>
      </c>
      <c r="G131">
        <v>14</v>
      </c>
      <c r="H131">
        <v>6423</v>
      </c>
      <c r="I131">
        <v>8</v>
      </c>
      <c r="J131" s="19">
        <f t="shared" si="24"/>
        <v>24167</v>
      </c>
      <c r="K131" s="19">
        <f t="shared" si="25"/>
        <v>79.56</v>
      </c>
      <c r="L131" s="19">
        <f t="shared" si="26"/>
        <v>15.99</v>
      </c>
      <c r="M131" s="19">
        <f t="shared" si="27"/>
        <v>2.7</v>
      </c>
      <c r="N131" s="19">
        <f t="shared" si="28"/>
        <v>141.04</v>
      </c>
      <c r="O131" s="19">
        <f t="shared" si="29"/>
        <v>27.86</v>
      </c>
      <c r="P131" s="19">
        <f t="shared" si="30"/>
        <v>7707.5999999999995</v>
      </c>
      <c r="Q131" s="19">
        <f t="shared" si="31"/>
        <v>8</v>
      </c>
    </row>
    <row r="132" spans="1:17">
      <c r="A132" t="s">
        <v>171</v>
      </c>
      <c r="B132">
        <v>0</v>
      </c>
      <c r="C132">
        <v>0</v>
      </c>
      <c r="D132">
        <v>0</v>
      </c>
      <c r="E132">
        <v>0</v>
      </c>
      <c r="F132">
        <v>0</v>
      </c>
      <c r="G132">
        <v>0</v>
      </c>
      <c r="H132">
        <v>8</v>
      </c>
      <c r="I132">
        <v>0</v>
      </c>
      <c r="J132" s="19">
        <f t="shared" ref="J132:J138" si="32">B132*1</f>
        <v>0</v>
      </c>
      <c r="K132" s="19">
        <f t="shared" ref="K132:K138" si="33">C132*2.04</f>
        <v>0</v>
      </c>
      <c r="L132" s="19">
        <f t="shared" ref="L132:L138" si="34">D132*1.23</f>
        <v>0</v>
      </c>
      <c r="M132" s="19">
        <f t="shared" ref="M132:M138" si="35">E132*1.35</f>
        <v>0</v>
      </c>
      <c r="N132" s="19">
        <f t="shared" ref="N132:N138" si="36">F132*1.72</f>
        <v>0</v>
      </c>
      <c r="O132" s="19">
        <f t="shared" ref="O132:O138" si="37">G132*1.99</f>
        <v>0</v>
      </c>
      <c r="P132" s="19">
        <f t="shared" ref="P132:P138" si="38">H132*1.2</f>
        <v>9.6</v>
      </c>
      <c r="Q132" s="19">
        <f t="shared" ref="Q132:Q138" si="39">I132*1</f>
        <v>0</v>
      </c>
    </row>
    <row r="133" spans="1:17">
      <c r="A133" t="s">
        <v>45</v>
      </c>
      <c r="B133">
        <v>0</v>
      </c>
      <c r="C133">
        <v>0</v>
      </c>
      <c r="D133">
        <v>0</v>
      </c>
      <c r="E133">
        <v>0</v>
      </c>
      <c r="F133">
        <v>37</v>
      </c>
      <c r="G133">
        <v>0</v>
      </c>
      <c r="H133">
        <v>0</v>
      </c>
      <c r="I133">
        <v>0</v>
      </c>
      <c r="J133" s="19">
        <f t="shared" si="32"/>
        <v>0</v>
      </c>
      <c r="K133" s="19">
        <f t="shared" si="33"/>
        <v>0</v>
      </c>
      <c r="L133" s="19">
        <f t="shared" si="34"/>
        <v>0</v>
      </c>
      <c r="M133" s="19">
        <f t="shared" si="35"/>
        <v>0</v>
      </c>
      <c r="N133" s="19">
        <f t="shared" si="36"/>
        <v>63.64</v>
      </c>
      <c r="O133" s="19">
        <f t="shared" si="37"/>
        <v>0</v>
      </c>
      <c r="P133" s="19">
        <f t="shared" si="38"/>
        <v>0</v>
      </c>
      <c r="Q133" s="19">
        <f t="shared" si="39"/>
        <v>0</v>
      </c>
    </row>
    <row r="134" spans="1:17">
      <c r="A134" t="s">
        <v>105</v>
      </c>
      <c r="B134">
        <v>2</v>
      </c>
      <c r="C134">
        <v>9</v>
      </c>
      <c r="D134">
        <v>8591</v>
      </c>
      <c r="E134">
        <v>6</v>
      </c>
      <c r="F134">
        <v>719</v>
      </c>
      <c r="G134">
        <v>87</v>
      </c>
      <c r="H134">
        <v>26460</v>
      </c>
      <c r="I134">
        <v>19</v>
      </c>
      <c r="J134" s="19">
        <f t="shared" si="32"/>
        <v>2</v>
      </c>
      <c r="K134" s="19">
        <f t="shared" si="33"/>
        <v>18.36</v>
      </c>
      <c r="L134" s="19">
        <f t="shared" si="34"/>
        <v>10566.93</v>
      </c>
      <c r="M134" s="19">
        <f t="shared" si="35"/>
        <v>8.1000000000000014</v>
      </c>
      <c r="N134" s="19">
        <f t="shared" si="36"/>
        <v>1236.68</v>
      </c>
      <c r="O134" s="19">
        <f t="shared" si="37"/>
        <v>173.13</v>
      </c>
      <c r="P134" s="19">
        <f t="shared" si="38"/>
        <v>31752</v>
      </c>
      <c r="Q134" s="19">
        <f t="shared" si="39"/>
        <v>19</v>
      </c>
    </row>
    <row r="135" spans="1:17">
      <c r="A135" t="s">
        <v>38</v>
      </c>
      <c r="B135">
        <v>39332</v>
      </c>
      <c r="C135">
        <v>166</v>
      </c>
      <c r="D135">
        <v>84835</v>
      </c>
      <c r="E135">
        <v>168</v>
      </c>
      <c r="F135">
        <v>30239</v>
      </c>
      <c r="G135">
        <v>923</v>
      </c>
      <c r="H135">
        <v>53637</v>
      </c>
      <c r="I135">
        <v>89844</v>
      </c>
      <c r="J135" s="19">
        <f t="shared" si="32"/>
        <v>39332</v>
      </c>
      <c r="K135" s="19">
        <f t="shared" si="33"/>
        <v>338.64</v>
      </c>
      <c r="L135" s="19">
        <f t="shared" si="34"/>
        <v>104347.05</v>
      </c>
      <c r="M135" s="19">
        <f t="shared" si="35"/>
        <v>226.8</v>
      </c>
      <c r="N135" s="19">
        <f t="shared" si="36"/>
        <v>52011.08</v>
      </c>
      <c r="O135" s="19">
        <f t="shared" si="37"/>
        <v>1836.77</v>
      </c>
      <c r="P135" s="19">
        <f t="shared" si="38"/>
        <v>64364.399999999994</v>
      </c>
      <c r="Q135" s="19">
        <f t="shared" si="39"/>
        <v>89844</v>
      </c>
    </row>
    <row r="136" spans="1:17">
      <c r="A136" t="s">
        <v>39</v>
      </c>
      <c r="B136">
        <v>3790</v>
      </c>
      <c r="C136">
        <v>18</v>
      </c>
      <c r="D136">
        <v>8501</v>
      </c>
      <c r="E136">
        <v>8</v>
      </c>
      <c r="F136">
        <v>2157</v>
      </c>
      <c r="G136">
        <v>16</v>
      </c>
      <c r="H136">
        <v>8112</v>
      </c>
      <c r="I136">
        <v>58</v>
      </c>
      <c r="J136" s="19">
        <f t="shared" si="32"/>
        <v>3790</v>
      </c>
      <c r="K136" s="19">
        <f t="shared" si="33"/>
        <v>36.72</v>
      </c>
      <c r="L136" s="19">
        <f t="shared" si="34"/>
        <v>10456.23</v>
      </c>
      <c r="M136" s="19">
        <f t="shared" si="35"/>
        <v>10.8</v>
      </c>
      <c r="N136" s="19">
        <f t="shared" si="36"/>
        <v>3710.04</v>
      </c>
      <c r="O136" s="19">
        <f t="shared" si="37"/>
        <v>31.84</v>
      </c>
      <c r="P136" s="19">
        <f t="shared" si="38"/>
        <v>9734.4</v>
      </c>
      <c r="Q136" s="19">
        <f t="shared" si="39"/>
        <v>58</v>
      </c>
    </row>
    <row r="137" spans="1:17">
      <c r="A137" t="s">
        <v>165</v>
      </c>
      <c r="B137">
        <v>580</v>
      </c>
      <c r="C137">
        <v>3</v>
      </c>
      <c r="D137">
        <v>2</v>
      </c>
      <c r="E137">
        <v>0</v>
      </c>
      <c r="F137">
        <v>6901</v>
      </c>
      <c r="G137">
        <v>1</v>
      </c>
      <c r="H137">
        <v>23</v>
      </c>
      <c r="I137">
        <v>17</v>
      </c>
      <c r="J137" s="19">
        <f t="shared" si="32"/>
        <v>580</v>
      </c>
      <c r="K137" s="19">
        <f t="shared" si="33"/>
        <v>6.12</v>
      </c>
      <c r="L137" s="19">
        <f t="shared" si="34"/>
        <v>2.46</v>
      </c>
      <c r="M137" s="19">
        <f t="shared" si="35"/>
        <v>0</v>
      </c>
      <c r="N137" s="19">
        <f t="shared" si="36"/>
        <v>11869.72</v>
      </c>
      <c r="O137" s="19">
        <f t="shared" si="37"/>
        <v>1.99</v>
      </c>
      <c r="P137" s="19">
        <f t="shared" si="38"/>
        <v>27.599999999999998</v>
      </c>
      <c r="Q137" s="19">
        <f t="shared" si="39"/>
        <v>17</v>
      </c>
    </row>
    <row r="138" spans="1:17">
      <c r="A138" t="s">
        <v>159</v>
      </c>
      <c r="B138">
        <v>171893</v>
      </c>
      <c r="C138">
        <v>469</v>
      </c>
      <c r="D138">
        <v>105423</v>
      </c>
      <c r="E138">
        <v>107</v>
      </c>
      <c r="F138">
        <v>72290</v>
      </c>
      <c r="G138">
        <v>1656</v>
      </c>
      <c r="H138">
        <v>293449</v>
      </c>
      <c r="I138">
        <v>126896</v>
      </c>
      <c r="J138" s="19">
        <f t="shared" si="32"/>
        <v>171893</v>
      </c>
      <c r="K138" s="19">
        <f t="shared" si="33"/>
        <v>956.76</v>
      </c>
      <c r="L138" s="19">
        <f t="shared" si="34"/>
        <v>129670.29</v>
      </c>
      <c r="M138" s="19">
        <f t="shared" si="35"/>
        <v>144.45000000000002</v>
      </c>
      <c r="N138" s="19">
        <f t="shared" si="36"/>
        <v>124338.8</v>
      </c>
      <c r="O138" s="19">
        <f t="shared" si="37"/>
        <v>3295.44</v>
      </c>
      <c r="P138" s="19">
        <f t="shared" si="38"/>
        <v>352138.8</v>
      </c>
      <c r="Q138" s="19">
        <f t="shared" si="39"/>
        <v>126896</v>
      </c>
    </row>
  </sheetData>
  <sortState ref="A2:I1048576">
    <sortCondition descending="1" ref="B3:B1048576"/>
  </sortState>
  <mergeCells count="4">
    <mergeCell ref="B1:I1"/>
    <mergeCell ref="J1:Q1"/>
    <mergeCell ref="C2:I2"/>
    <mergeCell ref="K2:Q2"/>
  </mergeCells>
  <phoneticPr fontId="1" type="noConversion"/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75"/>
  <sheetViews>
    <sheetView topLeftCell="G1" workbookViewId="0">
      <selection activeCell="J2" sqref="J2"/>
    </sheetView>
  </sheetViews>
  <sheetFormatPr baseColWidth="10" defaultRowHeight="13" x14ac:dyDescent="0"/>
  <cols>
    <col min="1" max="1" width="29.5703125" customWidth="1"/>
  </cols>
  <sheetData>
    <row r="1" spans="1:17">
      <c r="B1" s="21" t="s">
        <v>218</v>
      </c>
      <c r="C1" s="21"/>
      <c r="D1" s="21"/>
      <c r="E1" s="21"/>
      <c r="F1" s="21"/>
      <c r="G1" s="21"/>
      <c r="H1" s="21"/>
      <c r="I1" s="21"/>
      <c r="J1" s="25" t="s">
        <v>346</v>
      </c>
      <c r="K1" s="25"/>
      <c r="L1" s="25"/>
      <c r="M1" s="25"/>
      <c r="N1" s="25"/>
      <c r="O1" s="25"/>
      <c r="P1" s="25"/>
      <c r="Q1" s="25"/>
    </row>
    <row r="2" spans="1:17">
      <c r="A2" s="4"/>
      <c r="B2" s="6" t="s">
        <v>150</v>
      </c>
      <c r="C2" s="23" t="s">
        <v>151</v>
      </c>
      <c r="D2" s="23"/>
      <c r="E2" s="23"/>
      <c r="F2" s="23"/>
      <c r="G2" s="23"/>
      <c r="H2" s="23"/>
      <c r="I2" s="23"/>
      <c r="J2" s="8" t="s">
        <v>150</v>
      </c>
      <c r="K2" s="26" t="s">
        <v>151</v>
      </c>
      <c r="L2" s="26"/>
      <c r="M2" s="26"/>
      <c r="N2" s="26"/>
      <c r="O2" s="26"/>
      <c r="P2" s="26"/>
      <c r="Q2" s="26"/>
    </row>
    <row r="3" spans="1:17">
      <c r="A3" s="4" t="s">
        <v>149</v>
      </c>
      <c r="B3" s="7" t="s">
        <v>219</v>
      </c>
      <c r="C3" s="9" t="s">
        <v>219</v>
      </c>
      <c r="D3" s="9" t="s">
        <v>220</v>
      </c>
      <c r="E3" s="9" t="s">
        <v>221</v>
      </c>
      <c r="F3" s="9" t="s">
        <v>222</v>
      </c>
      <c r="G3" s="9" t="s">
        <v>223</v>
      </c>
      <c r="H3" s="9" t="s">
        <v>224</v>
      </c>
      <c r="I3" s="9" t="s">
        <v>225</v>
      </c>
      <c r="J3" s="10" t="s">
        <v>219</v>
      </c>
      <c r="K3" s="11" t="s">
        <v>219</v>
      </c>
      <c r="L3" s="11" t="s">
        <v>220</v>
      </c>
      <c r="M3" s="11" t="s">
        <v>221</v>
      </c>
      <c r="N3" s="11" t="s">
        <v>222</v>
      </c>
      <c r="O3" s="11" t="s">
        <v>223</v>
      </c>
      <c r="P3" s="11" t="s">
        <v>224</v>
      </c>
      <c r="Q3" s="11" t="s">
        <v>225</v>
      </c>
    </row>
    <row r="4" spans="1:17">
      <c r="A4" t="s">
        <v>212</v>
      </c>
      <c r="B4">
        <v>33033</v>
      </c>
      <c r="C4">
        <v>177</v>
      </c>
      <c r="D4">
        <v>10088</v>
      </c>
      <c r="E4">
        <v>93</v>
      </c>
      <c r="F4">
        <v>777</v>
      </c>
      <c r="G4">
        <v>27</v>
      </c>
      <c r="H4">
        <v>4964</v>
      </c>
      <c r="I4">
        <v>3012</v>
      </c>
      <c r="J4" s="2">
        <f t="shared" ref="J4:J67" si="0">B4*0.82</f>
        <v>27087.059999999998</v>
      </c>
      <c r="K4" s="2">
        <f t="shared" ref="K4:K67" si="1">C4*1.18</f>
        <v>208.85999999999999</v>
      </c>
      <c r="L4" s="2">
        <f t="shared" ref="L4:L67" si="2">D4*0.95</f>
        <v>9583.6</v>
      </c>
      <c r="M4" s="2">
        <f t="shared" ref="M4:M67" si="3">E4*1.11</f>
        <v>103.23</v>
      </c>
      <c r="N4" s="2">
        <f t="shared" ref="N4:N67" si="4">F4*1.64</f>
        <v>1274.28</v>
      </c>
      <c r="O4" s="2">
        <f t="shared" ref="O4:O67" si="5">G4*2.68</f>
        <v>72.36</v>
      </c>
      <c r="P4" s="2">
        <f t="shared" ref="P4:P67" si="6">H4*1.38</f>
        <v>6850.32</v>
      </c>
      <c r="Q4" s="2">
        <f t="shared" ref="Q4:Q67" si="7">I4*1.53</f>
        <v>4608.3599999999997</v>
      </c>
    </row>
    <row r="5" spans="1:17">
      <c r="A5" t="s">
        <v>198</v>
      </c>
      <c r="B5">
        <v>113786</v>
      </c>
      <c r="C5">
        <v>388</v>
      </c>
      <c r="D5">
        <v>38101</v>
      </c>
      <c r="E5">
        <v>409</v>
      </c>
      <c r="F5">
        <v>8410</v>
      </c>
      <c r="G5">
        <v>294</v>
      </c>
      <c r="H5">
        <v>17094</v>
      </c>
      <c r="I5">
        <v>3157</v>
      </c>
      <c r="J5" s="2">
        <f t="shared" si="0"/>
        <v>93304.51999999999</v>
      </c>
      <c r="K5" s="2">
        <f t="shared" si="1"/>
        <v>457.84</v>
      </c>
      <c r="L5" s="2">
        <f t="shared" si="2"/>
        <v>36195.949999999997</v>
      </c>
      <c r="M5" s="2">
        <f t="shared" si="3"/>
        <v>453.99000000000007</v>
      </c>
      <c r="N5" s="2">
        <f t="shared" si="4"/>
        <v>13792.4</v>
      </c>
      <c r="O5" s="2">
        <f t="shared" si="5"/>
        <v>787.92000000000007</v>
      </c>
      <c r="P5" s="2">
        <f t="shared" si="6"/>
        <v>23589.719999999998</v>
      </c>
      <c r="Q5" s="2">
        <f t="shared" si="7"/>
        <v>4830.21</v>
      </c>
    </row>
    <row r="6" spans="1:17">
      <c r="A6" t="s">
        <v>155</v>
      </c>
      <c r="B6">
        <v>217184</v>
      </c>
      <c r="C6">
        <v>1099</v>
      </c>
      <c r="D6">
        <v>89109</v>
      </c>
      <c r="E6">
        <v>733</v>
      </c>
      <c r="F6">
        <v>10440</v>
      </c>
      <c r="G6">
        <v>172</v>
      </c>
      <c r="H6">
        <v>36883</v>
      </c>
      <c r="I6">
        <v>8469</v>
      </c>
      <c r="J6" s="2">
        <f t="shared" si="0"/>
        <v>178090.87999999998</v>
      </c>
      <c r="K6" s="2">
        <f t="shared" si="1"/>
        <v>1296.82</v>
      </c>
      <c r="L6" s="2">
        <f t="shared" si="2"/>
        <v>84653.55</v>
      </c>
      <c r="M6" s="2">
        <f t="shared" si="3"/>
        <v>813.63000000000011</v>
      </c>
      <c r="N6" s="2">
        <f t="shared" si="4"/>
        <v>17121.599999999999</v>
      </c>
      <c r="O6" s="2">
        <f t="shared" si="5"/>
        <v>460.96000000000004</v>
      </c>
      <c r="P6" s="2">
        <f t="shared" si="6"/>
        <v>50898.539999999994</v>
      </c>
      <c r="Q6" s="2">
        <f t="shared" si="7"/>
        <v>12957.57</v>
      </c>
    </row>
    <row r="7" spans="1:17">
      <c r="A7" t="s">
        <v>34</v>
      </c>
      <c r="B7">
        <v>23606</v>
      </c>
      <c r="C7">
        <v>93</v>
      </c>
      <c r="D7">
        <v>11557</v>
      </c>
      <c r="E7">
        <v>26</v>
      </c>
      <c r="F7">
        <v>1267</v>
      </c>
      <c r="G7">
        <v>35</v>
      </c>
      <c r="H7">
        <v>7476</v>
      </c>
      <c r="I7">
        <v>1322</v>
      </c>
      <c r="J7" s="2">
        <f t="shared" si="0"/>
        <v>19356.919999999998</v>
      </c>
      <c r="K7" s="2">
        <f t="shared" si="1"/>
        <v>109.74</v>
      </c>
      <c r="L7" s="2">
        <f t="shared" si="2"/>
        <v>10979.15</v>
      </c>
      <c r="M7" s="2">
        <f t="shared" si="3"/>
        <v>28.860000000000003</v>
      </c>
      <c r="N7" s="2">
        <f t="shared" si="4"/>
        <v>2077.8799999999997</v>
      </c>
      <c r="O7" s="2">
        <f t="shared" si="5"/>
        <v>93.800000000000011</v>
      </c>
      <c r="P7" s="2">
        <f t="shared" si="6"/>
        <v>10316.879999999999</v>
      </c>
      <c r="Q7" s="2">
        <f t="shared" si="7"/>
        <v>2022.66</v>
      </c>
    </row>
    <row r="8" spans="1:17">
      <c r="A8" t="s">
        <v>203</v>
      </c>
      <c r="B8">
        <v>15842</v>
      </c>
      <c r="C8">
        <v>110</v>
      </c>
      <c r="D8">
        <v>5190</v>
      </c>
      <c r="E8">
        <v>24</v>
      </c>
      <c r="F8">
        <v>753</v>
      </c>
      <c r="G8">
        <v>17</v>
      </c>
      <c r="H8">
        <v>3222</v>
      </c>
      <c r="I8">
        <v>234</v>
      </c>
      <c r="J8" s="2">
        <f t="shared" si="0"/>
        <v>12990.439999999999</v>
      </c>
      <c r="K8" s="2">
        <f t="shared" si="1"/>
        <v>129.79999999999998</v>
      </c>
      <c r="L8" s="2">
        <f t="shared" si="2"/>
        <v>4930.5</v>
      </c>
      <c r="M8" s="2">
        <f t="shared" si="3"/>
        <v>26.64</v>
      </c>
      <c r="N8" s="2">
        <f t="shared" si="4"/>
        <v>1234.9199999999998</v>
      </c>
      <c r="O8" s="2">
        <f t="shared" si="5"/>
        <v>45.56</v>
      </c>
      <c r="P8" s="2">
        <f t="shared" si="6"/>
        <v>4446.3599999999997</v>
      </c>
      <c r="Q8" s="2">
        <f t="shared" si="7"/>
        <v>358.02</v>
      </c>
    </row>
    <row r="9" spans="1:17">
      <c r="A9" t="s">
        <v>226</v>
      </c>
      <c r="B9">
        <v>36167</v>
      </c>
      <c r="C9">
        <v>131</v>
      </c>
      <c r="D9">
        <v>12372</v>
      </c>
      <c r="E9">
        <v>88</v>
      </c>
      <c r="F9">
        <v>1938</v>
      </c>
      <c r="G9">
        <v>145</v>
      </c>
      <c r="H9">
        <v>7718</v>
      </c>
      <c r="I9">
        <v>1958</v>
      </c>
      <c r="J9" s="2">
        <f t="shared" si="0"/>
        <v>29656.94</v>
      </c>
      <c r="K9" s="2">
        <f t="shared" si="1"/>
        <v>154.57999999999998</v>
      </c>
      <c r="L9" s="2">
        <f t="shared" si="2"/>
        <v>11753.4</v>
      </c>
      <c r="M9" s="2">
        <f t="shared" si="3"/>
        <v>97.68</v>
      </c>
      <c r="N9" s="2">
        <f t="shared" si="4"/>
        <v>3178.3199999999997</v>
      </c>
      <c r="O9" s="2">
        <f t="shared" si="5"/>
        <v>388.6</v>
      </c>
      <c r="P9" s="2">
        <f t="shared" si="6"/>
        <v>10650.839999999998</v>
      </c>
      <c r="Q9" s="2">
        <f t="shared" si="7"/>
        <v>2995.7400000000002</v>
      </c>
    </row>
    <row r="10" spans="1:17">
      <c r="A10" t="s">
        <v>67</v>
      </c>
      <c r="B10">
        <v>11440</v>
      </c>
      <c r="C10">
        <v>15</v>
      </c>
      <c r="D10">
        <v>3231</v>
      </c>
      <c r="E10">
        <v>9</v>
      </c>
      <c r="F10">
        <v>103</v>
      </c>
      <c r="G10">
        <v>12</v>
      </c>
      <c r="H10">
        <v>2736</v>
      </c>
      <c r="I10">
        <v>2271</v>
      </c>
      <c r="J10" s="2">
        <f t="shared" si="0"/>
        <v>9380.7999999999993</v>
      </c>
      <c r="K10" s="2">
        <f t="shared" si="1"/>
        <v>17.7</v>
      </c>
      <c r="L10" s="2">
        <f t="shared" si="2"/>
        <v>3069.45</v>
      </c>
      <c r="M10" s="2">
        <f t="shared" si="3"/>
        <v>9.99</v>
      </c>
      <c r="N10" s="2">
        <f t="shared" si="4"/>
        <v>168.92</v>
      </c>
      <c r="O10" s="2">
        <f t="shared" si="5"/>
        <v>32.160000000000004</v>
      </c>
      <c r="P10" s="2">
        <f t="shared" si="6"/>
        <v>3775.68</v>
      </c>
      <c r="Q10" s="2">
        <f t="shared" si="7"/>
        <v>3474.63</v>
      </c>
    </row>
    <row r="11" spans="1:17">
      <c r="A11" t="s">
        <v>217</v>
      </c>
      <c r="B11">
        <v>116628</v>
      </c>
      <c r="C11">
        <v>409</v>
      </c>
      <c r="D11">
        <v>53814</v>
      </c>
      <c r="E11">
        <v>460</v>
      </c>
      <c r="F11">
        <v>11949</v>
      </c>
      <c r="G11">
        <v>264</v>
      </c>
      <c r="H11">
        <v>49149</v>
      </c>
      <c r="I11">
        <v>7920</v>
      </c>
      <c r="J11" s="2">
        <f t="shared" si="0"/>
        <v>95634.959999999992</v>
      </c>
      <c r="K11" s="2">
        <f t="shared" si="1"/>
        <v>482.61999999999995</v>
      </c>
      <c r="L11" s="2">
        <f t="shared" si="2"/>
        <v>51123.299999999996</v>
      </c>
      <c r="M11" s="2">
        <f t="shared" si="3"/>
        <v>510.6</v>
      </c>
      <c r="N11" s="2">
        <f t="shared" si="4"/>
        <v>19596.36</v>
      </c>
      <c r="O11" s="2">
        <f t="shared" si="5"/>
        <v>707.5200000000001</v>
      </c>
      <c r="P11" s="2">
        <f t="shared" si="6"/>
        <v>67825.62</v>
      </c>
      <c r="Q11" s="2">
        <f t="shared" si="7"/>
        <v>12117.6</v>
      </c>
    </row>
    <row r="12" spans="1:17">
      <c r="A12" t="s">
        <v>191</v>
      </c>
      <c r="B12">
        <v>7147</v>
      </c>
      <c r="C12">
        <v>59</v>
      </c>
      <c r="D12">
        <v>951</v>
      </c>
      <c r="E12">
        <v>5</v>
      </c>
      <c r="F12">
        <v>161</v>
      </c>
      <c r="G12">
        <v>3</v>
      </c>
      <c r="H12">
        <v>1171</v>
      </c>
      <c r="I12">
        <v>469</v>
      </c>
      <c r="J12" s="2">
        <f t="shared" si="0"/>
        <v>5860.54</v>
      </c>
      <c r="K12" s="2">
        <f t="shared" si="1"/>
        <v>69.61999999999999</v>
      </c>
      <c r="L12" s="2">
        <f t="shared" si="2"/>
        <v>903.44999999999993</v>
      </c>
      <c r="M12" s="2">
        <f t="shared" si="3"/>
        <v>5.5500000000000007</v>
      </c>
      <c r="N12" s="2">
        <f t="shared" si="4"/>
        <v>264.03999999999996</v>
      </c>
      <c r="O12" s="2">
        <f t="shared" si="5"/>
        <v>8.0400000000000009</v>
      </c>
      <c r="P12" s="2">
        <f t="shared" si="6"/>
        <v>1615.9799999999998</v>
      </c>
      <c r="Q12" s="2">
        <f t="shared" si="7"/>
        <v>717.57</v>
      </c>
    </row>
    <row r="13" spans="1:17">
      <c r="A13" t="s">
        <v>181</v>
      </c>
      <c r="B13">
        <v>0</v>
      </c>
      <c r="C13">
        <v>0</v>
      </c>
      <c r="D13">
        <v>45</v>
      </c>
      <c r="E13">
        <v>0</v>
      </c>
      <c r="F13">
        <v>0</v>
      </c>
      <c r="G13">
        <v>1</v>
      </c>
      <c r="H13">
        <v>1</v>
      </c>
      <c r="I13">
        <v>0</v>
      </c>
      <c r="J13" s="2">
        <f t="shared" si="0"/>
        <v>0</v>
      </c>
      <c r="K13" s="2">
        <f t="shared" si="1"/>
        <v>0</v>
      </c>
      <c r="L13" s="2">
        <f t="shared" si="2"/>
        <v>42.75</v>
      </c>
      <c r="M13" s="2">
        <f t="shared" si="3"/>
        <v>0</v>
      </c>
      <c r="N13" s="2">
        <f t="shared" si="4"/>
        <v>0</v>
      </c>
      <c r="O13" s="2">
        <f t="shared" si="5"/>
        <v>2.68</v>
      </c>
      <c r="P13" s="2">
        <f t="shared" si="6"/>
        <v>1.38</v>
      </c>
      <c r="Q13" s="2">
        <f t="shared" si="7"/>
        <v>0</v>
      </c>
    </row>
    <row r="14" spans="1:17">
      <c r="A14" t="s">
        <v>78</v>
      </c>
      <c r="B14">
        <v>5322</v>
      </c>
      <c r="C14">
        <v>53</v>
      </c>
      <c r="D14">
        <v>2012</v>
      </c>
      <c r="E14">
        <v>179</v>
      </c>
      <c r="F14">
        <v>751</v>
      </c>
      <c r="G14">
        <v>16</v>
      </c>
      <c r="H14">
        <v>2697</v>
      </c>
      <c r="I14">
        <v>753</v>
      </c>
      <c r="J14" s="2">
        <f t="shared" si="0"/>
        <v>4364.04</v>
      </c>
      <c r="K14" s="2">
        <f t="shared" si="1"/>
        <v>62.54</v>
      </c>
      <c r="L14" s="2">
        <f t="shared" si="2"/>
        <v>1911.3999999999999</v>
      </c>
      <c r="M14" s="2">
        <f t="shared" si="3"/>
        <v>198.69000000000003</v>
      </c>
      <c r="N14" s="2">
        <f t="shared" si="4"/>
        <v>1231.6399999999999</v>
      </c>
      <c r="O14" s="2">
        <f t="shared" si="5"/>
        <v>42.88</v>
      </c>
      <c r="P14" s="2">
        <f t="shared" si="6"/>
        <v>3721.8599999999997</v>
      </c>
      <c r="Q14" s="2">
        <f t="shared" si="7"/>
        <v>1152.0899999999999</v>
      </c>
    </row>
    <row r="15" spans="1:17">
      <c r="A15" t="s">
        <v>109</v>
      </c>
      <c r="B15">
        <v>1622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1</v>
      </c>
      <c r="J15" s="2">
        <f t="shared" si="0"/>
        <v>1330.04</v>
      </c>
      <c r="K15" s="2">
        <f t="shared" si="1"/>
        <v>0</v>
      </c>
      <c r="L15" s="2">
        <f t="shared" si="2"/>
        <v>0</v>
      </c>
      <c r="M15" s="2">
        <f t="shared" si="3"/>
        <v>0</v>
      </c>
      <c r="N15" s="2">
        <f t="shared" si="4"/>
        <v>0</v>
      </c>
      <c r="O15" s="2">
        <f t="shared" si="5"/>
        <v>0</v>
      </c>
      <c r="P15" s="2">
        <f t="shared" si="6"/>
        <v>0</v>
      </c>
      <c r="Q15" s="2">
        <f t="shared" si="7"/>
        <v>1.53</v>
      </c>
    </row>
    <row r="16" spans="1:17">
      <c r="A16" t="s">
        <v>20</v>
      </c>
      <c r="B16">
        <v>56</v>
      </c>
      <c r="C16">
        <v>0</v>
      </c>
      <c r="D16">
        <v>152</v>
      </c>
      <c r="E16">
        <v>0</v>
      </c>
      <c r="F16">
        <v>32</v>
      </c>
      <c r="G16">
        <v>3</v>
      </c>
      <c r="H16">
        <v>646</v>
      </c>
      <c r="I16">
        <v>7</v>
      </c>
      <c r="J16" s="2">
        <f t="shared" si="0"/>
        <v>45.919999999999995</v>
      </c>
      <c r="K16" s="2">
        <f t="shared" si="1"/>
        <v>0</v>
      </c>
      <c r="L16" s="2">
        <f t="shared" si="2"/>
        <v>144.4</v>
      </c>
      <c r="M16" s="2">
        <f t="shared" si="3"/>
        <v>0</v>
      </c>
      <c r="N16" s="2">
        <f t="shared" si="4"/>
        <v>52.48</v>
      </c>
      <c r="O16" s="2">
        <f t="shared" si="5"/>
        <v>8.0400000000000009</v>
      </c>
      <c r="P16" s="2">
        <f t="shared" si="6"/>
        <v>891.4799999999999</v>
      </c>
      <c r="Q16" s="2">
        <f t="shared" si="7"/>
        <v>10.71</v>
      </c>
    </row>
    <row r="17" spans="1:17">
      <c r="A17" t="s">
        <v>70</v>
      </c>
      <c r="B17">
        <v>1704</v>
      </c>
      <c r="C17">
        <v>3</v>
      </c>
      <c r="D17">
        <v>1252</v>
      </c>
      <c r="E17">
        <v>5</v>
      </c>
      <c r="F17">
        <v>786</v>
      </c>
      <c r="G17">
        <v>2</v>
      </c>
      <c r="H17">
        <v>1437</v>
      </c>
      <c r="I17">
        <v>592</v>
      </c>
      <c r="J17" s="2">
        <f t="shared" si="0"/>
        <v>1397.28</v>
      </c>
      <c r="K17" s="2">
        <f t="shared" si="1"/>
        <v>3.54</v>
      </c>
      <c r="L17" s="2">
        <f t="shared" si="2"/>
        <v>1189.3999999999999</v>
      </c>
      <c r="M17" s="2">
        <f t="shared" si="3"/>
        <v>5.5500000000000007</v>
      </c>
      <c r="N17" s="2">
        <f t="shared" si="4"/>
        <v>1289.04</v>
      </c>
      <c r="O17" s="2">
        <f t="shared" si="5"/>
        <v>5.36</v>
      </c>
      <c r="P17" s="2">
        <f t="shared" si="6"/>
        <v>1983.06</v>
      </c>
      <c r="Q17" s="2">
        <f t="shared" si="7"/>
        <v>905.76</v>
      </c>
    </row>
    <row r="18" spans="1:17">
      <c r="A18" t="s">
        <v>227</v>
      </c>
      <c r="B18">
        <v>0</v>
      </c>
      <c r="C18">
        <v>0</v>
      </c>
      <c r="D18">
        <v>0</v>
      </c>
      <c r="E18">
        <v>71</v>
      </c>
      <c r="F18">
        <v>0</v>
      </c>
      <c r="G18">
        <v>0</v>
      </c>
      <c r="H18">
        <v>0</v>
      </c>
      <c r="I18">
        <v>0</v>
      </c>
      <c r="J18" s="2">
        <f t="shared" si="0"/>
        <v>0</v>
      </c>
      <c r="K18" s="2">
        <f t="shared" si="1"/>
        <v>0</v>
      </c>
      <c r="L18" s="2">
        <f t="shared" si="2"/>
        <v>0</v>
      </c>
      <c r="M18" s="2">
        <f t="shared" si="3"/>
        <v>78.81</v>
      </c>
      <c r="N18" s="2">
        <f t="shared" si="4"/>
        <v>0</v>
      </c>
      <c r="O18" s="2">
        <f t="shared" si="5"/>
        <v>0</v>
      </c>
      <c r="P18" s="2">
        <f t="shared" si="6"/>
        <v>0</v>
      </c>
      <c r="Q18" s="2">
        <f t="shared" si="7"/>
        <v>0</v>
      </c>
    </row>
    <row r="19" spans="1:17">
      <c r="A19" t="s">
        <v>114</v>
      </c>
      <c r="B19">
        <v>57041</v>
      </c>
      <c r="C19">
        <v>234</v>
      </c>
      <c r="D19">
        <v>16441</v>
      </c>
      <c r="E19">
        <v>128</v>
      </c>
      <c r="F19">
        <v>409</v>
      </c>
      <c r="G19">
        <v>220</v>
      </c>
      <c r="H19">
        <v>28423</v>
      </c>
      <c r="I19">
        <v>3262</v>
      </c>
      <c r="J19" s="2">
        <f t="shared" si="0"/>
        <v>46773.619999999995</v>
      </c>
      <c r="K19" s="2">
        <f t="shared" si="1"/>
        <v>276.12</v>
      </c>
      <c r="L19" s="2">
        <f t="shared" si="2"/>
        <v>15618.949999999999</v>
      </c>
      <c r="M19" s="2">
        <f t="shared" si="3"/>
        <v>142.08000000000001</v>
      </c>
      <c r="N19" s="2">
        <f t="shared" si="4"/>
        <v>670.76</v>
      </c>
      <c r="O19" s="2">
        <f t="shared" si="5"/>
        <v>589.6</v>
      </c>
      <c r="P19" s="2">
        <f t="shared" si="6"/>
        <v>39223.74</v>
      </c>
      <c r="Q19" s="2">
        <f t="shared" si="7"/>
        <v>4990.8599999999997</v>
      </c>
    </row>
    <row r="20" spans="1:17">
      <c r="A20" t="s">
        <v>228</v>
      </c>
      <c r="B20">
        <v>205373</v>
      </c>
      <c r="C20">
        <v>623</v>
      </c>
      <c r="D20">
        <v>32887</v>
      </c>
      <c r="E20">
        <v>298</v>
      </c>
      <c r="F20">
        <v>2424</v>
      </c>
      <c r="G20">
        <v>207</v>
      </c>
      <c r="H20">
        <v>44569</v>
      </c>
      <c r="I20">
        <v>22022</v>
      </c>
      <c r="J20" s="2">
        <f t="shared" si="0"/>
        <v>168405.86</v>
      </c>
      <c r="K20" s="2">
        <f t="shared" si="1"/>
        <v>735.14</v>
      </c>
      <c r="L20" s="2">
        <f t="shared" si="2"/>
        <v>31242.649999999998</v>
      </c>
      <c r="M20" s="2">
        <f t="shared" si="3"/>
        <v>330.78000000000003</v>
      </c>
      <c r="N20" s="2">
        <f t="shared" si="4"/>
        <v>3975.3599999999997</v>
      </c>
      <c r="O20" s="2">
        <f t="shared" si="5"/>
        <v>554.76</v>
      </c>
      <c r="P20" s="2">
        <f t="shared" si="6"/>
        <v>61505.219999999994</v>
      </c>
      <c r="Q20" s="2">
        <f t="shared" si="7"/>
        <v>33693.660000000003</v>
      </c>
    </row>
    <row r="21" spans="1:17">
      <c r="A21" t="s">
        <v>229</v>
      </c>
      <c r="B21">
        <v>0</v>
      </c>
      <c r="C21">
        <v>1</v>
      </c>
      <c r="D21">
        <v>38</v>
      </c>
      <c r="E21">
        <v>0</v>
      </c>
      <c r="F21">
        <v>0</v>
      </c>
      <c r="G21">
        <v>0</v>
      </c>
      <c r="H21">
        <v>0</v>
      </c>
      <c r="I21">
        <v>0</v>
      </c>
      <c r="J21" s="2">
        <f t="shared" si="0"/>
        <v>0</v>
      </c>
      <c r="K21" s="2">
        <f t="shared" si="1"/>
        <v>1.18</v>
      </c>
      <c r="L21" s="2">
        <f t="shared" si="2"/>
        <v>36.1</v>
      </c>
      <c r="M21" s="2">
        <f t="shared" si="3"/>
        <v>0</v>
      </c>
      <c r="N21" s="2">
        <f t="shared" si="4"/>
        <v>0</v>
      </c>
      <c r="O21" s="2">
        <f t="shared" si="5"/>
        <v>0</v>
      </c>
      <c r="P21" s="2">
        <f t="shared" si="6"/>
        <v>0</v>
      </c>
      <c r="Q21" s="2">
        <f t="shared" si="7"/>
        <v>0</v>
      </c>
    </row>
    <row r="22" spans="1:17">
      <c r="A22" t="s">
        <v>200</v>
      </c>
      <c r="B22">
        <v>12751</v>
      </c>
      <c r="C22">
        <v>46</v>
      </c>
      <c r="D22">
        <v>412</v>
      </c>
      <c r="E22">
        <v>4</v>
      </c>
      <c r="F22">
        <v>58</v>
      </c>
      <c r="G22">
        <v>2</v>
      </c>
      <c r="H22">
        <v>124</v>
      </c>
      <c r="I22">
        <v>224</v>
      </c>
      <c r="J22" s="2">
        <f t="shared" si="0"/>
        <v>10455.82</v>
      </c>
      <c r="K22" s="2">
        <f t="shared" si="1"/>
        <v>54.279999999999994</v>
      </c>
      <c r="L22" s="2">
        <f t="shared" si="2"/>
        <v>391.4</v>
      </c>
      <c r="M22" s="2">
        <f t="shared" si="3"/>
        <v>4.4400000000000004</v>
      </c>
      <c r="N22" s="2">
        <f t="shared" si="4"/>
        <v>95.11999999999999</v>
      </c>
      <c r="O22" s="2">
        <f t="shared" si="5"/>
        <v>5.36</v>
      </c>
      <c r="P22" s="2">
        <f t="shared" si="6"/>
        <v>171.11999999999998</v>
      </c>
      <c r="Q22" s="2">
        <f t="shared" si="7"/>
        <v>342.72</v>
      </c>
    </row>
    <row r="23" spans="1:17">
      <c r="A23" t="s">
        <v>233</v>
      </c>
      <c r="B23">
        <v>609</v>
      </c>
      <c r="C23">
        <v>0</v>
      </c>
      <c r="D23">
        <v>202</v>
      </c>
      <c r="E23">
        <v>0</v>
      </c>
      <c r="F23">
        <v>103</v>
      </c>
      <c r="G23">
        <v>2</v>
      </c>
      <c r="H23">
        <v>462</v>
      </c>
      <c r="I23">
        <v>219</v>
      </c>
      <c r="J23" s="2">
        <f t="shared" si="0"/>
        <v>499.38</v>
      </c>
      <c r="K23" s="2">
        <f t="shared" si="1"/>
        <v>0</v>
      </c>
      <c r="L23" s="2">
        <f t="shared" si="2"/>
        <v>191.89999999999998</v>
      </c>
      <c r="M23" s="2">
        <f t="shared" si="3"/>
        <v>0</v>
      </c>
      <c r="N23" s="2">
        <f t="shared" si="4"/>
        <v>168.92</v>
      </c>
      <c r="O23" s="2">
        <f t="shared" si="5"/>
        <v>5.36</v>
      </c>
      <c r="P23" s="2">
        <f t="shared" si="6"/>
        <v>637.55999999999995</v>
      </c>
      <c r="Q23" s="2">
        <f t="shared" si="7"/>
        <v>335.07</v>
      </c>
    </row>
    <row r="24" spans="1:17">
      <c r="A24" t="s">
        <v>214</v>
      </c>
      <c r="B24">
        <v>645</v>
      </c>
      <c r="C24">
        <v>0</v>
      </c>
      <c r="D24">
        <v>63</v>
      </c>
      <c r="E24">
        <v>0</v>
      </c>
      <c r="F24">
        <v>208</v>
      </c>
      <c r="G24">
        <v>103</v>
      </c>
      <c r="H24">
        <v>390</v>
      </c>
      <c r="I24">
        <v>114</v>
      </c>
      <c r="J24" s="2">
        <f t="shared" si="0"/>
        <v>528.9</v>
      </c>
      <c r="K24" s="2">
        <f t="shared" si="1"/>
        <v>0</v>
      </c>
      <c r="L24" s="2">
        <f t="shared" si="2"/>
        <v>59.849999999999994</v>
      </c>
      <c r="M24" s="2">
        <f t="shared" si="3"/>
        <v>0</v>
      </c>
      <c r="N24" s="2">
        <f t="shared" si="4"/>
        <v>341.12</v>
      </c>
      <c r="O24" s="2">
        <f t="shared" si="5"/>
        <v>276.04000000000002</v>
      </c>
      <c r="P24" s="2">
        <f t="shared" si="6"/>
        <v>538.19999999999993</v>
      </c>
      <c r="Q24" s="2">
        <f t="shared" si="7"/>
        <v>174.42000000000002</v>
      </c>
    </row>
    <row r="25" spans="1:17">
      <c r="A25" t="s">
        <v>112</v>
      </c>
      <c r="B25">
        <v>147</v>
      </c>
      <c r="C25">
        <v>1</v>
      </c>
      <c r="D25">
        <v>119</v>
      </c>
      <c r="E25">
        <v>2</v>
      </c>
      <c r="F25">
        <v>0</v>
      </c>
      <c r="G25">
        <v>0</v>
      </c>
      <c r="H25">
        <v>318</v>
      </c>
      <c r="I25">
        <v>71</v>
      </c>
      <c r="J25" s="2">
        <f t="shared" si="0"/>
        <v>120.53999999999999</v>
      </c>
      <c r="K25" s="2">
        <f t="shared" si="1"/>
        <v>1.18</v>
      </c>
      <c r="L25" s="2">
        <f t="shared" si="2"/>
        <v>113.05</v>
      </c>
      <c r="M25" s="2">
        <f t="shared" si="3"/>
        <v>2.2200000000000002</v>
      </c>
      <c r="N25" s="2">
        <f t="shared" si="4"/>
        <v>0</v>
      </c>
      <c r="O25" s="2">
        <f t="shared" si="5"/>
        <v>0</v>
      </c>
      <c r="P25" s="2">
        <f t="shared" si="6"/>
        <v>438.84</v>
      </c>
      <c r="Q25" s="2">
        <f t="shared" si="7"/>
        <v>108.63</v>
      </c>
    </row>
    <row r="26" spans="1:17">
      <c r="A26" t="s">
        <v>235</v>
      </c>
      <c r="B26">
        <v>363</v>
      </c>
      <c r="C26">
        <v>1</v>
      </c>
      <c r="D26">
        <v>88</v>
      </c>
      <c r="E26">
        <v>0</v>
      </c>
      <c r="F26">
        <v>66</v>
      </c>
      <c r="G26">
        <v>0</v>
      </c>
      <c r="H26">
        <v>65</v>
      </c>
      <c r="I26">
        <v>0</v>
      </c>
      <c r="J26" s="2">
        <f t="shared" si="0"/>
        <v>297.65999999999997</v>
      </c>
      <c r="K26" s="2">
        <f t="shared" si="1"/>
        <v>1.18</v>
      </c>
      <c r="L26" s="2">
        <f t="shared" si="2"/>
        <v>83.6</v>
      </c>
      <c r="M26" s="2">
        <f t="shared" si="3"/>
        <v>0</v>
      </c>
      <c r="N26" s="2">
        <f t="shared" si="4"/>
        <v>108.24</v>
      </c>
      <c r="O26" s="2">
        <f t="shared" si="5"/>
        <v>0</v>
      </c>
      <c r="P26" s="2">
        <f t="shared" si="6"/>
        <v>89.699999999999989</v>
      </c>
      <c r="Q26" s="2">
        <f t="shared" si="7"/>
        <v>0</v>
      </c>
    </row>
    <row r="27" spans="1:17">
      <c r="A27" t="s">
        <v>236</v>
      </c>
      <c r="B27">
        <v>181</v>
      </c>
      <c r="C27">
        <v>0</v>
      </c>
      <c r="D27">
        <v>0</v>
      </c>
      <c r="E27">
        <v>0</v>
      </c>
      <c r="F27">
        <v>1</v>
      </c>
      <c r="G27">
        <v>0</v>
      </c>
      <c r="H27">
        <v>2</v>
      </c>
      <c r="I27">
        <v>0</v>
      </c>
      <c r="J27" s="2">
        <f t="shared" si="0"/>
        <v>148.41999999999999</v>
      </c>
      <c r="K27" s="2">
        <f t="shared" si="1"/>
        <v>0</v>
      </c>
      <c r="L27" s="2">
        <f t="shared" si="2"/>
        <v>0</v>
      </c>
      <c r="M27" s="2">
        <f t="shared" si="3"/>
        <v>0</v>
      </c>
      <c r="N27" s="2">
        <f t="shared" si="4"/>
        <v>1.64</v>
      </c>
      <c r="O27" s="2">
        <f t="shared" si="5"/>
        <v>0</v>
      </c>
      <c r="P27" s="2">
        <f t="shared" si="6"/>
        <v>2.76</v>
      </c>
      <c r="Q27" s="2">
        <f t="shared" si="7"/>
        <v>0</v>
      </c>
    </row>
    <row r="28" spans="1:17">
      <c r="A28" t="s">
        <v>334</v>
      </c>
      <c r="B28">
        <v>0</v>
      </c>
      <c r="C28">
        <v>0</v>
      </c>
      <c r="D28">
        <v>0</v>
      </c>
      <c r="E28">
        <v>0</v>
      </c>
      <c r="F28">
        <v>0</v>
      </c>
      <c r="G28">
        <v>0</v>
      </c>
      <c r="H28">
        <v>158</v>
      </c>
      <c r="I28">
        <v>0</v>
      </c>
      <c r="J28" s="2">
        <f t="shared" si="0"/>
        <v>0</v>
      </c>
      <c r="K28" s="2">
        <f t="shared" si="1"/>
        <v>0</v>
      </c>
      <c r="L28" s="2">
        <f t="shared" si="2"/>
        <v>0</v>
      </c>
      <c r="M28" s="2">
        <f t="shared" si="3"/>
        <v>0</v>
      </c>
      <c r="N28" s="2">
        <f t="shared" si="4"/>
        <v>0</v>
      </c>
      <c r="O28" s="2">
        <f t="shared" si="5"/>
        <v>0</v>
      </c>
      <c r="P28" s="2">
        <f t="shared" si="6"/>
        <v>218.04</v>
      </c>
      <c r="Q28" s="2">
        <f t="shared" si="7"/>
        <v>0</v>
      </c>
    </row>
    <row r="29" spans="1:17">
      <c r="A29" t="s">
        <v>146</v>
      </c>
      <c r="B29">
        <v>1441</v>
      </c>
      <c r="C29">
        <v>7</v>
      </c>
      <c r="D29">
        <v>3607</v>
      </c>
      <c r="E29">
        <v>6</v>
      </c>
      <c r="F29">
        <v>105</v>
      </c>
      <c r="G29">
        <v>6</v>
      </c>
      <c r="H29">
        <v>1751</v>
      </c>
      <c r="I29">
        <v>226</v>
      </c>
      <c r="J29" s="2">
        <f t="shared" si="0"/>
        <v>1181.6199999999999</v>
      </c>
      <c r="K29" s="2">
        <f t="shared" si="1"/>
        <v>8.26</v>
      </c>
      <c r="L29" s="2">
        <f t="shared" si="2"/>
        <v>3426.6499999999996</v>
      </c>
      <c r="M29" s="2">
        <f t="shared" si="3"/>
        <v>6.66</v>
      </c>
      <c r="N29" s="2">
        <f t="shared" si="4"/>
        <v>172.2</v>
      </c>
      <c r="O29" s="2">
        <f t="shared" si="5"/>
        <v>16.080000000000002</v>
      </c>
      <c r="P29" s="2">
        <f t="shared" si="6"/>
        <v>2416.3799999999997</v>
      </c>
      <c r="Q29" s="2">
        <f t="shared" si="7"/>
        <v>345.78000000000003</v>
      </c>
    </row>
    <row r="30" spans="1:17">
      <c r="A30" t="s">
        <v>211</v>
      </c>
      <c r="B30">
        <v>27798</v>
      </c>
      <c r="C30">
        <v>132</v>
      </c>
      <c r="D30">
        <v>7219</v>
      </c>
      <c r="E30">
        <v>24</v>
      </c>
      <c r="F30">
        <v>3137</v>
      </c>
      <c r="G30">
        <v>135</v>
      </c>
      <c r="H30">
        <v>11251</v>
      </c>
      <c r="I30">
        <v>3248</v>
      </c>
      <c r="J30" s="2">
        <f t="shared" si="0"/>
        <v>22794.359999999997</v>
      </c>
      <c r="K30" s="2">
        <f t="shared" si="1"/>
        <v>155.76</v>
      </c>
      <c r="L30" s="2">
        <f t="shared" si="2"/>
        <v>6858.0499999999993</v>
      </c>
      <c r="M30" s="2">
        <f t="shared" si="3"/>
        <v>26.64</v>
      </c>
      <c r="N30" s="2">
        <f t="shared" si="4"/>
        <v>5144.6799999999994</v>
      </c>
      <c r="O30" s="2">
        <f t="shared" si="5"/>
        <v>361.8</v>
      </c>
      <c r="P30" s="2">
        <f t="shared" si="6"/>
        <v>15526.38</v>
      </c>
      <c r="Q30" s="2">
        <f t="shared" si="7"/>
        <v>4969.4400000000005</v>
      </c>
    </row>
    <row r="31" spans="1:17">
      <c r="A31" t="s">
        <v>130</v>
      </c>
      <c r="B31">
        <v>5055</v>
      </c>
      <c r="C31">
        <v>5</v>
      </c>
      <c r="D31">
        <v>1038</v>
      </c>
      <c r="E31">
        <v>4</v>
      </c>
      <c r="F31">
        <v>0</v>
      </c>
      <c r="G31">
        <v>1</v>
      </c>
      <c r="H31">
        <v>784</v>
      </c>
      <c r="I31">
        <v>126</v>
      </c>
      <c r="J31" s="2">
        <f t="shared" si="0"/>
        <v>4145.0999999999995</v>
      </c>
      <c r="K31" s="2">
        <f t="shared" si="1"/>
        <v>5.8999999999999995</v>
      </c>
      <c r="L31" s="2">
        <f t="shared" si="2"/>
        <v>986.09999999999991</v>
      </c>
      <c r="M31" s="2">
        <f t="shared" si="3"/>
        <v>4.4400000000000004</v>
      </c>
      <c r="N31" s="2">
        <f t="shared" si="4"/>
        <v>0</v>
      </c>
      <c r="O31" s="2">
        <f t="shared" si="5"/>
        <v>2.68</v>
      </c>
      <c r="P31" s="2">
        <f t="shared" si="6"/>
        <v>1081.9199999999998</v>
      </c>
      <c r="Q31" s="2">
        <f t="shared" si="7"/>
        <v>192.78</v>
      </c>
    </row>
    <row r="32" spans="1:17">
      <c r="A32" t="s">
        <v>174</v>
      </c>
      <c r="B32">
        <v>668</v>
      </c>
      <c r="C32">
        <v>0</v>
      </c>
      <c r="D32">
        <v>169</v>
      </c>
      <c r="E32">
        <v>0</v>
      </c>
      <c r="F32">
        <v>2</v>
      </c>
      <c r="G32">
        <v>1</v>
      </c>
      <c r="H32">
        <v>100</v>
      </c>
      <c r="I32">
        <v>302</v>
      </c>
      <c r="J32" s="2">
        <f t="shared" si="0"/>
        <v>547.76</v>
      </c>
      <c r="K32" s="2">
        <f t="shared" si="1"/>
        <v>0</v>
      </c>
      <c r="L32" s="2">
        <f t="shared" si="2"/>
        <v>160.54999999999998</v>
      </c>
      <c r="M32" s="2">
        <f t="shared" si="3"/>
        <v>0</v>
      </c>
      <c r="N32" s="2">
        <f t="shared" si="4"/>
        <v>3.28</v>
      </c>
      <c r="O32" s="2">
        <f t="shared" si="5"/>
        <v>2.68</v>
      </c>
      <c r="P32" s="2">
        <f t="shared" si="6"/>
        <v>138</v>
      </c>
      <c r="Q32" s="2">
        <f t="shared" si="7"/>
        <v>462.06</v>
      </c>
    </row>
    <row r="33" spans="1:17">
      <c r="A33" t="s">
        <v>187</v>
      </c>
      <c r="B33">
        <v>1981</v>
      </c>
      <c r="C33">
        <v>5</v>
      </c>
      <c r="D33">
        <v>393</v>
      </c>
      <c r="E33">
        <v>6</v>
      </c>
      <c r="F33">
        <v>29</v>
      </c>
      <c r="G33">
        <v>0</v>
      </c>
      <c r="H33">
        <v>64</v>
      </c>
      <c r="I33">
        <v>122</v>
      </c>
      <c r="J33" s="2">
        <f t="shared" si="0"/>
        <v>1624.4199999999998</v>
      </c>
      <c r="K33" s="2">
        <f t="shared" si="1"/>
        <v>5.8999999999999995</v>
      </c>
      <c r="L33" s="2">
        <f t="shared" si="2"/>
        <v>373.34999999999997</v>
      </c>
      <c r="M33" s="2">
        <f t="shared" si="3"/>
        <v>6.66</v>
      </c>
      <c r="N33" s="2">
        <f t="shared" si="4"/>
        <v>47.559999999999995</v>
      </c>
      <c r="O33" s="2">
        <f t="shared" si="5"/>
        <v>0</v>
      </c>
      <c r="P33" s="2">
        <f t="shared" si="6"/>
        <v>88.32</v>
      </c>
      <c r="Q33" s="2">
        <f t="shared" si="7"/>
        <v>186.66</v>
      </c>
    </row>
    <row r="34" spans="1:17">
      <c r="A34" t="s">
        <v>76</v>
      </c>
      <c r="B34">
        <v>1797</v>
      </c>
      <c r="C34">
        <v>3</v>
      </c>
      <c r="D34">
        <v>1516</v>
      </c>
      <c r="E34">
        <v>0</v>
      </c>
      <c r="F34">
        <v>915</v>
      </c>
      <c r="G34">
        <v>10</v>
      </c>
      <c r="H34">
        <v>1838</v>
      </c>
      <c r="I34">
        <v>607</v>
      </c>
      <c r="J34" s="2">
        <f t="shared" si="0"/>
        <v>1473.54</v>
      </c>
      <c r="K34" s="2">
        <f t="shared" si="1"/>
        <v>3.54</v>
      </c>
      <c r="L34" s="2">
        <f t="shared" si="2"/>
        <v>1440.2</v>
      </c>
      <c r="M34" s="2">
        <f t="shared" si="3"/>
        <v>0</v>
      </c>
      <c r="N34" s="2">
        <f t="shared" si="4"/>
        <v>1500.6</v>
      </c>
      <c r="O34" s="2">
        <f t="shared" si="5"/>
        <v>26.8</v>
      </c>
      <c r="P34" s="2">
        <f t="shared" si="6"/>
        <v>2536.4399999999996</v>
      </c>
      <c r="Q34" s="2">
        <f t="shared" si="7"/>
        <v>928.71</v>
      </c>
    </row>
    <row r="35" spans="1:17">
      <c r="A35" t="s">
        <v>166</v>
      </c>
      <c r="B35">
        <v>40973</v>
      </c>
      <c r="C35">
        <v>104</v>
      </c>
      <c r="D35">
        <v>12360</v>
      </c>
      <c r="E35">
        <v>73</v>
      </c>
      <c r="F35">
        <v>2864</v>
      </c>
      <c r="G35">
        <v>50</v>
      </c>
      <c r="H35">
        <v>11043</v>
      </c>
      <c r="I35">
        <v>5578</v>
      </c>
      <c r="J35" s="2">
        <f t="shared" si="0"/>
        <v>33597.86</v>
      </c>
      <c r="K35" s="2">
        <f t="shared" si="1"/>
        <v>122.72</v>
      </c>
      <c r="L35" s="2">
        <f t="shared" si="2"/>
        <v>11742</v>
      </c>
      <c r="M35" s="2">
        <f t="shared" si="3"/>
        <v>81.03</v>
      </c>
      <c r="N35" s="2">
        <f t="shared" si="4"/>
        <v>4696.96</v>
      </c>
      <c r="O35" s="2">
        <f t="shared" si="5"/>
        <v>134</v>
      </c>
      <c r="P35" s="2">
        <f t="shared" si="6"/>
        <v>15239.339999999998</v>
      </c>
      <c r="Q35" s="2">
        <f t="shared" si="7"/>
        <v>8534.34</v>
      </c>
    </row>
    <row r="36" spans="1:17">
      <c r="A36" t="s">
        <v>128</v>
      </c>
      <c r="B36">
        <v>3290</v>
      </c>
      <c r="C36">
        <v>3</v>
      </c>
      <c r="D36">
        <v>763</v>
      </c>
      <c r="E36">
        <v>2</v>
      </c>
      <c r="F36">
        <v>219</v>
      </c>
      <c r="G36">
        <v>4</v>
      </c>
      <c r="H36">
        <v>830</v>
      </c>
      <c r="I36">
        <v>521</v>
      </c>
      <c r="J36" s="2">
        <f t="shared" si="0"/>
        <v>2697.7999999999997</v>
      </c>
      <c r="K36" s="2">
        <f t="shared" si="1"/>
        <v>3.54</v>
      </c>
      <c r="L36" s="2">
        <f t="shared" si="2"/>
        <v>724.85</v>
      </c>
      <c r="M36" s="2">
        <f t="shared" si="3"/>
        <v>2.2200000000000002</v>
      </c>
      <c r="N36" s="2">
        <f t="shared" si="4"/>
        <v>359.15999999999997</v>
      </c>
      <c r="O36" s="2">
        <f t="shared" si="5"/>
        <v>10.72</v>
      </c>
      <c r="P36" s="2">
        <f t="shared" si="6"/>
        <v>1145.3999999999999</v>
      </c>
      <c r="Q36" s="2">
        <f t="shared" si="7"/>
        <v>797.13</v>
      </c>
    </row>
    <row r="37" spans="1:17">
      <c r="A37" t="s">
        <v>91</v>
      </c>
      <c r="B37">
        <v>10882</v>
      </c>
      <c r="C37">
        <v>20</v>
      </c>
      <c r="D37">
        <v>2574</v>
      </c>
      <c r="E37">
        <v>10</v>
      </c>
      <c r="F37">
        <v>701</v>
      </c>
      <c r="G37">
        <v>132</v>
      </c>
      <c r="H37">
        <v>3741</v>
      </c>
      <c r="I37">
        <v>147</v>
      </c>
      <c r="J37" s="2">
        <f t="shared" si="0"/>
        <v>8923.24</v>
      </c>
      <c r="K37" s="2">
        <f t="shared" si="1"/>
        <v>23.599999999999998</v>
      </c>
      <c r="L37" s="2">
        <f t="shared" si="2"/>
        <v>2445.2999999999997</v>
      </c>
      <c r="M37" s="2">
        <f t="shared" si="3"/>
        <v>11.100000000000001</v>
      </c>
      <c r="N37" s="2">
        <f t="shared" si="4"/>
        <v>1149.6399999999999</v>
      </c>
      <c r="O37" s="2">
        <f t="shared" si="5"/>
        <v>353.76000000000005</v>
      </c>
      <c r="P37" s="2">
        <f t="shared" si="6"/>
        <v>5162.58</v>
      </c>
      <c r="Q37" s="2">
        <f t="shared" si="7"/>
        <v>224.91</v>
      </c>
    </row>
    <row r="38" spans="1:17">
      <c r="A38" t="s">
        <v>201</v>
      </c>
      <c r="B38">
        <v>26358</v>
      </c>
      <c r="C38">
        <v>254</v>
      </c>
      <c r="D38">
        <v>10771</v>
      </c>
      <c r="E38">
        <v>320</v>
      </c>
      <c r="F38">
        <v>3741</v>
      </c>
      <c r="G38">
        <v>172</v>
      </c>
      <c r="H38">
        <v>7259</v>
      </c>
      <c r="I38">
        <v>6988</v>
      </c>
      <c r="J38" s="2">
        <f t="shared" si="0"/>
        <v>21613.559999999998</v>
      </c>
      <c r="K38" s="2">
        <f t="shared" si="1"/>
        <v>299.71999999999997</v>
      </c>
      <c r="L38" s="2">
        <f t="shared" si="2"/>
        <v>10232.449999999999</v>
      </c>
      <c r="M38" s="2">
        <f t="shared" si="3"/>
        <v>355.20000000000005</v>
      </c>
      <c r="N38" s="2">
        <f t="shared" si="4"/>
        <v>6135.24</v>
      </c>
      <c r="O38" s="2">
        <f t="shared" si="5"/>
        <v>460.96000000000004</v>
      </c>
      <c r="P38" s="2">
        <f t="shared" si="6"/>
        <v>10017.42</v>
      </c>
      <c r="Q38" s="2">
        <f t="shared" si="7"/>
        <v>10691.64</v>
      </c>
    </row>
    <row r="39" spans="1:17">
      <c r="A39" t="s">
        <v>239</v>
      </c>
      <c r="B39">
        <v>138015</v>
      </c>
      <c r="C39">
        <v>573</v>
      </c>
      <c r="D39">
        <v>46506</v>
      </c>
      <c r="E39">
        <v>687</v>
      </c>
      <c r="F39">
        <v>6895</v>
      </c>
      <c r="G39">
        <v>370</v>
      </c>
      <c r="H39">
        <v>59322</v>
      </c>
      <c r="I39">
        <v>27911</v>
      </c>
      <c r="J39" s="2">
        <f t="shared" si="0"/>
        <v>113172.29999999999</v>
      </c>
      <c r="K39" s="2">
        <f t="shared" si="1"/>
        <v>676.14</v>
      </c>
      <c r="L39" s="2">
        <f t="shared" si="2"/>
        <v>44180.7</v>
      </c>
      <c r="M39" s="2">
        <f t="shared" si="3"/>
        <v>762.57</v>
      </c>
      <c r="N39" s="2">
        <f t="shared" si="4"/>
        <v>11307.8</v>
      </c>
      <c r="O39" s="2">
        <f t="shared" si="5"/>
        <v>991.6</v>
      </c>
      <c r="P39" s="2">
        <f t="shared" si="6"/>
        <v>81864.36</v>
      </c>
      <c r="Q39" s="2">
        <f t="shared" si="7"/>
        <v>42703.83</v>
      </c>
    </row>
    <row r="40" spans="1:17">
      <c r="A40" t="s">
        <v>145</v>
      </c>
      <c r="B40">
        <v>5558</v>
      </c>
      <c r="C40">
        <v>10</v>
      </c>
      <c r="D40">
        <v>4097</v>
      </c>
      <c r="E40">
        <v>6</v>
      </c>
      <c r="F40">
        <v>735</v>
      </c>
      <c r="G40">
        <v>38</v>
      </c>
      <c r="H40">
        <v>7114</v>
      </c>
      <c r="I40">
        <v>1707</v>
      </c>
      <c r="J40" s="2">
        <f t="shared" si="0"/>
        <v>4557.5599999999995</v>
      </c>
      <c r="K40" s="2">
        <f t="shared" si="1"/>
        <v>11.799999999999999</v>
      </c>
      <c r="L40" s="2">
        <f t="shared" si="2"/>
        <v>3892.1499999999996</v>
      </c>
      <c r="M40" s="2">
        <f t="shared" si="3"/>
        <v>6.66</v>
      </c>
      <c r="N40" s="2">
        <f t="shared" si="4"/>
        <v>1205.3999999999999</v>
      </c>
      <c r="O40" s="2">
        <f t="shared" si="5"/>
        <v>101.84</v>
      </c>
      <c r="P40" s="2">
        <f t="shared" si="6"/>
        <v>9817.32</v>
      </c>
      <c r="Q40" s="2">
        <f t="shared" si="7"/>
        <v>2611.71</v>
      </c>
    </row>
    <row r="41" spans="1:17">
      <c r="A41" t="s">
        <v>240</v>
      </c>
      <c r="B41">
        <v>7216</v>
      </c>
      <c r="C41">
        <v>47</v>
      </c>
      <c r="D41">
        <v>2081</v>
      </c>
      <c r="E41">
        <v>80</v>
      </c>
      <c r="F41">
        <v>615</v>
      </c>
      <c r="G41">
        <v>17</v>
      </c>
      <c r="H41">
        <v>2936</v>
      </c>
      <c r="I41">
        <v>686</v>
      </c>
      <c r="J41" s="2">
        <f t="shared" si="0"/>
        <v>5917.12</v>
      </c>
      <c r="K41" s="2">
        <f t="shared" si="1"/>
        <v>55.459999999999994</v>
      </c>
      <c r="L41" s="2">
        <f t="shared" si="2"/>
        <v>1976.9499999999998</v>
      </c>
      <c r="M41" s="2">
        <f t="shared" si="3"/>
        <v>88.800000000000011</v>
      </c>
      <c r="N41" s="2">
        <f t="shared" si="4"/>
        <v>1008.5999999999999</v>
      </c>
      <c r="O41" s="2">
        <f t="shared" si="5"/>
        <v>45.56</v>
      </c>
      <c r="P41" s="2">
        <f t="shared" si="6"/>
        <v>4051.68</v>
      </c>
      <c r="Q41" s="2">
        <f t="shared" si="7"/>
        <v>1049.58</v>
      </c>
    </row>
    <row r="42" spans="1:17">
      <c r="A42" t="s">
        <v>41</v>
      </c>
      <c r="B42">
        <v>4887</v>
      </c>
      <c r="C42">
        <v>90</v>
      </c>
      <c r="D42">
        <v>2064</v>
      </c>
      <c r="E42">
        <v>17</v>
      </c>
      <c r="F42">
        <v>261</v>
      </c>
      <c r="G42">
        <v>9</v>
      </c>
      <c r="H42">
        <v>2533</v>
      </c>
      <c r="I42">
        <v>260</v>
      </c>
      <c r="J42" s="2">
        <f t="shared" si="0"/>
        <v>4007.3399999999997</v>
      </c>
      <c r="K42" s="2">
        <f t="shared" si="1"/>
        <v>106.19999999999999</v>
      </c>
      <c r="L42" s="2">
        <f t="shared" si="2"/>
        <v>1960.8</v>
      </c>
      <c r="M42" s="2">
        <f t="shared" si="3"/>
        <v>18.87</v>
      </c>
      <c r="N42" s="2">
        <f t="shared" si="4"/>
        <v>428.03999999999996</v>
      </c>
      <c r="O42" s="2">
        <f t="shared" si="5"/>
        <v>24.12</v>
      </c>
      <c r="P42" s="2">
        <f t="shared" si="6"/>
        <v>3495.5399999999995</v>
      </c>
      <c r="Q42" s="2">
        <f t="shared" si="7"/>
        <v>397.8</v>
      </c>
    </row>
    <row r="43" spans="1:17">
      <c r="A43" t="s">
        <v>194</v>
      </c>
      <c r="B43">
        <v>75</v>
      </c>
      <c r="C43">
        <v>0</v>
      </c>
      <c r="D43">
        <v>32</v>
      </c>
      <c r="E43">
        <v>0</v>
      </c>
      <c r="F43">
        <v>62</v>
      </c>
      <c r="G43">
        <v>0</v>
      </c>
      <c r="H43">
        <v>85</v>
      </c>
      <c r="I43">
        <v>81</v>
      </c>
      <c r="J43" s="2">
        <f t="shared" si="0"/>
        <v>61.499999999999993</v>
      </c>
      <c r="K43" s="2">
        <f t="shared" si="1"/>
        <v>0</v>
      </c>
      <c r="L43" s="2">
        <f t="shared" si="2"/>
        <v>30.4</v>
      </c>
      <c r="M43" s="2">
        <f t="shared" si="3"/>
        <v>0</v>
      </c>
      <c r="N43" s="2">
        <f t="shared" si="4"/>
        <v>101.67999999999999</v>
      </c>
      <c r="O43" s="2">
        <f t="shared" si="5"/>
        <v>0</v>
      </c>
      <c r="P43" s="2">
        <f t="shared" si="6"/>
        <v>117.3</v>
      </c>
      <c r="Q43" s="2">
        <f t="shared" si="7"/>
        <v>123.93</v>
      </c>
    </row>
    <row r="44" spans="1:17">
      <c r="A44" t="s">
        <v>27</v>
      </c>
      <c r="B44">
        <v>9203</v>
      </c>
      <c r="C44">
        <v>30</v>
      </c>
      <c r="D44">
        <v>8998</v>
      </c>
      <c r="E44">
        <v>154</v>
      </c>
      <c r="F44">
        <v>2166</v>
      </c>
      <c r="G44">
        <v>61</v>
      </c>
      <c r="H44">
        <v>13194</v>
      </c>
      <c r="I44">
        <v>5183</v>
      </c>
      <c r="J44" s="2">
        <f t="shared" si="0"/>
        <v>7546.4599999999991</v>
      </c>
      <c r="K44" s="2">
        <f t="shared" si="1"/>
        <v>35.4</v>
      </c>
      <c r="L44" s="2">
        <f t="shared" si="2"/>
        <v>8548.1</v>
      </c>
      <c r="M44" s="2">
        <f t="shared" si="3"/>
        <v>170.94000000000003</v>
      </c>
      <c r="N44" s="2">
        <f t="shared" si="4"/>
        <v>3552.24</v>
      </c>
      <c r="O44" s="2">
        <f t="shared" si="5"/>
        <v>163.48000000000002</v>
      </c>
      <c r="P44" s="2">
        <f t="shared" si="6"/>
        <v>18207.719999999998</v>
      </c>
      <c r="Q44" s="2">
        <f t="shared" si="7"/>
        <v>7929.99</v>
      </c>
    </row>
    <row r="45" spans="1:17">
      <c r="A45" t="s">
        <v>118</v>
      </c>
      <c r="B45">
        <v>12287</v>
      </c>
      <c r="C45">
        <v>207</v>
      </c>
      <c r="D45">
        <v>13433</v>
      </c>
      <c r="E45">
        <v>41</v>
      </c>
      <c r="F45">
        <v>1832</v>
      </c>
      <c r="G45">
        <v>51</v>
      </c>
      <c r="H45">
        <v>10176</v>
      </c>
      <c r="I45">
        <v>1996</v>
      </c>
      <c r="J45" s="2">
        <f t="shared" si="0"/>
        <v>10075.34</v>
      </c>
      <c r="K45" s="2">
        <f t="shared" si="1"/>
        <v>244.26</v>
      </c>
      <c r="L45" s="2">
        <f t="shared" si="2"/>
        <v>12761.349999999999</v>
      </c>
      <c r="M45" s="2">
        <f t="shared" si="3"/>
        <v>45.510000000000005</v>
      </c>
      <c r="N45" s="2">
        <f t="shared" si="4"/>
        <v>3004.48</v>
      </c>
      <c r="O45" s="2">
        <f t="shared" si="5"/>
        <v>136.68</v>
      </c>
      <c r="P45" s="2">
        <f t="shared" si="6"/>
        <v>14042.88</v>
      </c>
      <c r="Q45" s="2">
        <f t="shared" si="7"/>
        <v>3053.88</v>
      </c>
    </row>
    <row r="46" spans="1:17">
      <c r="A46" t="s">
        <v>241</v>
      </c>
      <c r="B46">
        <v>139</v>
      </c>
      <c r="C46">
        <v>0</v>
      </c>
      <c r="D46">
        <v>37</v>
      </c>
      <c r="E46">
        <v>0</v>
      </c>
      <c r="F46">
        <v>0</v>
      </c>
      <c r="G46">
        <v>0</v>
      </c>
      <c r="H46">
        <v>0</v>
      </c>
      <c r="I46">
        <v>47</v>
      </c>
      <c r="J46" s="2">
        <f t="shared" si="0"/>
        <v>113.97999999999999</v>
      </c>
      <c r="K46" s="2">
        <f t="shared" si="1"/>
        <v>0</v>
      </c>
      <c r="L46" s="2">
        <f t="shared" si="2"/>
        <v>35.15</v>
      </c>
      <c r="M46" s="2">
        <f t="shared" si="3"/>
        <v>0</v>
      </c>
      <c r="N46" s="2">
        <f t="shared" si="4"/>
        <v>0</v>
      </c>
      <c r="O46" s="2">
        <f t="shared" si="5"/>
        <v>0</v>
      </c>
      <c r="P46" s="2">
        <f t="shared" si="6"/>
        <v>0</v>
      </c>
      <c r="Q46" s="2">
        <f t="shared" si="7"/>
        <v>71.91</v>
      </c>
    </row>
    <row r="47" spans="1:17">
      <c r="A47" t="s">
        <v>168</v>
      </c>
      <c r="B47">
        <v>3478</v>
      </c>
      <c r="C47">
        <v>5</v>
      </c>
      <c r="D47">
        <v>1201</v>
      </c>
      <c r="E47">
        <v>9</v>
      </c>
      <c r="F47">
        <v>405</v>
      </c>
      <c r="G47">
        <v>11</v>
      </c>
      <c r="H47">
        <v>1857</v>
      </c>
      <c r="I47">
        <v>126</v>
      </c>
      <c r="J47" s="2">
        <f t="shared" si="0"/>
        <v>2851.96</v>
      </c>
      <c r="K47" s="2">
        <f t="shared" si="1"/>
        <v>5.8999999999999995</v>
      </c>
      <c r="L47" s="2">
        <f t="shared" si="2"/>
        <v>1140.95</v>
      </c>
      <c r="M47" s="2">
        <f t="shared" si="3"/>
        <v>9.99</v>
      </c>
      <c r="N47" s="2">
        <f t="shared" si="4"/>
        <v>664.19999999999993</v>
      </c>
      <c r="O47" s="2">
        <f t="shared" si="5"/>
        <v>29.48</v>
      </c>
      <c r="P47" s="2">
        <f t="shared" si="6"/>
        <v>2562.66</v>
      </c>
      <c r="Q47" s="2">
        <f t="shared" si="7"/>
        <v>192.78</v>
      </c>
    </row>
    <row r="48" spans="1:17">
      <c r="A48" t="s">
        <v>209</v>
      </c>
      <c r="B48">
        <v>2539</v>
      </c>
      <c r="C48">
        <v>7</v>
      </c>
      <c r="D48">
        <v>1465</v>
      </c>
      <c r="E48">
        <v>2</v>
      </c>
      <c r="F48">
        <v>279</v>
      </c>
      <c r="G48">
        <v>16</v>
      </c>
      <c r="H48">
        <v>3074</v>
      </c>
      <c r="I48">
        <v>1111</v>
      </c>
      <c r="J48" s="2">
        <f t="shared" si="0"/>
        <v>2081.98</v>
      </c>
      <c r="K48" s="2">
        <f t="shared" si="1"/>
        <v>8.26</v>
      </c>
      <c r="L48" s="2">
        <f t="shared" si="2"/>
        <v>1391.75</v>
      </c>
      <c r="M48" s="2">
        <f t="shared" si="3"/>
        <v>2.2200000000000002</v>
      </c>
      <c r="N48" s="2">
        <f t="shared" si="4"/>
        <v>457.55999999999995</v>
      </c>
      <c r="O48" s="2">
        <f t="shared" si="5"/>
        <v>42.88</v>
      </c>
      <c r="P48" s="2">
        <f t="shared" si="6"/>
        <v>4242.12</v>
      </c>
      <c r="Q48" s="2">
        <f t="shared" si="7"/>
        <v>1699.83</v>
      </c>
    </row>
    <row r="49" spans="1:17">
      <c r="A49" t="s">
        <v>47</v>
      </c>
      <c r="B49">
        <v>2954</v>
      </c>
      <c r="C49">
        <v>6</v>
      </c>
      <c r="D49">
        <v>485</v>
      </c>
      <c r="E49">
        <v>1</v>
      </c>
      <c r="F49">
        <v>0</v>
      </c>
      <c r="G49">
        <v>4</v>
      </c>
      <c r="H49">
        <v>1055</v>
      </c>
      <c r="I49">
        <v>343</v>
      </c>
      <c r="J49" s="2">
        <f t="shared" si="0"/>
        <v>2422.2799999999997</v>
      </c>
      <c r="K49" s="2">
        <f t="shared" si="1"/>
        <v>7.08</v>
      </c>
      <c r="L49" s="2">
        <f t="shared" si="2"/>
        <v>460.75</v>
      </c>
      <c r="M49" s="2">
        <f t="shared" si="3"/>
        <v>1.1100000000000001</v>
      </c>
      <c r="N49" s="2">
        <f t="shared" si="4"/>
        <v>0</v>
      </c>
      <c r="O49" s="2">
        <f t="shared" si="5"/>
        <v>10.72</v>
      </c>
      <c r="P49" s="2">
        <f t="shared" si="6"/>
        <v>1455.8999999999999</v>
      </c>
      <c r="Q49" s="2">
        <f t="shared" si="7"/>
        <v>524.79</v>
      </c>
    </row>
    <row r="50" spans="1:17">
      <c r="A50" t="s">
        <v>189</v>
      </c>
      <c r="B50">
        <v>2019</v>
      </c>
      <c r="C50">
        <v>3</v>
      </c>
      <c r="D50">
        <v>1004</v>
      </c>
      <c r="E50">
        <v>64</v>
      </c>
      <c r="F50">
        <v>159</v>
      </c>
      <c r="G50">
        <v>14</v>
      </c>
      <c r="H50">
        <v>2499</v>
      </c>
      <c r="I50">
        <v>802</v>
      </c>
      <c r="J50" s="2">
        <f t="shared" si="0"/>
        <v>1655.58</v>
      </c>
      <c r="K50" s="2">
        <f t="shared" si="1"/>
        <v>3.54</v>
      </c>
      <c r="L50" s="2">
        <f t="shared" si="2"/>
        <v>953.8</v>
      </c>
      <c r="M50" s="2">
        <f t="shared" si="3"/>
        <v>71.040000000000006</v>
      </c>
      <c r="N50" s="2">
        <f t="shared" si="4"/>
        <v>260.76</v>
      </c>
      <c r="O50" s="2">
        <f t="shared" si="5"/>
        <v>37.520000000000003</v>
      </c>
      <c r="P50" s="2">
        <f t="shared" si="6"/>
        <v>3448.62</v>
      </c>
      <c r="Q50" s="2">
        <f t="shared" si="7"/>
        <v>1227.06</v>
      </c>
    </row>
    <row r="51" spans="1:17">
      <c r="A51" t="s">
        <v>126</v>
      </c>
      <c r="B51">
        <v>0</v>
      </c>
      <c r="C51">
        <v>0</v>
      </c>
      <c r="D51">
        <v>0</v>
      </c>
      <c r="E51">
        <v>0</v>
      </c>
      <c r="F51">
        <v>0</v>
      </c>
      <c r="G51">
        <v>0</v>
      </c>
      <c r="H51">
        <v>0</v>
      </c>
      <c r="I51">
        <v>1</v>
      </c>
      <c r="J51" s="2">
        <f t="shared" si="0"/>
        <v>0</v>
      </c>
      <c r="K51" s="2">
        <f t="shared" si="1"/>
        <v>0</v>
      </c>
      <c r="L51" s="2">
        <f t="shared" si="2"/>
        <v>0</v>
      </c>
      <c r="M51" s="2">
        <f t="shared" si="3"/>
        <v>0</v>
      </c>
      <c r="N51" s="2">
        <f t="shared" si="4"/>
        <v>0</v>
      </c>
      <c r="O51" s="2">
        <f t="shared" si="5"/>
        <v>0</v>
      </c>
      <c r="P51" s="2">
        <f t="shared" si="6"/>
        <v>0</v>
      </c>
      <c r="Q51" s="2">
        <f t="shared" si="7"/>
        <v>1.53</v>
      </c>
    </row>
    <row r="52" spans="1:17">
      <c r="A52" t="s">
        <v>243</v>
      </c>
      <c r="B52">
        <v>187</v>
      </c>
      <c r="C52">
        <v>0</v>
      </c>
      <c r="D52">
        <v>42</v>
      </c>
      <c r="E52">
        <v>0</v>
      </c>
      <c r="F52">
        <v>0</v>
      </c>
      <c r="G52">
        <v>0</v>
      </c>
      <c r="H52">
        <v>0</v>
      </c>
      <c r="I52">
        <v>0</v>
      </c>
      <c r="J52" s="2">
        <f t="shared" si="0"/>
        <v>153.34</v>
      </c>
      <c r="K52" s="2">
        <f t="shared" si="1"/>
        <v>0</v>
      </c>
      <c r="L52" s="2">
        <f t="shared" si="2"/>
        <v>39.9</v>
      </c>
      <c r="M52" s="2">
        <f t="shared" si="3"/>
        <v>0</v>
      </c>
      <c r="N52" s="2">
        <f t="shared" si="4"/>
        <v>0</v>
      </c>
      <c r="O52" s="2">
        <f t="shared" si="5"/>
        <v>0</v>
      </c>
      <c r="P52" s="2">
        <f t="shared" si="6"/>
        <v>0</v>
      </c>
      <c r="Q52" s="2">
        <f t="shared" si="7"/>
        <v>0</v>
      </c>
    </row>
    <row r="53" spans="1:17">
      <c r="A53" t="s">
        <v>244</v>
      </c>
      <c r="B53">
        <v>77</v>
      </c>
      <c r="C53">
        <v>0</v>
      </c>
      <c r="D53">
        <v>0</v>
      </c>
      <c r="E53">
        <v>0</v>
      </c>
      <c r="F53">
        <v>1</v>
      </c>
      <c r="G53">
        <v>0</v>
      </c>
      <c r="H53">
        <v>162</v>
      </c>
      <c r="I53">
        <v>0</v>
      </c>
      <c r="J53" s="2">
        <f t="shared" si="0"/>
        <v>63.139999999999993</v>
      </c>
      <c r="K53" s="2">
        <f t="shared" si="1"/>
        <v>0</v>
      </c>
      <c r="L53" s="2">
        <f t="shared" si="2"/>
        <v>0</v>
      </c>
      <c r="M53" s="2">
        <f t="shared" si="3"/>
        <v>0</v>
      </c>
      <c r="N53" s="2">
        <f t="shared" si="4"/>
        <v>1.64</v>
      </c>
      <c r="O53" s="2">
        <f t="shared" si="5"/>
        <v>0</v>
      </c>
      <c r="P53" s="2">
        <f t="shared" si="6"/>
        <v>223.55999999999997</v>
      </c>
      <c r="Q53" s="2">
        <f t="shared" si="7"/>
        <v>0</v>
      </c>
    </row>
    <row r="54" spans="1:17">
      <c r="A54" t="s">
        <v>134</v>
      </c>
      <c r="B54">
        <v>9963</v>
      </c>
      <c r="C54">
        <v>21</v>
      </c>
      <c r="D54">
        <v>3450</v>
      </c>
      <c r="E54">
        <v>7</v>
      </c>
      <c r="F54">
        <v>6</v>
      </c>
      <c r="G54">
        <v>18</v>
      </c>
      <c r="H54">
        <v>4860</v>
      </c>
      <c r="I54">
        <v>482</v>
      </c>
      <c r="J54" s="2">
        <f t="shared" si="0"/>
        <v>8169.66</v>
      </c>
      <c r="K54" s="2">
        <f t="shared" si="1"/>
        <v>24.779999999999998</v>
      </c>
      <c r="L54" s="2">
        <f t="shared" si="2"/>
        <v>3277.5</v>
      </c>
      <c r="M54" s="2">
        <f t="shared" si="3"/>
        <v>7.7700000000000005</v>
      </c>
      <c r="N54" s="2">
        <f t="shared" si="4"/>
        <v>9.84</v>
      </c>
      <c r="O54" s="2">
        <f t="shared" si="5"/>
        <v>48.24</v>
      </c>
      <c r="P54" s="2">
        <f t="shared" si="6"/>
        <v>6706.7999999999993</v>
      </c>
      <c r="Q54" s="2">
        <f t="shared" si="7"/>
        <v>737.46</v>
      </c>
    </row>
    <row r="55" spans="1:17">
      <c r="A55" t="s">
        <v>185</v>
      </c>
      <c r="B55">
        <v>870</v>
      </c>
      <c r="C55">
        <v>2</v>
      </c>
      <c r="D55">
        <v>291</v>
      </c>
      <c r="E55">
        <v>1</v>
      </c>
      <c r="F55">
        <v>71</v>
      </c>
      <c r="G55">
        <v>2</v>
      </c>
      <c r="H55">
        <v>531</v>
      </c>
      <c r="I55">
        <v>858</v>
      </c>
      <c r="J55" s="2">
        <f t="shared" si="0"/>
        <v>713.4</v>
      </c>
      <c r="K55" s="2">
        <f t="shared" si="1"/>
        <v>2.36</v>
      </c>
      <c r="L55" s="2">
        <f t="shared" si="2"/>
        <v>276.45</v>
      </c>
      <c r="M55" s="2">
        <f t="shared" si="3"/>
        <v>1.1100000000000001</v>
      </c>
      <c r="N55" s="2">
        <f t="shared" si="4"/>
        <v>116.44</v>
      </c>
      <c r="O55" s="2">
        <f t="shared" si="5"/>
        <v>5.36</v>
      </c>
      <c r="P55" s="2">
        <f t="shared" si="6"/>
        <v>732.78</v>
      </c>
      <c r="Q55" s="2">
        <f t="shared" si="7"/>
        <v>1312.74</v>
      </c>
    </row>
    <row r="56" spans="1:17">
      <c r="A56" t="s">
        <v>94</v>
      </c>
      <c r="B56">
        <v>642</v>
      </c>
      <c r="C56">
        <v>40</v>
      </c>
      <c r="D56">
        <v>393</v>
      </c>
      <c r="E56">
        <v>2</v>
      </c>
      <c r="F56">
        <v>3974</v>
      </c>
      <c r="G56">
        <v>2</v>
      </c>
      <c r="H56">
        <v>514</v>
      </c>
      <c r="I56">
        <v>274</v>
      </c>
      <c r="J56" s="2">
        <f t="shared" si="0"/>
        <v>526.43999999999994</v>
      </c>
      <c r="K56" s="2">
        <f t="shared" si="1"/>
        <v>47.199999999999996</v>
      </c>
      <c r="L56" s="2">
        <f t="shared" si="2"/>
        <v>373.34999999999997</v>
      </c>
      <c r="M56" s="2">
        <f t="shared" si="3"/>
        <v>2.2200000000000002</v>
      </c>
      <c r="N56" s="2">
        <f t="shared" si="4"/>
        <v>6517.36</v>
      </c>
      <c r="O56" s="2">
        <f t="shared" si="5"/>
        <v>5.36</v>
      </c>
      <c r="P56" s="2">
        <f t="shared" si="6"/>
        <v>709.31999999999994</v>
      </c>
      <c r="Q56" s="2">
        <f t="shared" si="7"/>
        <v>419.22</v>
      </c>
    </row>
    <row r="57" spans="1:17">
      <c r="A57" t="s">
        <v>81</v>
      </c>
      <c r="B57">
        <v>0</v>
      </c>
      <c r="C57">
        <v>0</v>
      </c>
      <c r="D57">
        <v>1</v>
      </c>
      <c r="E57">
        <v>0</v>
      </c>
      <c r="F57">
        <v>0</v>
      </c>
      <c r="G57">
        <v>0</v>
      </c>
      <c r="H57">
        <v>71</v>
      </c>
      <c r="I57">
        <v>0</v>
      </c>
      <c r="J57" s="2">
        <f t="shared" si="0"/>
        <v>0</v>
      </c>
      <c r="K57" s="2">
        <f t="shared" si="1"/>
        <v>0</v>
      </c>
      <c r="L57" s="2">
        <f t="shared" si="2"/>
        <v>0.95</v>
      </c>
      <c r="M57" s="2">
        <f t="shared" si="3"/>
        <v>0</v>
      </c>
      <c r="N57" s="2">
        <f t="shared" si="4"/>
        <v>0</v>
      </c>
      <c r="O57" s="2">
        <f t="shared" si="5"/>
        <v>0</v>
      </c>
      <c r="P57" s="2">
        <f t="shared" si="6"/>
        <v>97.97999999999999</v>
      </c>
      <c r="Q57" s="2">
        <f t="shared" si="7"/>
        <v>0</v>
      </c>
    </row>
    <row r="58" spans="1:17">
      <c r="A58" t="s">
        <v>245</v>
      </c>
      <c r="B58">
        <v>1</v>
      </c>
      <c r="C58">
        <v>0</v>
      </c>
      <c r="D58">
        <v>94</v>
      </c>
      <c r="E58">
        <v>0</v>
      </c>
      <c r="F58">
        <v>0</v>
      </c>
      <c r="G58">
        <v>0</v>
      </c>
      <c r="H58">
        <v>14</v>
      </c>
      <c r="I58">
        <v>0</v>
      </c>
      <c r="J58" s="2">
        <f t="shared" si="0"/>
        <v>0.82</v>
      </c>
      <c r="K58" s="2">
        <f t="shared" si="1"/>
        <v>0</v>
      </c>
      <c r="L58" s="2">
        <f t="shared" si="2"/>
        <v>89.3</v>
      </c>
      <c r="M58" s="2">
        <f t="shared" si="3"/>
        <v>0</v>
      </c>
      <c r="N58" s="2">
        <f t="shared" si="4"/>
        <v>0</v>
      </c>
      <c r="O58" s="2">
        <f t="shared" si="5"/>
        <v>0</v>
      </c>
      <c r="P58" s="2">
        <f t="shared" si="6"/>
        <v>19.32</v>
      </c>
      <c r="Q58" s="2">
        <f t="shared" si="7"/>
        <v>0</v>
      </c>
    </row>
    <row r="59" spans="1:17">
      <c r="A59" t="s">
        <v>246</v>
      </c>
      <c r="B59">
        <v>269</v>
      </c>
      <c r="C59">
        <v>0</v>
      </c>
      <c r="D59">
        <v>117</v>
      </c>
      <c r="E59">
        <v>2</v>
      </c>
      <c r="F59">
        <v>60</v>
      </c>
      <c r="G59">
        <v>1</v>
      </c>
      <c r="H59">
        <v>257</v>
      </c>
      <c r="I59">
        <v>136</v>
      </c>
      <c r="J59" s="2">
        <f t="shared" si="0"/>
        <v>220.57999999999998</v>
      </c>
      <c r="K59" s="2">
        <f t="shared" si="1"/>
        <v>0</v>
      </c>
      <c r="L59" s="2">
        <f t="shared" si="2"/>
        <v>111.14999999999999</v>
      </c>
      <c r="M59" s="2">
        <f t="shared" si="3"/>
        <v>2.2200000000000002</v>
      </c>
      <c r="N59" s="2">
        <f t="shared" si="4"/>
        <v>98.399999999999991</v>
      </c>
      <c r="O59" s="2">
        <f t="shared" si="5"/>
        <v>2.68</v>
      </c>
      <c r="P59" s="2">
        <f t="shared" si="6"/>
        <v>354.65999999999997</v>
      </c>
      <c r="Q59" s="2">
        <f t="shared" si="7"/>
        <v>208.08</v>
      </c>
    </row>
    <row r="60" spans="1:17">
      <c r="A60" t="s">
        <v>248</v>
      </c>
      <c r="B60">
        <v>66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v>0</v>
      </c>
      <c r="J60" s="2">
        <f t="shared" si="0"/>
        <v>54.12</v>
      </c>
      <c r="K60" s="2">
        <f t="shared" si="1"/>
        <v>0</v>
      </c>
      <c r="L60" s="2">
        <f t="shared" si="2"/>
        <v>0</v>
      </c>
      <c r="M60" s="2">
        <f t="shared" si="3"/>
        <v>0</v>
      </c>
      <c r="N60" s="2">
        <f t="shared" si="4"/>
        <v>0</v>
      </c>
      <c r="O60" s="2">
        <f t="shared" si="5"/>
        <v>0</v>
      </c>
      <c r="P60" s="2">
        <f t="shared" si="6"/>
        <v>0</v>
      </c>
      <c r="Q60" s="2">
        <f t="shared" si="7"/>
        <v>0</v>
      </c>
    </row>
    <row r="61" spans="1:17">
      <c r="A61" t="s">
        <v>249</v>
      </c>
      <c r="B61">
        <v>39</v>
      </c>
      <c r="C61">
        <v>0</v>
      </c>
      <c r="D61">
        <v>38</v>
      </c>
      <c r="E61">
        <v>1</v>
      </c>
      <c r="F61">
        <v>0</v>
      </c>
      <c r="G61">
        <v>0</v>
      </c>
      <c r="H61">
        <v>0</v>
      </c>
      <c r="I61">
        <v>0</v>
      </c>
      <c r="J61" s="2">
        <f t="shared" si="0"/>
        <v>31.979999999999997</v>
      </c>
      <c r="K61" s="2">
        <f t="shared" si="1"/>
        <v>0</v>
      </c>
      <c r="L61" s="2">
        <f t="shared" si="2"/>
        <v>36.1</v>
      </c>
      <c r="M61" s="2">
        <f t="shared" si="3"/>
        <v>1.1100000000000001</v>
      </c>
      <c r="N61" s="2">
        <f t="shared" si="4"/>
        <v>0</v>
      </c>
      <c r="O61" s="2">
        <f t="shared" si="5"/>
        <v>0</v>
      </c>
      <c r="P61" s="2">
        <f t="shared" si="6"/>
        <v>0</v>
      </c>
      <c r="Q61" s="2">
        <f t="shared" si="7"/>
        <v>0</v>
      </c>
    </row>
    <row r="62" spans="1:17">
      <c r="A62" t="s">
        <v>125</v>
      </c>
      <c r="B62">
        <v>8294</v>
      </c>
      <c r="C62">
        <v>13</v>
      </c>
      <c r="D62">
        <v>1917</v>
      </c>
      <c r="E62">
        <v>4</v>
      </c>
      <c r="F62">
        <v>773</v>
      </c>
      <c r="G62">
        <v>8</v>
      </c>
      <c r="H62">
        <v>1683</v>
      </c>
      <c r="I62">
        <v>1920</v>
      </c>
      <c r="J62" s="2">
        <f t="shared" si="0"/>
        <v>6801.08</v>
      </c>
      <c r="K62" s="2">
        <f t="shared" si="1"/>
        <v>15.34</v>
      </c>
      <c r="L62" s="2">
        <f t="shared" si="2"/>
        <v>1821.1499999999999</v>
      </c>
      <c r="M62" s="2">
        <f t="shared" si="3"/>
        <v>4.4400000000000004</v>
      </c>
      <c r="N62" s="2">
        <f t="shared" si="4"/>
        <v>1267.72</v>
      </c>
      <c r="O62" s="2">
        <f t="shared" si="5"/>
        <v>21.44</v>
      </c>
      <c r="P62" s="2">
        <f t="shared" si="6"/>
        <v>2322.54</v>
      </c>
      <c r="Q62" s="2">
        <f t="shared" si="7"/>
        <v>2937.6</v>
      </c>
    </row>
    <row r="63" spans="1:17">
      <c r="A63" t="s">
        <v>8</v>
      </c>
      <c r="B63">
        <v>136</v>
      </c>
      <c r="C63">
        <v>0</v>
      </c>
      <c r="D63">
        <v>108</v>
      </c>
      <c r="E63">
        <v>0</v>
      </c>
      <c r="F63">
        <v>0</v>
      </c>
      <c r="G63">
        <v>0</v>
      </c>
      <c r="H63">
        <v>24</v>
      </c>
      <c r="I63">
        <v>98</v>
      </c>
      <c r="J63" s="2">
        <f t="shared" si="0"/>
        <v>111.52</v>
      </c>
      <c r="K63" s="2">
        <f t="shared" si="1"/>
        <v>0</v>
      </c>
      <c r="L63" s="2">
        <f t="shared" si="2"/>
        <v>102.6</v>
      </c>
      <c r="M63" s="2">
        <f t="shared" si="3"/>
        <v>0</v>
      </c>
      <c r="N63" s="2">
        <f t="shared" si="4"/>
        <v>0</v>
      </c>
      <c r="O63" s="2">
        <f t="shared" si="5"/>
        <v>0</v>
      </c>
      <c r="P63" s="2">
        <f t="shared" si="6"/>
        <v>33.119999999999997</v>
      </c>
      <c r="Q63" s="2">
        <f t="shared" si="7"/>
        <v>149.94</v>
      </c>
    </row>
    <row r="64" spans="1:17">
      <c r="A64" t="s">
        <v>115</v>
      </c>
      <c r="B64">
        <v>0</v>
      </c>
      <c r="C64">
        <v>0</v>
      </c>
      <c r="D64">
        <v>38</v>
      </c>
      <c r="E64">
        <v>0</v>
      </c>
      <c r="F64">
        <v>0</v>
      </c>
      <c r="G64">
        <v>0</v>
      </c>
      <c r="H64">
        <v>0</v>
      </c>
      <c r="I64">
        <v>0</v>
      </c>
      <c r="J64" s="2">
        <f t="shared" si="0"/>
        <v>0</v>
      </c>
      <c r="K64" s="2">
        <f t="shared" si="1"/>
        <v>0</v>
      </c>
      <c r="L64" s="2">
        <f t="shared" si="2"/>
        <v>36.1</v>
      </c>
      <c r="M64" s="2">
        <f t="shared" si="3"/>
        <v>0</v>
      </c>
      <c r="N64" s="2">
        <f t="shared" si="4"/>
        <v>0</v>
      </c>
      <c r="O64" s="2">
        <f t="shared" si="5"/>
        <v>0</v>
      </c>
      <c r="P64" s="2">
        <f t="shared" si="6"/>
        <v>0</v>
      </c>
      <c r="Q64" s="2">
        <f t="shared" si="7"/>
        <v>0</v>
      </c>
    </row>
    <row r="65" spans="1:17">
      <c r="A65" t="s">
        <v>251</v>
      </c>
      <c r="B65">
        <v>0</v>
      </c>
      <c r="C65">
        <v>0</v>
      </c>
      <c r="D65">
        <v>33</v>
      </c>
      <c r="E65">
        <v>0</v>
      </c>
      <c r="F65">
        <v>0</v>
      </c>
      <c r="G65">
        <v>0</v>
      </c>
      <c r="H65">
        <v>0</v>
      </c>
      <c r="I65">
        <v>0</v>
      </c>
      <c r="J65" s="2">
        <f t="shared" si="0"/>
        <v>0</v>
      </c>
      <c r="K65" s="2">
        <f t="shared" si="1"/>
        <v>0</v>
      </c>
      <c r="L65" s="2">
        <f t="shared" si="2"/>
        <v>31.349999999999998</v>
      </c>
      <c r="M65" s="2">
        <f t="shared" si="3"/>
        <v>0</v>
      </c>
      <c r="N65" s="2">
        <f t="shared" si="4"/>
        <v>0</v>
      </c>
      <c r="O65" s="2">
        <f t="shared" si="5"/>
        <v>0</v>
      </c>
      <c r="P65" s="2">
        <f t="shared" si="6"/>
        <v>0</v>
      </c>
      <c r="Q65" s="2">
        <f t="shared" si="7"/>
        <v>0</v>
      </c>
    </row>
    <row r="66" spans="1:17">
      <c r="A66" t="s">
        <v>79</v>
      </c>
      <c r="B66">
        <v>18023</v>
      </c>
      <c r="C66">
        <v>23</v>
      </c>
      <c r="D66">
        <v>7078</v>
      </c>
      <c r="E66">
        <v>15</v>
      </c>
      <c r="F66">
        <v>1490</v>
      </c>
      <c r="G66">
        <v>18</v>
      </c>
      <c r="H66">
        <v>3831</v>
      </c>
      <c r="I66">
        <v>4133</v>
      </c>
      <c r="J66" s="2">
        <f t="shared" si="0"/>
        <v>14778.859999999999</v>
      </c>
      <c r="K66" s="2">
        <f t="shared" si="1"/>
        <v>27.139999999999997</v>
      </c>
      <c r="L66" s="2">
        <f t="shared" si="2"/>
        <v>6724.0999999999995</v>
      </c>
      <c r="M66" s="2">
        <f t="shared" si="3"/>
        <v>16.650000000000002</v>
      </c>
      <c r="N66" s="2">
        <f t="shared" si="4"/>
        <v>2443.6</v>
      </c>
      <c r="O66" s="2">
        <f t="shared" si="5"/>
        <v>48.24</v>
      </c>
      <c r="P66" s="2">
        <f t="shared" si="6"/>
        <v>5286.78</v>
      </c>
      <c r="Q66" s="2">
        <f t="shared" si="7"/>
        <v>6323.49</v>
      </c>
    </row>
    <row r="67" spans="1:17">
      <c r="A67" t="s">
        <v>169</v>
      </c>
      <c r="B67">
        <v>8963</v>
      </c>
      <c r="C67">
        <v>12</v>
      </c>
      <c r="D67">
        <v>3909</v>
      </c>
      <c r="E67">
        <v>277</v>
      </c>
      <c r="F67">
        <v>880</v>
      </c>
      <c r="G67">
        <v>20</v>
      </c>
      <c r="H67">
        <v>4345</v>
      </c>
      <c r="I67">
        <v>514</v>
      </c>
      <c r="J67" s="2">
        <f t="shared" si="0"/>
        <v>7349.66</v>
      </c>
      <c r="K67" s="2">
        <f t="shared" si="1"/>
        <v>14.16</v>
      </c>
      <c r="L67" s="2">
        <f t="shared" si="2"/>
        <v>3713.5499999999997</v>
      </c>
      <c r="M67" s="2">
        <f t="shared" si="3"/>
        <v>307.47000000000003</v>
      </c>
      <c r="N67" s="2">
        <f t="shared" si="4"/>
        <v>1443.1999999999998</v>
      </c>
      <c r="O67" s="2">
        <f t="shared" si="5"/>
        <v>53.6</v>
      </c>
      <c r="P67" s="2">
        <f t="shared" si="6"/>
        <v>5996.0999999999995</v>
      </c>
      <c r="Q67" s="2">
        <f t="shared" si="7"/>
        <v>786.42</v>
      </c>
    </row>
    <row r="68" spans="1:17">
      <c r="A68" t="s">
        <v>9</v>
      </c>
      <c r="B68">
        <v>56</v>
      </c>
      <c r="C68">
        <v>0</v>
      </c>
      <c r="D68">
        <v>138</v>
      </c>
      <c r="E68">
        <v>0</v>
      </c>
      <c r="F68">
        <v>0</v>
      </c>
      <c r="G68">
        <v>3</v>
      </c>
      <c r="H68">
        <v>935</v>
      </c>
      <c r="I68">
        <v>1</v>
      </c>
      <c r="J68" s="2">
        <f t="shared" ref="J68:J131" si="8">B68*0.82</f>
        <v>45.919999999999995</v>
      </c>
      <c r="K68" s="2">
        <f t="shared" ref="K68:K131" si="9">C68*1.18</f>
        <v>0</v>
      </c>
      <c r="L68" s="2">
        <f t="shared" ref="L68:L131" si="10">D68*0.95</f>
        <v>131.1</v>
      </c>
      <c r="M68" s="2">
        <f t="shared" ref="M68:M131" si="11">E68*1.11</f>
        <v>0</v>
      </c>
      <c r="N68" s="2">
        <f t="shared" ref="N68:N131" si="12">F68*1.64</f>
        <v>0</v>
      </c>
      <c r="O68" s="2">
        <f t="shared" ref="O68:O131" si="13">G68*2.68</f>
        <v>8.0400000000000009</v>
      </c>
      <c r="P68" s="2">
        <f t="shared" ref="P68:P131" si="14">H68*1.38</f>
        <v>1290.3</v>
      </c>
      <c r="Q68" s="2">
        <f t="shared" ref="Q68:Q131" si="15">I68*1.53</f>
        <v>1.53</v>
      </c>
    </row>
    <row r="69" spans="1:17">
      <c r="A69" t="s">
        <v>253</v>
      </c>
      <c r="B69">
        <v>29286</v>
      </c>
      <c r="C69">
        <v>159</v>
      </c>
      <c r="D69">
        <v>7930</v>
      </c>
      <c r="E69">
        <v>173</v>
      </c>
      <c r="F69">
        <v>1854</v>
      </c>
      <c r="G69">
        <v>50</v>
      </c>
      <c r="H69">
        <v>11960</v>
      </c>
      <c r="I69">
        <v>4448</v>
      </c>
      <c r="J69" s="2">
        <f t="shared" si="8"/>
        <v>24014.519999999997</v>
      </c>
      <c r="K69" s="2">
        <f t="shared" si="9"/>
        <v>187.61999999999998</v>
      </c>
      <c r="L69" s="2">
        <f t="shared" si="10"/>
        <v>7533.5</v>
      </c>
      <c r="M69" s="2">
        <f t="shared" si="11"/>
        <v>192.03000000000003</v>
      </c>
      <c r="N69" s="2">
        <f t="shared" si="12"/>
        <v>3040.56</v>
      </c>
      <c r="O69" s="2">
        <f t="shared" si="13"/>
        <v>134</v>
      </c>
      <c r="P69" s="2">
        <f t="shared" si="14"/>
        <v>16504.8</v>
      </c>
      <c r="Q69" s="2">
        <f t="shared" si="15"/>
        <v>6805.4400000000005</v>
      </c>
    </row>
    <row r="70" spans="1:17">
      <c r="A70" t="s">
        <v>256</v>
      </c>
      <c r="B70">
        <v>150</v>
      </c>
      <c r="C70">
        <v>0</v>
      </c>
      <c r="D70">
        <v>0</v>
      </c>
      <c r="E70">
        <v>0</v>
      </c>
      <c r="F70">
        <v>1</v>
      </c>
      <c r="G70">
        <v>0</v>
      </c>
      <c r="H70">
        <v>0</v>
      </c>
      <c r="I70">
        <v>0</v>
      </c>
      <c r="J70" s="2">
        <f t="shared" si="8"/>
        <v>122.99999999999999</v>
      </c>
      <c r="K70" s="2">
        <f t="shared" si="9"/>
        <v>0</v>
      </c>
      <c r="L70" s="2">
        <f t="shared" si="10"/>
        <v>0</v>
      </c>
      <c r="M70" s="2">
        <f t="shared" si="11"/>
        <v>0</v>
      </c>
      <c r="N70" s="2">
        <f t="shared" si="12"/>
        <v>1.64</v>
      </c>
      <c r="O70" s="2">
        <f t="shared" si="13"/>
        <v>0</v>
      </c>
      <c r="P70" s="2">
        <f t="shared" si="14"/>
        <v>0</v>
      </c>
      <c r="Q70" s="2">
        <f t="shared" si="15"/>
        <v>0</v>
      </c>
    </row>
    <row r="71" spans="1:17">
      <c r="A71" t="s">
        <v>68</v>
      </c>
      <c r="B71">
        <v>4530</v>
      </c>
      <c r="C71">
        <v>64</v>
      </c>
      <c r="D71">
        <v>2351</v>
      </c>
      <c r="E71">
        <v>6</v>
      </c>
      <c r="F71">
        <v>588</v>
      </c>
      <c r="G71">
        <v>8</v>
      </c>
      <c r="H71">
        <v>5575</v>
      </c>
      <c r="I71">
        <v>1471</v>
      </c>
      <c r="J71" s="2">
        <f t="shared" si="8"/>
        <v>3714.6</v>
      </c>
      <c r="K71" s="2">
        <f t="shared" si="9"/>
        <v>75.52</v>
      </c>
      <c r="L71" s="2">
        <f t="shared" si="10"/>
        <v>2233.4499999999998</v>
      </c>
      <c r="M71" s="2">
        <f t="shared" si="11"/>
        <v>6.66</v>
      </c>
      <c r="N71" s="2">
        <f t="shared" si="12"/>
        <v>964.31999999999994</v>
      </c>
      <c r="O71" s="2">
        <f t="shared" si="13"/>
        <v>21.44</v>
      </c>
      <c r="P71" s="2">
        <f t="shared" si="14"/>
        <v>7693.4999999999991</v>
      </c>
      <c r="Q71" s="2">
        <f t="shared" si="15"/>
        <v>2250.63</v>
      </c>
    </row>
    <row r="72" spans="1:17">
      <c r="A72" t="s">
        <v>139</v>
      </c>
      <c r="B72">
        <v>15</v>
      </c>
      <c r="C72">
        <v>0</v>
      </c>
      <c r="D72">
        <v>0</v>
      </c>
      <c r="E72">
        <v>0</v>
      </c>
      <c r="F72">
        <v>0</v>
      </c>
      <c r="G72">
        <v>0</v>
      </c>
      <c r="H72">
        <v>10</v>
      </c>
      <c r="I72">
        <v>5</v>
      </c>
      <c r="J72" s="2">
        <f t="shared" si="8"/>
        <v>12.299999999999999</v>
      </c>
      <c r="K72" s="2">
        <f t="shared" si="9"/>
        <v>0</v>
      </c>
      <c r="L72" s="2">
        <f t="shared" si="10"/>
        <v>0</v>
      </c>
      <c r="M72" s="2">
        <f t="shared" si="11"/>
        <v>0</v>
      </c>
      <c r="N72" s="2">
        <f t="shared" si="12"/>
        <v>0</v>
      </c>
      <c r="O72" s="2">
        <f t="shared" si="13"/>
        <v>0</v>
      </c>
      <c r="P72" s="2">
        <f t="shared" si="14"/>
        <v>13.799999999999999</v>
      </c>
      <c r="Q72" s="2">
        <f t="shared" si="15"/>
        <v>7.65</v>
      </c>
    </row>
    <row r="73" spans="1:17">
      <c r="A73" t="s">
        <v>85</v>
      </c>
      <c r="B73">
        <v>1034310</v>
      </c>
      <c r="C73">
        <v>13340</v>
      </c>
      <c r="D73">
        <v>351476</v>
      </c>
      <c r="E73">
        <v>26479</v>
      </c>
      <c r="F73">
        <v>39916</v>
      </c>
      <c r="G73">
        <v>8254</v>
      </c>
      <c r="H73">
        <v>323244</v>
      </c>
      <c r="I73">
        <v>66806</v>
      </c>
      <c r="J73" s="2">
        <f t="shared" si="8"/>
        <v>848134.2</v>
      </c>
      <c r="K73" s="2">
        <f t="shared" si="9"/>
        <v>15741.199999999999</v>
      </c>
      <c r="L73" s="2">
        <f t="shared" si="10"/>
        <v>333902.2</v>
      </c>
      <c r="M73" s="2">
        <f t="shared" si="11"/>
        <v>29391.690000000002</v>
      </c>
      <c r="N73" s="2">
        <f t="shared" si="12"/>
        <v>65462.239999999998</v>
      </c>
      <c r="O73" s="2">
        <f t="shared" si="13"/>
        <v>22120.720000000001</v>
      </c>
      <c r="P73" s="2">
        <f t="shared" si="14"/>
        <v>446076.72</v>
      </c>
      <c r="Q73" s="2">
        <f t="shared" si="15"/>
        <v>102213.18000000001</v>
      </c>
    </row>
    <row r="74" spans="1:17">
      <c r="A74" t="s">
        <v>132</v>
      </c>
      <c r="B74">
        <v>49</v>
      </c>
      <c r="C74">
        <v>0</v>
      </c>
      <c r="D74">
        <v>42</v>
      </c>
      <c r="E74">
        <v>0</v>
      </c>
      <c r="F74">
        <v>0</v>
      </c>
      <c r="G74">
        <v>0</v>
      </c>
      <c r="H74">
        <v>228</v>
      </c>
      <c r="I74">
        <v>144</v>
      </c>
      <c r="J74" s="2">
        <f t="shared" si="8"/>
        <v>40.18</v>
      </c>
      <c r="K74" s="2">
        <f t="shared" si="9"/>
        <v>0</v>
      </c>
      <c r="L74" s="2">
        <f t="shared" si="10"/>
        <v>39.9</v>
      </c>
      <c r="M74" s="2">
        <f t="shared" si="11"/>
        <v>0</v>
      </c>
      <c r="N74" s="2">
        <f t="shared" si="12"/>
        <v>0</v>
      </c>
      <c r="O74" s="2">
        <f t="shared" si="13"/>
        <v>0</v>
      </c>
      <c r="P74" s="2">
        <f t="shared" si="14"/>
        <v>314.64</v>
      </c>
      <c r="Q74" s="2">
        <f t="shared" si="15"/>
        <v>220.32</v>
      </c>
    </row>
    <row r="75" spans="1:17">
      <c r="A75" t="s">
        <v>152</v>
      </c>
      <c r="B75">
        <v>21331</v>
      </c>
      <c r="C75">
        <v>20</v>
      </c>
      <c r="D75">
        <v>6228</v>
      </c>
      <c r="E75">
        <v>67</v>
      </c>
      <c r="F75">
        <v>1997</v>
      </c>
      <c r="G75">
        <v>16</v>
      </c>
      <c r="H75">
        <v>4402</v>
      </c>
      <c r="I75">
        <v>2604</v>
      </c>
      <c r="J75" s="2">
        <f t="shared" si="8"/>
        <v>17491.419999999998</v>
      </c>
      <c r="K75" s="2">
        <f t="shared" si="9"/>
        <v>23.599999999999998</v>
      </c>
      <c r="L75" s="2">
        <f t="shared" si="10"/>
        <v>5916.5999999999995</v>
      </c>
      <c r="M75" s="2">
        <f t="shared" si="11"/>
        <v>74.37</v>
      </c>
      <c r="N75" s="2">
        <f t="shared" si="12"/>
        <v>3275.08</v>
      </c>
      <c r="O75" s="2">
        <f t="shared" si="13"/>
        <v>42.88</v>
      </c>
      <c r="P75" s="2">
        <f t="shared" si="14"/>
        <v>6074.7599999999993</v>
      </c>
      <c r="Q75" s="2">
        <f t="shared" si="15"/>
        <v>3984.12</v>
      </c>
    </row>
    <row r="76" spans="1:17">
      <c r="A76" t="s">
        <v>183</v>
      </c>
      <c r="B76">
        <v>557</v>
      </c>
      <c r="C76">
        <v>0</v>
      </c>
      <c r="D76">
        <v>0</v>
      </c>
      <c r="E76">
        <v>0</v>
      </c>
      <c r="F76">
        <v>0</v>
      </c>
      <c r="G76">
        <v>0</v>
      </c>
      <c r="H76">
        <v>0</v>
      </c>
      <c r="I76">
        <v>0</v>
      </c>
      <c r="J76" s="2">
        <f t="shared" si="8"/>
        <v>456.73999999999995</v>
      </c>
      <c r="K76" s="2">
        <f t="shared" si="9"/>
        <v>0</v>
      </c>
      <c r="L76" s="2">
        <f t="shared" si="10"/>
        <v>0</v>
      </c>
      <c r="M76" s="2">
        <f t="shared" si="11"/>
        <v>0</v>
      </c>
      <c r="N76" s="2">
        <f t="shared" si="12"/>
        <v>0</v>
      </c>
      <c r="O76" s="2">
        <f t="shared" si="13"/>
        <v>0</v>
      </c>
      <c r="P76" s="2">
        <f t="shared" si="14"/>
        <v>0</v>
      </c>
      <c r="Q76" s="2">
        <f t="shared" si="15"/>
        <v>0</v>
      </c>
    </row>
    <row r="77" spans="1:17">
      <c r="A77" t="s">
        <v>51</v>
      </c>
      <c r="B77">
        <v>98</v>
      </c>
      <c r="C77">
        <v>1</v>
      </c>
      <c r="D77">
        <v>0</v>
      </c>
      <c r="E77">
        <v>0</v>
      </c>
      <c r="F77">
        <v>0</v>
      </c>
      <c r="G77">
        <v>1</v>
      </c>
      <c r="H77">
        <v>141</v>
      </c>
      <c r="I77">
        <v>0</v>
      </c>
      <c r="J77" s="2">
        <f t="shared" si="8"/>
        <v>80.36</v>
      </c>
      <c r="K77" s="2">
        <f t="shared" si="9"/>
        <v>1.18</v>
      </c>
      <c r="L77" s="2">
        <f t="shared" si="10"/>
        <v>0</v>
      </c>
      <c r="M77" s="2">
        <f t="shared" si="11"/>
        <v>0</v>
      </c>
      <c r="N77" s="2">
        <f t="shared" si="12"/>
        <v>0</v>
      </c>
      <c r="O77" s="2">
        <f t="shared" si="13"/>
        <v>2.68</v>
      </c>
      <c r="P77" s="2">
        <f t="shared" si="14"/>
        <v>194.57999999999998</v>
      </c>
      <c r="Q77" s="2">
        <f t="shared" si="15"/>
        <v>0</v>
      </c>
    </row>
    <row r="78" spans="1:17">
      <c r="A78" t="s">
        <v>11</v>
      </c>
      <c r="B78">
        <v>100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v>0</v>
      </c>
      <c r="J78" s="2">
        <f t="shared" si="8"/>
        <v>82</v>
      </c>
      <c r="K78" s="2">
        <f t="shared" si="9"/>
        <v>0</v>
      </c>
      <c r="L78" s="2">
        <f t="shared" si="10"/>
        <v>0</v>
      </c>
      <c r="M78" s="2">
        <f t="shared" si="11"/>
        <v>0</v>
      </c>
      <c r="N78" s="2">
        <f t="shared" si="12"/>
        <v>0</v>
      </c>
      <c r="O78" s="2">
        <f t="shared" si="13"/>
        <v>0</v>
      </c>
      <c r="P78" s="2">
        <f t="shared" si="14"/>
        <v>0</v>
      </c>
      <c r="Q78" s="2">
        <f t="shared" si="15"/>
        <v>0</v>
      </c>
    </row>
    <row r="79" spans="1:17">
      <c r="A79" t="s">
        <v>113</v>
      </c>
      <c r="B79">
        <v>1132</v>
      </c>
      <c r="C79">
        <v>9</v>
      </c>
      <c r="D79">
        <v>683</v>
      </c>
      <c r="E79">
        <v>1</v>
      </c>
      <c r="F79">
        <v>484</v>
      </c>
      <c r="G79">
        <v>1</v>
      </c>
      <c r="H79">
        <v>772</v>
      </c>
      <c r="I79">
        <v>349</v>
      </c>
      <c r="J79" s="2">
        <f t="shared" si="8"/>
        <v>928.2399999999999</v>
      </c>
      <c r="K79" s="2">
        <f t="shared" si="9"/>
        <v>10.62</v>
      </c>
      <c r="L79" s="2">
        <f t="shared" si="10"/>
        <v>648.85</v>
      </c>
      <c r="M79" s="2">
        <f t="shared" si="11"/>
        <v>1.1100000000000001</v>
      </c>
      <c r="N79" s="2">
        <f t="shared" si="12"/>
        <v>793.76</v>
      </c>
      <c r="O79" s="2">
        <f t="shared" si="13"/>
        <v>2.68</v>
      </c>
      <c r="P79" s="2">
        <f t="shared" si="14"/>
        <v>1065.3599999999999</v>
      </c>
      <c r="Q79" s="2">
        <f t="shared" si="15"/>
        <v>533.97</v>
      </c>
    </row>
    <row r="80" spans="1:17">
      <c r="A80" t="s">
        <v>258</v>
      </c>
      <c r="B80">
        <v>147883</v>
      </c>
      <c r="C80">
        <v>475</v>
      </c>
      <c r="D80">
        <v>32131</v>
      </c>
      <c r="E80">
        <v>448</v>
      </c>
      <c r="F80">
        <v>5489</v>
      </c>
      <c r="G80">
        <v>190</v>
      </c>
      <c r="H80">
        <v>35225</v>
      </c>
      <c r="I80">
        <v>22542</v>
      </c>
      <c r="J80" s="2">
        <f t="shared" si="8"/>
        <v>121264.06</v>
      </c>
      <c r="K80" s="2">
        <f t="shared" si="9"/>
        <v>560.5</v>
      </c>
      <c r="L80" s="2">
        <f t="shared" si="10"/>
        <v>30524.449999999997</v>
      </c>
      <c r="M80" s="2">
        <f t="shared" si="11"/>
        <v>497.28000000000003</v>
      </c>
      <c r="N80" s="2">
        <f t="shared" si="12"/>
        <v>9001.9599999999991</v>
      </c>
      <c r="O80" s="2">
        <f t="shared" si="13"/>
        <v>509.20000000000005</v>
      </c>
      <c r="P80" s="2">
        <f t="shared" si="14"/>
        <v>48610.499999999993</v>
      </c>
      <c r="Q80" s="2">
        <f t="shared" si="15"/>
        <v>34489.26</v>
      </c>
    </row>
    <row r="81" spans="1:17">
      <c r="A81" t="s">
        <v>103</v>
      </c>
      <c r="B81">
        <v>20172</v>
      </c>
      <c r="C81">
        <v>39</v>
      </c>
      <c r="D81">
        <v>10752</v>
      </c>
      <c r="E81">
        <v>132</v>
      </c>
      <c r="F81">
        <v>1156</v>
      </c>
      <c r="G81">
        <v>39</v>
      </c>
      <c r="H81">
        <v>7891</v>
      </c>
      <c r="I81">
        <v>848</v>
      </c>
      <c r="J81" s="2">
        <f t="shared" si="8"/>
        <v>16541.039999999997</v>
      </c>
      <c r="K81" s="2">
        <f t="shared" si="9"/>
        <v>46.019999999999996</v>
      </c>
      <c r="L81" s="2">
        <f t="shared" si="10"/>
        <v>10214.4</v>
      </c>
      <c r="M81" s="2">
        <f t="shared" si="11"/>
        <v>146.52000000000001</v>
      </c>
      <c r="N81" s="2">
        <f t="shared" si="12"/>
        <v>1895.84</v>
      </c>
      <c r="O81" s="2">
        <f t="shared" si="13"/>
        <v>104.52000000000001</v>
      </c>
      <c r="P81" s="2">
        <f t="shared" si="14"/>
        <v>10889.58</v>
      </c>
      <c r="Q81" s="2">
        <f t="shared" si="15"/>
        <v>1297.44</v>
      </c>
    </row>
    <row r="82" spans="1:17">
      <c r="A82" t="s">
        <v>204</v>
      </c>
      <c r="B82">
        <v>16610</v>
      </c>
      <c r="C82">
        <v>24</v>
      </c>
      <c r="D82">
        <v>3303</v>
      </c>
      <c r="E82">
        <v>17</v>
      </c>
      <c r="F82">
        <v>538</v>
      </c>
      <c r="G82">
        <v>15</v>
      </c>
      <c r="H82">
        <v>4654</v>
      </c>
      <c r="I82">
        <v>2780</v>
      </c>
      <c r="J82" s="2">
        <f t="shared" si="8"/>
        <v>13620.199999999999</v>
      </c>
      <c r="K82" s="2">
        <f t="shared" si="9"/>
        <v>28.32</v>
      </c>
      <c r="L82" s="2">
        <f t="shared" si="10"/>
        <v>3137.85</v>
      </c>
      <c r="M82" s="2">
        <f t="shared" si="11"/>
        <v>18.87</v>
      </c>
      <c r="N82" s="2">
        <f t="shared" si="12"/>
        <v>882.31999999999994</v>
      </c>
      <c r="O82" s="2">
        <f t="shared" si="13"/>
        <v>40.200000000000003</v>
      </c>
      <c r="P82" s="2">
        <f t="shared" si="14"/>
        <v>6422.5199999999995</v>
      </c>
      <c r="Q82" s="2">
        <f t="shared" si="15"/>
        <v>4253.3999999999996</v>
      </c>
    </row>
    <row r="83" spans="1:17">
      <c r="A83" t="s">
        <v>261</v>
      </c>
      <c r="B83">
        <v>56</v>
      </c>
      <c r="C83">
        <v>0</v>
      </c>
      <c r="D83">
        <v>0</v>
      </c>
      <c r="E83">
        <v>0</v>
      </c>
      <c r="F83">
        <v>0</v>
      </c>
      <c r="G83">
        <v>0</v>
      </c>
      <c r="H83">
        <v>0</v>
      </c>
      <c r="I83">
        <v>0</v>
      </c>
      <c r="J83" s="2">
        <f t="shared" si="8"/>
        <v>45.919999999999995</v>
      </c>
      <c r="K83" s="2">
        <f t="shared" si="9"/>
        <v>0</v>
      </c>
      <c r="L83" s="2">
        <f t="shared" si="10"/>
        <v>0</v>
      </c>
      <c r="M83" s="2">
        <f t="shared" si="11"/>
        <v>0</v>
      </c>
      <c r="N83" s="2">
        <f t="shared" si="12"/>
        <v>0</v>
      </c>
      <c r="O83" s="2">
        <f t="shared" si="13"/>
        <v>0</v>
      </c>
      <c r="P83" s="2">
        <f t="shared" si="14"/>
        <v>0</v>
      </c>
      <c r="Q83" s="2">
        <f t="shared" si="15"/>
        <v>0</v>
      </c>
    </row>
    <row r="84" spans="1:17">
      <c r="A84" t="s">
        <v>262</v>
      </c>
      <c r="B84">
        <v>1989</v>
      </c>
      <c r="C84">
        <v>14</v>
      </c>
      <c r="D84">
        <v>1428</v>
      </c>
      <c r="E84">
        <v>3</v>
      </c>
      <c r="F84">
        <v>262</v>
      </c>
      <c r="G84">
        <v>10</v>
      </c>
      <c r="H84">
        <v>2280</v>
      </c>
      <c r="I84">
        <v>417</v>
      </c>
      <c r="J84" s="2">
        <f t="shared" si="8"/>
        <v>1630.9799999999998</v>
      </c>
      <c r="K84" s="2">
        <f t="shared" si="9"/>
        <v>16.52</v>
      </c>
      <c r="L84" s="2">
        <f t="shared" si="10"/>
        <v>1356.6</v>
      </c>
      <c r="M84" s="2">
        <f t="shared" si="11"/>
        <v>3.33</v>
      </c>
      <c r="N84" s="2">
        <f t="shared" si="12"/>
        <v>429.67999999999995</v>
      </c>
      <c r="O84" s="2">
        <f t="shared" si="13"/>
        <v>26.8</v>
      </c>
      <c r="P84" s="2">
        <f t="shared" si="14"/>
        <v>3146.3999999999996</v>
      </c>
      <c r="Q84" s="2">
        <f t="shared" si="15"/>
        <v>638.01</v>
      </c>
    </row>
    <row r="85" spans="1:17">
      <c r="A85" t="s">
        <v>178</v>
      </c>
      <c r="B85">
        <v>548</v>
      </c>
      <c r="C85">
        <v>0</v>
      </c>
      <c r="D85">
        <v>183</v>
      </c>
      <c r="E85">
        <v>0</v>
      </c>
      <c r="F85">
        <v>181</v>
      </c>
      <c r="G85">
        <v>3</v>
      </c>
      <c r="H85">
        <v>213</v>
      </c>
      <c r="I85">
        <v>0</v>
      </c>
      <c r="J85" s="2">
        <f t="shared" si="8"/>
        <v>449.35999999999996</v>
      </c>
      <c r="K85" s="2">
        <f t="shared" si="9"/>
        <v>0</v>
      </c>
      <c r="L85" s="2">
        <f t="shared" si="10"/>
        <v>173.85</v>
      </c>
      <c r="M85" s="2">
        <f t="shared" si="11"/>
        <v>0</v>
      </c>
      <c r="N85" s="2">
        <f t="shared" si="12"/>
        <v>296.83999999999997</v>
      </c>
      <c r="O85" s="2">
        <f t="shared" si="13"/>
        <v>8.0400000000000009</v>
      </c>
      <c r="P85" s="2">
        <f t="shared" si="14"/>
        <v>293.94</v>
      </c>
      <c r="Q85" s="2">
        <f t="shared" si="15"/>
        <v>0</v>
      </c>
    </row>
    <row r="86" spans="1:17">
      <c r="A86" t="s">
        <v>207</v>
      </c>
      <c r="B86">
        <v>496</v>
      </c>
      <c r="C86">
        <v>3</v>
      </c>
      <c r="D86">
        <v>420</v>
      </c>
      <c r="E86">
        <v>0</v>
      </c>
      <c r="F86">
        <v>0</v>
      </c>
      <c r="G86">
        <v>1</v>
      </c>
      <c r="H86">
        <v>332</v>
      </c>
      <c r="I86">
        <v>189</v>
      </c>
      <c r="J86" s="2">
        <f t="shared" si="8"/>
        <v>406.71999999999997</v>
      </c>
      <c r="K86" s="2">
        <f t="shared" si="9"/>
        <v>3.54</v>
      </c>
      <c r="L86" s="2">
        <f t="shared" si="10"/>
        <v>399</v>
      </c>
      <c r="M86" s="2">
        <f t="shared" si="11"/>
        <v>0</v>
      </c>
      <c r="N86" s="2">
        <f t="shared" si="12"/>
        <v>0</v>
      </c>
      <c r="O86" s="2">
        <f t="shared" si="13"/>
        <v>2.68</v>
      </c>
      <c r="P86" s="2">
        <f t="shared" si="14"/>
        <v>458.15999999999997</v>
      </c>
      <c r="Q86" s="2">
        <f t="shared" si="15"/>
        <v>289.17</v>
      </c>
    </row>
    <row r="87" spans="1:17">
      <c r="A87" t="s">
        <v>53</v>
      </c>
      <c r="B87">
        <v>104</v>
      </c>
      <c r="C87">
        <v>0</v>
      </c>
      <c r="D87">
        <v>82</v>
      </c>
      <c r="E87">
        <v>0</v>
      </c>
      <c r="F87">
        <v>51</v>
      </c>
      <c r="G87">
        <v>0</v>
      </c>
      <c r="H87">
        <v>0</v>
      </c>
      <c r="I87">
        <v>0</v>
      </c>
      <c r="J87" s="2">
        <f t="shared" si="8"/>
        <v>85.28</v>
      </c>
      <c r="K87" s="2">
        <f t="shared" si="9"/>
        <v>0</v>
      </c>
      <c r="L87" s="2">
        <f t="shared" si="10"/>
        <v>77.899999999999991</v>
      </c>
      <c r="M87" s="2">
        <f t="shared" si="11"/>
        <v>0</v>
      </c>
      <c r="N87" s="2">
        <f t="shared" si="12"/>
        <v>83.64</v>
      </c>
      <c r="O87" s="2">
        <f t="shared" si="13"/>
        <v>0</v>
      </c>
      <c r="P87" s="2">
        <f t="shared" si="14"/>
        <v>0</v>
      </c>
      <c r="Q87" s="2">
        <f t="shared" si="15"/>
        <v>0</v>
      </c>
    </row>
    <row r="88" spans="1:17">
      <c r="A88" t="s">
        <v>268</v>
      </c>
      <c r="B88">
        <v>86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v>0</v>
      </c>
      <c r="J88" s="2">
        <f t="shared" si="8"/>
        <v>70.52</v>
      </c>
      <c r="K88" s="2">
        <f t="shared" si="9"/>
        <v>0</v>
      </c>
      <c r="L88" s="2">
        <f t="shared" si="10"/>
        <v>0</v>
      </c>
      <c r="M88" s="2">
        <f t="shared" si="11"/>
        <v>0</v>
      </c>
      <c r="N88" s="2">
        <f t="shared" si="12"/>
        <v>0</v>
      </c>
      <c r="O88" s="2">
        <f t="shared" si="13"/>
        <v>0</v>
      </c>
      <c r="P88" s="2">
        <f t="shared" si="14"/>
        <v>0</v>
      </c>
      <c r="Q88" s="2">
        <f t="shared" si="15"/>
        <v>0</v>
      </c>
    </row>
    <row r="89" spans="1:17">
      <c r="A89" t="s">
        <v>270</v>
      </c>
      <c r="B89">
        <v>49</v>
      </c>
      <c r="C89">
        <v>0</v>
      </c>
      <c r="D89">
        <v>13</v>
      </c>
      <c r="E89">
        <v>0</v>
      </c>
      <c r="F89">
        <v>0</v>
      </c>
      <c r="G89">
        <v>0</v>
      </c>
      <c r="H89">
        <v>0</v>
      </c>
      <c r="I89">
        <v>0</v>
      </c>
      <c r="J89" s="2">
        <f t="shared" si="8"/>
        <v>40.18</v>
      </c>
      <c r="K89" s="2">
        <f t="shared" si="9"/>
        <v>0</v>
      </c>
      <c r="L89" s="2">
        <f t="shared" si="10"/>
        <v>12.35</v>
      </c>
      <c r="M89" s="2">
        <f t="shared" si="11"/>
        <v>0</v>
      </c>
      <c r="N89" s="2">
        <f t="shared" si="12"/>
        <v>0</v>
      </c>
      <c r="O89" s="2">
        <f t="shared" si="13"/>
        <v>0</v>
      </c>
      <c r="P89" s="2">
        <f t="shared" si="14"/>
        <v>0</v>
      </c>
      <c r="Q89" s="2">
        <f t="shared" si="15"/>
        <v>0</v>
      </c>
    </row>
    <row r="90" spans="1:17">
      <c r="A90" t="s">
        <v>90</v>
      </c>
      <c r="B90">
        <v>4889</v>
      </c>
      <c r="C90">
        <v>54</v>
      </c>
      <c r="D90">
        <v>2534</v>
      </c>
      <c r="E90">
        <v>5</v>
      </c>
      <c r="F90">
        <v>913</v>
      </c>
      <c r="G90">
        <v>9</v>
      </c>
      <c r="H90">
        <v>1856</v>
      </c>
      <c r="I90">
        <v>633</v>
      </c>
      <c r="J90" s="2">
        <f t="shared" si="8"/>
        <v>4008.9799999999996</v>
      </c>
      <c r="K90" s="2">
        <f t="shared" si="9"/>
        <v>63.72</v>
      </c>
      <c r="L90" s="2">
        <f t="shared" si="10"/>
        <v>2407.2999999999997</v>
      </c>
      <c r="M90" s="2">
        <f t="shared" si="11"/>
        <v>5.5500000000000007</v>
      </c>
      <c r="N90" s="2">
        <f t="shared" si="12"/>
        <v>1497.32</v>
      </c>
      <c r="O90" s="2">
        <f t="shared" si="13"/>
        <v>24.12</v>
      </c>
      <c r="P90" s="2">
        <f t="shared" si="14"/>
        <v>2561.2799999999997</v>
      </c>
      <c r="Q90" s="2">
        <f t="shared" si="15"/>
        <v>968.49</v>
      </c>
    </row>
    <row r="91" spans="1:17">
      <c r="A91" t="s">
        <v>273</v>
      </c>
      <c r="B91">
        <v>0</v>
      </c>
      <c r="C91">
        <v>0</v>
      </c>
      <c r="D91">
        <v>0</v>
      </c>
      <c r="E91">
        <v>69</v>
      </c>
      <c r="F91">
        <v>0</v>
      </c>
      <c r="G91">
        <v>0</v>
      </c>
      <c r="H91">
        <v>0</v>
      </c>
      <c r="I91">
        <v>0</v>
      </c>
      <c r="J91" s="2">
        <f t="shared" si="8"/>
        <v>0</v>
      </c>
      <c r="K91" s="2">
        <f t="shared" si="9"/>
        <v>0</v>
      </c>
      <c r="L91" s="2">
        <f t="shared" si="10"/>
        <v>0</v>
      </c>
      <c r="M91" s="2">
        <f t="shared" si="11"/>
        <v>76.59</v>
      </c>
      <c r="N91" s="2">
        <f t="shared" si="12"/>
        <v>0</v>
      </c>
      <c r="O91" s="2">
        <f t="shared" si="13"/>
        <v>0</v>
      </c>
      <c r="P91" s="2">
        <f t="shared" si="14"/>
        <v>0</v>
      </c>
      <c r="Q91" s="2">
        <f t="shared" si="15"/>
        <v>0</v>
      </c>
    </row>
    <row r="92" spans="1:17">
      <c r="A92" t="s">
        <v>279</v>
      </c>
      <c r="B92">
        <v>0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v>62</v>
      </c>
      <c r="J92" s="2">
        <f t="shared" si="8"/>
        <v>0</v>
      </c>
      <c r="K92" s="2">
        <f t="shared" si="9"/>
        <v>0</v>
      </c>
      <c r="L92" s="2">
        <f t="shared" si="10"/>
        <v>0</v>
      </c>
      <c r="M92" s="2">
        <f t="shared" si="11"/>
        <v>0</v>
      </c>
      <c r="N92" s="2">
        <f t="shared" si="12"/>
        <v>0</v>
      </c>
      <c r="O92" s="2">
        <f t="shared" si="13"/>
        <v>0</v>
      </c>
      <c r="P92" s="2">
        <f t="shared" si="14"/>
        <v>0</v>
      </c>
      <c r="Q92" s="2">
        <f t="shared" si="15"/>
        <v>94.86</v>
      </c>
    </row>
    <row r="93" spans="1:17">
      <c r="A93" t="s">
        <v>281</v>
      </c>
      <c r="B93">
        <v>52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v>0</v>
      </c>
      <c r="J93" s="2">
        <f t="shared" si="8"/>
        <v>42.64</v>
      </c>
      <c r="K93" s="2">
        <f t="shared" si="9"/>
        <v>0</v>
      </c>
      <c r="L93" s="2">
        <f t="shared" si="10"/>
        <v>0</v>
      </c>
      <c r="M93" s="2">
        <f t="shared" si="11"/>
        <v>0</v>
      </c>
      <c r="N93" s="2">
        <f t="shared" si="12"/>
        <v>0</v>
      </c>
      <c r="O93" s="2">
        <f t="shared" si="13"/>
        <v>0</v>
      </c>
      <c r="P93" s="2">
        <f t="shared" si="14"/>
        <v>0</v>
      </c>
      <c r="Q93" s="2">
        <f t="shared" si="15"/>
        <v>0</v>
      </c>
    </row>
    <row r="94" spans="1:17">
      <c r="A94" t="s">
        <v>75</v>
      </c>
      <c r="B94">
        <v>25971</v>
      </c>
      <c r="C94">
        <v>181</v>
      </c>
      <c r="D94">
        <v>9501</v>
      </c>
      <c r="E94">
        <v>117</v>
      </c>
      <c r="F94">
        <v>3225</v>
      </c>
      <c r="G94">
        <v>50</v>
      </c>
      <c r="H94">
        <v>9980</v>
      </c>
      <c r="I94">
        <v>4797</v>
      </c>
      <c r="J94" s="2">
        <f t="shared" si="8"/>
        <v>21296.219999999998</v>
      </c>
      <c r="K94" s="2">
        <f t="shared" si="9"/>
        <v>213.57999999999998</v>
      </c>
      <c r="L94" s="2">
        <f t="shared" si="10"/>
        <v>9025.9499999999989</v>
      </c>
      <c r="M94" s="2">
        <f t="shared" si="11"/>
        <v>129.87</v>
      </c>
      <c r="N94" s="2">
        <f t="shared" si="12"/>
        <v>5289</v>
      </c>
      <c r="O94" s="2">
        <f t="shared" si="13"/>
        <v>134</v>
      </c>
      <c r="P94" s="2">
        <f t="shared" si="14"/>
        <v>13772.4</v>
      </c>
      <c r="Q94" s="2">
        <f t="shared" si="15"/>
        <v>7339.41</v>
      </c>
    </row>
    <row r="95" spans="1:17">
      <c r="A95" t="s">
        <v>144</v>
      </c>
      <c r="B95">
        <v>5116</v>
      </c>
      <c r="C95">
        <v>6</v>
      </c>
      <c r="D95">
        <v>2128</v>
      </c>
      <c r="E95">
        <v>6</v>
      </c>
      <c r="F95">
        <v>358</v>
      </c>
      <c r="G95">
        <v>157</v>
      </c>
      <c r="H95">
        <v>4313</v>
      </c>
      <c r="I95">
        <v>1895</v>
      </c>
      <c r="J95" s="2">
        <f t="shared" si="8"/>
        <v>4195.12</v>
      </c>
      <c r="K95" s="2">
        <f t="shared" si="9"/>
        <v>7.08</v>
      </c>
      <c r="L95" s="2">
        <f t="shared" si="10"/>
        <v>2021.6</v>
      </c>
      <c r="M95" s="2">
        <f t="shared" si="11"/>
        <v>6.66</v>
      </c>
      <c r="N95" s="2">
        <f t="shared" si="12"/>
        <v>587.12</v>
      </c>
      <c r="O95" s="2">
        <f t="shared" si="13"/>
        <v>420.76000000000005</v>
      </c>
      <c r="P95" s="2">
        <f t="shared" si="14"/>
        <v>5951.94</v>
      </c>
      <c r="Q95" s="2">
        <f t="shared" si="15"/>
        <v>2899.35</v>
      </c>
    </row>
    <row r="96" spans="1:17">
      <c r="A96" t="s">
        <v>282</v>
      </c>
      <c r="B96">
        <v>18585</v>
      </c>
      <c r="C96">
        <v>61</v>
      </c>
      <c r="D96">
        <v>8266</v>
      </c>
      <c r="E96">
        <v>25</v>
      </c>
      <c r="F96">
        <v>182</v>
      </c>
      <c r="G96">
        <v>43</v>
      </c>
      <c r="H96">
        <v>9036</v>
      </c>
      <c r="I96">
        <v>2881</v>
      </c>
      <c r="J96" s="2">
        <f t="shared" si="8"/>
        <v>15239.699999999999</v>
      </c>
      <c r="K96" s="2">
        <f t="shared" si="9"/>
        <v>71.97999999999999</v>
      </c>
      <c r="L96" s="2">
        <f t="shared" si="10"/>
        <v>7852.7</v>
      </c>
      <c r="M96" s="2">
        <f t="shared" si="11"/>
        <v>27.750000000000004</v>
      </c>
      <c r="N96" s="2">
        <f t="shared" si="12"/>
        <v>298.47999999999996</v>
      </c>
      <c r="O96" s="2">
        <f t="shared" si="13"/>
        <v>115.24000000000001</v>
      </c>
      <c r="P96" s="2">
        <f t="shared" si="14"/>
        <v>12469.679999999998</v>
      </c>
      <c r="Q96" s="2">
        <f t="shared" si="15"/>
        <v>4407.93</v>
      </c>
    </row>
    <row r="97" spans="1:17">
      <c r="A97" t="s">
        <v>141</v>
      </c>
      <c r="B97">
        <v>30660</v>
      </c>
      <c r="C97">
        <v>138</v>
      </c>
      <c r="D97">
        <v>20221</v>
      </c>
      <c r="E97">
        <v>145</v>
      </c>
      <c r="F97">
        <v>3237</v>
      </c>
      <c r="G97">
        <v>78</v>
      </c>
      <c r="H97">
        <v>18107</v>
      </c>
      <c r="I97">
        <v>6001</v>
      </c>
      <c r="J97" s="2">
        <f t="shared" si="8"/>
        <v>25141.199999999997</v>
      </c>
      <c r="K97" s="2">
        <f t="shared" si="9"/>
        <v>162.84</v>
      </c>
      <c r="L97" s="2">
        <f t="shared" si="10"/>
        <v>19209.95</v>
      </c>
      <c r="M97" s="2">
        <f t="shared" si="11"/>
        <v>160.95000000000002</v>
      </c>
      <c r="N97" s="2">
        <f t="shared" si="12"/>
        <v>5308.6799999999994</v>
      </c>
      <c r="O97" s="2">
        <f t="shared" si="13"/>
        <v>209.04000000000002</v>
      </c>
      <c r="P97" s="2">
        <f t="shared" si="14"/>
        <v>24987.66</v>
      </c>
      <c r="Q97" s="2">
        <f t="shared" si="15"/>
        <v>9181.5300000000007</v>
      </c>
    </row>
    <row r="98" spans="1:17">
      <c r="A98" t="s">
        <v>202</v>
      </c>
      <c r="B98">
        <v>23982</v>
      </c>
      <c r="C98">
        <v>33</v>
      </c>
      <c r="D98">
        <v>7052</v>
      </c>
      <c r="E98">
        <v>119</v>
      </c>
      <c r="F98">
        <v>663</v>
      </c>
      <c r="G98">
        <v>33</v>
      </c>
      <c r="H98">
        <v>10041</v>
      </c>
      <c r="I98">
        <v>7063</v>
      </c>
      <c r="J98" s="2">
        <f t="shared" si="8"/>
        <v>19665.239999999998</v>
      </c>
      <c r="K98" s="2">
        <f t="shared" si="9"/>
        <v>38.94</v>
      </c>
      <c r="L98" s="2">
        <f t="shared" si="10"/>
        <v>6699.4</v>
      </c>
      <c r="M98" s="2">
        <f t="shared" si="11"/>
        <v>132.09</v>
      </c>
      <c r="N98" s="2">
        <f t="shared" si="12"/>
        <v>1087.32</v>
      </c>
      <c r="O98" s="2">
        <f t="shared" si="13"/>
        <v>88.440000000000012</v>
      </c>
      <c r="P98" s="2">
        <f t="shared" si="14"/>
        <v>13856.579999999998</v>
      </c>
      <c r="Q98" s="2">
        <f t="shared" si="15"/>
        <v>10806.39</v>
      </c>
    </row>
    <row r="99" spans="1:17">
      <c r="A99" t="s">
        <v>148</v>
      </c>
      <c r="B99">
        <v>248138</v>
      </c>
      <c r="C99">
        <v>1315</v>
      </c>
      <c r="D99">
        <v>115383</v>
      </c>
      <c r="E99">
        <v>1017</v>
      </c>
      <c r="F99">
        <v>29327</v>
      </c>
      <c r="G99">
        <v>812</v>
      </c>
      <c r="H99">
        <v>144426</v>
      </c>
      <c r="I99">
        <v>72297</v>
      </c>
      <c r="J99" s="2">
        <f t="shared" si="8"/>
        <v>203473.15999999997</v>
      </c>
      <c r="K99" s="2">
        <f t="shared" si="9"/>
        <v>1551.6999999999998</v>
      </c>
      <c r="L99" s="2">
        <f t="shared" si="10"/>
        <v>109613.84999999999</v>
      </c>
      <c r="M99" s="2">
        <f t="shared" si="11"/>
        <v>1128.8700000000001</v>
      </c>
      <c r="N99" s="2">
        <f t="shared" si="12"/>
        <v>48096.28</v>
      </c>
      <c r="O99" s="2">
        <f t="shared" si="13"/>
        <v>2176.1600000000003</v>
      </c>
      <c r="P99" s="2">
        <f t="shared" si="14"/>
        <v>199307.87999999998</v>
      </c>
      <c r="Q99" s="2">
        <f t="shared" si="15"/>
        <v>110614.41</v>
      </c>
    </row>
    <row r="100" spans="1:17">
      <c r="A100" t="s">
        <v>284</v>
      </c>
      <c r="B100">
        <v>25</v>
      </c>
      <c r="C100">
        <v>0</v>
      </c>
      <c r="D100">
        <v>2</v>
      </c>
      <c r="E100">
        <v>0</v>
      </c>
      <c r="F100">
        <v>0</v>
      </c>
      <c r="G100">
        <v>0</v>
      </c>
      <c r="H100">
        <v>0</v>
      </c>
      <c r="I100">
        <v>0</v>
      </c>
      <c r="J100" s="2">
        <f t="shared" si="8"/>
        <v>20.5</v>
      </c>
      <c r="K100" s="2">
        <f t="shared" si="9"/>
        <v>0</v>
      </c>
      <c r="L100" s="2">
        <f t="shared" si="10"/>
        <v>1.9</v>
      </c>
      <c r="M100" s="2">
        <f t="shared" si="11"/>
        <v>0</v>
      </c>
      <c r="N100" s="2">
        <f t="shared" si="12"/>
        <v>0</v>
      </c>
      <c r="O100" s="2">
        <f t="shared" si="13"/>
        <v>0</v>
      </c>
      <c r="P100" s="2">
        <f t="shared" si="14"/>
        <v>0</v>
      </c>
      <c r="Q100" s="2">
        <f t="shared" si="15"/>
        <v>0</v>
      </c>
    </row>
    <row r="101" spans="1:17">
      <c r="A101" t="s">
        <v>285</v>
      </c>
      <c r="B101">
        <v>0</v>
      </c>
      <c r="C101">
        <v>0</v>
      </c>
      <c r="D101">
        <v>1</v>
      </c>
      <c r="E101">
        <v>0</v>
      </c>
      <c r="F101">
        <v>0</v>
      </c>
      <c r="G101">
        <v>1</v>
      </c>
      <c r="H101">
        <v>73</v>
      </c>
      <c r="I101">
        <v>0</v>
      </c>
      <c r="J101" s="2">
        <f t="shared" si="8"/>
        <v>0</v>
      </c>
      <c r="K101" s="2">
        <f t="shared" si="9"/>
        <v>0</v>
      </c>
      <c r="L101" s="2">
        <f t="shared" si="10"/>
        <v>0.95</v>
      </c>
      <c r="M101" s="2">
        <f t="shared" si="11"/>
        <v>0</v>
      </c>
      <c r="N101" s="2">
        <f t="shared" si="12"/>
        <v>0</v>
      </c>
      <c r="O101" s="2">
        <f t="shared" si="13"/>
        <v>2.68</v>
      </c>
      <c r="P101" s="2">
        <f t="shared" si="14"/>
        <v>100.74</v>
      </c>
      <c r="Q101" s="2">
        <f t="shared" si="15"/>
        <v>0</v>
      </c>
    </row>
    <row r="102" spans="1:17">
      <c r="A102" t="s">
        <v>98</v>
      </c>
      <c r="B102">
        <v>34302</v>
      </c>
      <c r="C102">
        <v>54</v>
      </c>
      <c r="D102">
        <v>8388</v>
      </c>
      <c r="E102">
        <v>127</v>
      </c>
      <c r="F102">
        <v>498</v>
      </c>
      <c r="G102">
        <v>37</v>
      </c>
      <c r="H102">
        <v>10397</v>
      </c>
      <c r="I102">
        <v>2602</v>
      </c>
      <c r="J102" s="2">
        <f t="shared" si="8"/>
        <v>28127.64</v>
      </c>
      <c r="K102" s="2">
        <f t="shared" si="9"/>
        <v>63.72</v>
      </c>
      <c r="L102" s="2">
        <f t="shared" si="10"/>
        <v>7968.5999999999995</v>
      </c>
      <c r="M102" s="2">
        <f t="shared" si="11"/>
        <v>140.97</v>
      </c>
      <c r="N102" s="2">
        <f t="shared" si="12"/>
        <v>816.71999999999991</v>
      </c>
      <c r="O102" s="2">
        <f t="shared" si="13"/>
        <v>99.160000000000011</v>
      </c>
      <c r="P102" s="2">
        <f t="shared" si="14"/>
        <v>14347.859999999999</v>
      </c>
      <c r="Q102" s="2">
        <f t="shared" si="15"/>
        <v>3981.06</v>
      </c>
    </row>
    <row r="103" spans="1:17">
      <c r="A103" t="s">
        <v>119</v>
      </c>
      <c r="B103">
        <v>30675</v>
      </c>
      <c r="C103">
        <v>184</v>
      </c>
      <c r="D103">
        <v>5038</v>
      </c>
      <c r="E103">
        <v>14</v>
      </c>
      <c r="F103">
        <v>596</v>
      </c>
      <c r="G103">
        <v>33</v>
      </c>
      <c r="H103">
        <v>6129</v>
      </c>
      <c r="I103">
        <v>2761</v>
      </c>
      <c r="J103" s="2">
        <f t="shared" si="8"/>
        <v>25153.5</v>
      </c>
      <c r="K103" s="2">
        <f t="shared" si="9"/>
        <v>217.11999999999998</v>
      </c>
      <c r="L103" s="2">
        <f t="shared" si="10"/>
        <v>4786.0999999999995</v>
      </c>
      <c r="M103" s="2">
        <f t="shared" si="11"/>
        <v>15.540000000000001</v>
      </c>
      <c r="N103" s="2">
        <f t="shared" si="12"/>
        <v>977.43999999999994</v>
      </c>
      <c r="O103" s="2">
        <f t="shared" si="13"/>
        <v>88.440000000000012</v>
      </c>
      <c r="P103" s="2">
        <f t="shared" si="14"/>
        <v>8458.0199999999986</v>
      </c>
      <c r="Q103" s="2">
        <f t="shared" si="15"/>
        <v>4224.33</v>
      </c>
    </row>
    <row r="104" spans="1:17">
      <c r="A104" t="s">
        <v>57</v>
      </c>
      <c r="B104">
        <v>5312</v>
      </c>
      <c r="C104">
        <v>8</v>
      </c>
      <c r="D104">
        <v>1851</v>
      </c>
      <c r="E104">
        <v>4</v>
      </c>
      <c r="F104">
        <v>122</v>
      </c>
      <c r="G104">
        <v>19</v>
      </c>
      <c r="H104">
        <v>4647</v>
      </c>
      <c r="I104">
        <v>51</v>
      </c>
      <c r="J104" s="2">
        <f t="shared" si="8"/>
        <v>4355.84</v>
      </c>
      <c r="K104" s="2">
        <f t="shared" si="9"/>
        <v>9.44</v>
      </c>
      <c r="L104" s="2">
        <f t="shared" si="10"/>
        <v>1758.4499999999998</v>
      </c>
      <c r="M104" s="2">
        <f t="shared" si="11"/>
        <v>4.4400000000000004</v>
      </c>
      <c r="N104" s="2">
        <f t="shared" si="12"/>
        <v>200.07999999999998</v>
      </c>
      <c r="O104" s="2">
        <f t="shared" si="13"/>
        <v>50.92</v>
      </c>
      <c r="P104" s="2">
        <f t="shared" si="14"/>
        <v>6412.86</v>
      </c>
      <c r="Q104" s="2">
        <f t="shared" si="15"/>
        <v>78.03</v>
      </c>
    </row>
    <row r="105" spans="1:17">
      <c r="A105" t="s">
        <v>88</v>
      </c>
      <c r="B105">
        <v>17355</v>
      </c>
      <c r="C105">
        <v>65</v>
      </c>
      <c r="D105">
        <v>1002</v>
      </c>
      <c r="E105">
        <v>2</v>
      </c>
      <c r="F105">
        <v>599</v>
      </c>
      <c r="G105">
        <v>10</v>
      </c>
      <c r="H105">
        <v>1665</v>
      </c>
      <c r="I105">
        <v>3128</v>
      </c>
      <c r="J105" s="2">
        <f t="shared" si="8"/>
        <v>14231.099999999999</v>
      </c>
      <c r="K105" s="2">
        <f t="shared" si="9"/>
        <v>76.7</v>
      </c>
      <c r="L105" s="2">
        <f t="shared" si="10"/>
        <v>951.9</v>
      </c>
      <c r="M105" s="2">
        <f t="shared" si="11"/>
        <v>2.2200000000000002</v>
      </c>
      <c r="N105" s="2">
        <f t="shared" si="12"/>
        <v>982.3599999999999</v>
      </c>
      <c r="O105" s="2">
        <f t="shared" si="13"/>
        <v>26.8</v>
      </c>
      <c r="P105" s="2">
        <f t="shared" si="14"/>
        <v>2297.6999999999998</v>
      </c>
      <c r="Q105" s="2">
        <f t="shared" si="15"/>
        <v>4785.84</v>
      </c>
    </row>
    <row r="106" spans="1:17">
      <c r="A106" t="s">
        <v>163</v>
      </c>
      <c r="B106">
        <v>243</v>
      </c>
      <c r="C106">
        <v>0</v>
      </c>
      <c r="D106">
        <v>145</v>
      </c>
      <c r="E106">
        <v>0</v>
      </c>
      <c r="F106">
        <v>135</v>
      </c>
      <c r="G106">
        <v>1</v>
      </c>
      <c r="H106">
        <v>227</v>
      </c>
      <c r="I106">
        <v>171</v>
      </c>
      <c r="J106" s="2">
        <f t="shared" si="8"/>
        <v>199.26</v>
      </c>
      <c r="K106" s="2">
        <f t="shared" si="9"/>
        <v>0</v>
      </c>
      <c r="L106" s="2">
        <f t="shared" si="10"/>
        <v>137.75</v>
      </c>
      <c r="M106" s="2">
        <f t="shared" si="11"/>
        <v>0</v>
      </c>
      <c r="N106" s="2">
        <f t="shared" si="12"/>
        <v>221.39999999999998</v>
      </c>
      <c r="O106" s="2">
        <f t="shared" si="13"/>
        <v>2.68</v>
      </c>
      <c r="P106" s="2">
        <f t="shared" si="14"/>
        <v>313.26</v>
      </c>
      <c r="Q106" s="2">
        <f t="shared" si="15"/>
        <v>261.63</v>
      </c>
    </row>
    <row r="107" spans="1:17">
      <c r="A107" t="s">
        <v>288</v>
      </c>
      <c r="B107">
        <v>113</v>
      </c>
      <c r="C107">
        <v>0</v>
      </c>
      <c r="D107">
        <v>137</v>
      </c>
      <c r="E107">
        <v>2</v>
      </c>
      <c r="F107">
        <v>36</v>
      </c>
      <c r="G107">
        <v>0</v>
      </c>
      <c r="H107">
        <v>33</v>
      </c>
      <c r="I107">
        <v>69</v>
      </c>
      <c r="J107" s="2">
        <f t="shared" si="8"/>
        <v>92.66</v>
      </c>
      <c r="K107" s="2">
        <f t="shared" si="9"/>
        <v>0</v>
      </c>
      <c r="L107" s="2">
        <f t="shared" si="10"/>
        <v>130.15</v>
      </c>
      <c r="M107" s="2">
        <f t="shared" si="11"/>
        <v>2.2200000000000002</v>
      </c>
      <c r="N107" s="2">
        <f t="shared" si="12"/>
        <v>59.04</v>
      </c>
      <c r="O107" s="2">
        <f t="shared" si="13"/>
        <v>0</v>
      </c>
      <c r="P107" s="2">
        <f t="shared" si="14"/>
        <v>45.54</v>
      </c>
      <c r="Q107" s="2">
        <f t="shared" si="15"/>
        <v>105.57000000000001</v>
      </c>
    </row>
    <row r="108" spans="1:17">
      <c r="A108" t="s">
        <v>30</v>
      </c>
      <c r="B108">
        <v>367</v>
      </c>
      <c r="C108">
        <v>4</v>
      </c>
      <c r="D108">
        <v>507</v>
      </c>
      <c r="E108">
        <v>89</v>
      </c>
      <c r="F108">
        <v>0</v>
      </c>
      <c r="G108">
        <v>0</v>
      </c>
      <c r="H108">
        <v>211</v>
      </c>
      <c r="I108">
        <v>1</v>
      </c>
      <c r="J108" s="2">
        <f t="shared" si="8"/>
        <v>300.94</v>
      </c>
      <c r="K108" s="2">
        <f t="shared" si="9"/>
        <v>4.72</v>
      </c>
      <c r="L108" s="2">
        <f t="shared" si="10"/>
        <v>481.65</v>
      </c>
      <c r="M108" s="2">
        <f t="shared" si="11"/>
        <v>98.79</v>
      </c>
      <c r="N108" s="2">
        <f t="shared" si="12"/>
        <v>0</v>
      </c>
      <c r="O108" s="2">
        <f t="shared" si="13"/>
        <v>0</v>
      </c>
      <c r="P108" s="2">
        <f t="shared" si="14"/>
        <v>291.17999999999995</v>
      </c>
      <c r="Q108" s="2">
        <f t="shared" si="15"/>
        <v>1.53</v>
      </c>
    </row>
    <row r="109" spans="1:17">
      <c r="A109" t="s">
        <v>18</v>
      </c>
      <c r="B109">
        <v>94</v>
      </c>
      <c r="C109">
        <v>0</v>
      </c>
      <c r="D109">
        <v>104</v>
      </c>
      <c r="E109">
        <v>0</v>
      </c>
      <c r="F109">
        <v>83</v>
      </c>
      <c r="G109">
        <v>3</v>
      </c>
      <c r="H109">
        <v>261</v>
      </c>
      <c r="I109">
        <v>0</v>
      </c>
      <c r="J109" s="2">
        <f t="shared" si="8"/>
        <v>77.08</v>
      </c>
      <c r="K109" s="2">
        <f t="shared" si="9"/>
        <v>0</v>
      </c>
      <c r="L109" s="2">
        <f t="shared" si="10"/>
        <v>98.8</v>
      </c>
      <c r="M109" s="2">
        <f t="shared" si="11"/>
        <v>0</v>
      </c>
      <c r="N109" s="2">
        <f t="shared" si="12"/>
        <v>136.12</v>
      </c>
      <c r="O109" s="2">
        <f t="shared" si="13"/>
        <v>8.0400000000000009</v>
      </c>
      <c r="P109" s="2">
        <f t="shared" si="14"/>
        <v>360.17999999999995</v>
      </c>
      <c r="Q109" s="2">
        <f t="shared" si="15"/>
        <v>0</v>
      </c>
    </row>
    <row r="110" spans="1:17">
      <c r="A110" t="s">
        <v>167</v>
      </c>
      <c r="B110">
        <v>2898</v>
      </c>
      <c r="C110">
        <v>14</v>
      </c>
      <c r="D110">
        <v>625</v>
      </c>
      <c r="E110">
        <v>6</v>
      </c>
      <c r="F110">
        <v>53</v>
      </c>
      <c r="G110">
        <v>3</v>
      </c>
      <c r="H110">
        <v>725</v>
      </c>
      <c r="I110">
        <v>72</v>
      </c>
      <c r="J110" s="2">
        <f t="shared" si="8"/>
        <v>2376.3599999999997</v>
      </c>
      <c r="K110" s="2">
        <f t="shared" si="9"/>
        <v>16.52</v>
      </c>
      <c r="L110" s="2">
        <f t="shared" si="10"/>
        <v>593.75</v>
      </c>
      <c r="M110" s="2">
        <f t="shared" si="11"/>
        <v>6.66</v>
      </c>
      <c r="N110" s="2">
        <f t="shared" si="12"/>
        <v>86.92</v>
      </c>
      <c r="O110" s="2">
        <f t="shared" si="13"/>
        <v>8.0400000000000009</v>
      </c>
      <c r="P110" s="2">
        <f t="shared" si="14"/>
        <v>1000.4999999999999</v>
      </c>
      <c r="Q110" s="2">
        <f t="shared" si="15"/>
        <v>110.16</v>
      </c>
    </row>
    <row r="111" spans="1:17">
      <c r="A111" t="s">
        <v>64</v>
      </c>
      <c r="B111">
        <v>320</v>
      </c>
      <c r="C111">
        <v>0</v>
      </c>
      <c r="D111">
        <v>0</v>
      </c>
      <c r="E111">
        <v>0</v>
      </c>
      <c r="F111">
        <v>0</v>
      </c>
      <c r="G111">
        <v>0</v>
      </c>
      <c r="H111">
        <v>0</v>
      </c>
      <c r="I111">
        <v>0</v>
      </c>
      <c r="J111" s="2">
        <f t="shared" si="8"/>
        <v>262.39999999999998</v>
      </c>
      <c r="K111" s="2">
        <f t="shared" si="9"/>
        <v>0</v>
      </c>
      <c r="L111" s="2">
        <f t="shared" si="10"/>
        <v>0</v>
      </c>
      <c r="M111" s="2">
        <f t="shared" si="11"/>
        <v>0</v>
      </c>
      <c r="N111" s="2">
        <f t="shared" si="12"/>
        <v>0</v>
      </c>
      <c r="O111" s="2">
        <f t="shared" si="13"/>
        <v>0</v>
      </c>
      <c r="P111" s="2">
        <f t="shared" si="14"/>
        <v>0</v>
      </c>
      <c r="Q111" s="2">
        <f t="shared" si="15"/>
        <v>0</v>
      </c>
    </row>
    <row r="112" spans="1:17">
      <c r="A112" t="s">
        <v>192</v>
      </c>
      <c r="B112">
        <v>1678</v>
      </c>
      <c r="C112">
        <v>0</v>
      </c>
      <c r="D112">
        <v>79</v>
      </c>
      <c r="E112">
        <v>0</v>
      </c>
      <c r="F112">
        <v>80</v>
      </c>
      <c r="G112">
        <v>0</v>
      </c>
      <c r="H112">
        <v>146</v>
      </c>
      <c r="I112">
        <v>78</v>
      </c>
      <c r="J112" s="2">
        <f t="shared" si="8"/>
        <v>1375.9599999999998</v>
      </c>
      <c r="K112" s="2">
        <f t="shared" si="9"/>
        <v>0</v>
      </c>
      <c r="L112" s="2">
        <f t="shared" si="10"/>
        <v>75.05</v>
      </c>
      <c r="M112" s="2">
        <f t="shared" si="11"/>
        <v>0</v>
      </c>
      <c r="N112" s="2">
        <f t="shared" si="12"/>
        <v>131.19999999999999</v>
      </c>
      <c r="O112" s="2">
        <f t="shared" si="13"/>
        <v>0</v>
      </c>
      <c r="P112" s="2">
        <f t="shared" si="14"/>
        <v>201.48</v>
      </c>
      <c r="Q112" s="2">
        <f t="shared" si="15"/>
        <v>119.34</v>
      </c>
    </row>
    <row r="113" spans="1:17">
      <c r="A113" t="s">
        <v>22</v>
      </c>
      <c r="B113">
        <v>1761</v>
      </c>
      <c r="C113">
        <v>2</v>
      </c>
      <c r="D113">
        <v>122</v>
      </c>
      <c r="E113">
        <v>0</v>
      </c>
      <c r="F113">
        <v>0</v>
      </c>
      <c r="G113">
        <v>1</v>
      </c>
      <c r="H113">
        <v>526</v>
      </c>
      <c r="I113">
        <v>78</v>
      </c>
      <c r="J113" s="2">
        <f t="shared" si="8"/>
        <v>1444.02</v>
      </c>
      <c r="K113" s="2">
        <f t="shared" si="9"/>
        <v>2.36</v>
      </c>
      <c r="L113" s="2">
        <f t="shared" si="10"/>
        <v>115.89999999999999</v>
      </c>
      <c r="M113" s="2">
        <f t="shared" si="11"/>
        <v>0</v>
      </c>
      <c r="N113" s="2">
        <f t="shared" si="12"/>
        <v>0</v>
      </c>
      <c r="O113" s="2">
        <f t="shared" si="13"/>
        <v>2.68</v>
      </c>
      <c r="P113" s="2">
        <f t="shared" si="14"/>
        <v>725.88</v>
      </c>
      <c r="Q113" s="2">
        <f t="shared" si="15"/>
        <v>119.34</v>
      </c>
    </row>
    <row r="114" spans="1:17">
      <c r="A114" t="s">
        <v>99</v>
      </c>
      <c r="B114">
        <v>1777</v>
      </c>
      <c r="C114">
        <v>2</v>
      </c>
      <c r="D114">
        <v>813</v>
      </c>
      <c r="E114">
        <v>4</v>
      </c>
      <c r="F114">
        <v>103</v>
      </c>
      <c r="G114">
        <v>6</v>
      </c>
      <c r="H114">
        <v>761</v>
      </c>
      <c r="I114">
        <v>640</v>
      </c>
      <c r="J114" s="2">
        <f t="shared" si="8"/>
        <v>1457.1399999999999</v>
      </c>
      <c r="K114" s="2">
        <f t="shared" si="9"/>
        <v>2.36</v>
      </c>
      <c r="L114" s="2">
        <f t="shared" si="10"/>
        <v>772.34999999999991</v>
      </c>
      <c r="M114" s="2">
        <f t="shared" si="11"/>
        <v>4.4400000000000004</v>
      </c>
      <c r="N114" s="2">
        <f t="shared" si="12"/>
        <v>168.92</v>
      </c>
      <c r="O114" s="2">
        <f t="shared" si="13"/>
        <v>16.080000000000002</v>
      </c>
      <c r="P114" s="2">
        <f t="shared" si="14"/>
        <v>1050.1799999999998</v>
      </c>
      <c r="Q114" s="2">
        <f t="shared" si="15"/>
        <v>979.2</v>
      </c>
    </row>
    <row r="115" spans="1:17">
      <c r="A115" t="s">
        <v>291</v>
      </c>
      <c r="B115">
        <v>40</v>
      </c>
      <c r="C115">
        <v>0</v>
      </c>
      <c r="D115">
        <v>50</v>
      </c>
      <c r="E115">
        <v>0</v>
      </c>
      <c r="F115">
        <v>0</v>
      </c>
      <c r="G115">
        <v>0</v>
      </c>
      <c r="H115">
        <v>88</v>
      </c>
      <c r="I115">
        <v>0</v>
      </c>
      <c r="J115" s="2">
        <f t="shared" si="8"/>
        <v>32.799999999999997</v>
      </c>
      <c r="K115" s="2">
        <f t="shared" si="9"/>
        <v>0</v>
      </c>
      <c r="L115" s="2">
        <f t="shared" si="10"/>
        <v>47.5</v>
      </c>
      <c r="M115" s="2">
        <f t="shared" si="11"/>
        <v>0</v>
      </c>
      <c r="N115" s="2">
        <f t="shared" si="12"/>
        <v>0</v>
      </c>
      <c r="O115" s="2">
        <f t="shared" si="13"/>
        <v>0</v>
      </c>
      <c r="P115" s="2">
        <f t="shared" si="14"/>
        <v>121.44</v>
      </c>
      <c r="Q115" s="2">
        <f t="shared" si="15"/>
        <v>0</v>
      </c>
    </row>
    <row r="116" spans="1:17">
      <c r="A116" t="s">
        <v>21</v>
      </c>
      <c r="B116">
        <v>4350</v>
      </c>
      <c r="C116">
        <v>4</v>
      </c>
      <c r="D116">
        <v>1289</v>
      </c>
      <c r="E116">
        <v>5</v>
      </c>
      <c r="F116">
        <v>385</v>
      </c>
      <c r="G116">
        <v>49</v>
      </c>
      <c r="H116">
        <v>2405</v>
      </c>
      <c r="I116">
        <v>56</v>
      </c>
      <c r="J116" s="2">
        <f t="shared" si="8"/>
        <v>3567</v>
      </c>
      <c r="K116" s="2">
        <f t="shared" si="9"/>
        <v>4.72</v>
      </c>
      <c r="L116" s="2">
        <f t="shared" si="10"/>
        <v>1224.55</v>
      </c>
      <c r="M116" s="2">
        <f t="shared" si="11"/>
        <v>5.5500000000000007</v>
      </c>
      <c r="N116" s="2">
        <f t="shared" si="12"/>
        <v>631.4</v>
      </c>
      <c r="O116" s="2">
        <f t="shared" si="13"/>
        <v>131.32000000000002</v>
      </c>
      <c r="P116" s="2">
        <f t="shared" si="14"/>
        <v>3318.8999999999996</v>
      </c>
      <c r="Q116" s="2">
        <f t="shared" si="15"/>
        <v>85.68</v>
      </c>
    </row>
    <row r="117" spans="1:17">
      <c r="A117" t="s">
        <v>292</v>
      </c>
      <c r="B117">
        <v>0</v>
      </c>
      <c r="C117">
        <v>0</v>
      </c>
      <c r="D117">
        <v>0</v>
      </c>
      <c r="E117">
        <v>0</v>
      </c>
      <c r="F117">
        <v>0</v>
      </c>
      <c r="G117">
        <v>0</v>
      </c>
      <c r="H117">
        <v>9</v>
      </c>
      <c r="I117">
        <v>0</v>
      </c>
      <c r="J117" s="2">
        <f t="shared" si="8"/>
        <v>0</v>
      </c>
      <c r="K117" s="2">
        <f t="shared" si="9"/>
        <v>0</v>
      </c>
      <c r="L117" s="2">
        <f t="shared" si="10"/>
        <v>0</v>
      </c>
      <c r="M117" s="2">
        <f t="shared" si="11"/>
        <v>0</v>
      </c>
      <c r="N117" s="2">
        <f t="shared" si="12"/>
        <v>0</v>
      </c>
      <c r="O117" s="2">
        <f t="shared" si="13"/>
        <v>0</v>
      </c>
      <c r="P117" s="2">
        <f t="shared" si="14"/>
        <v>12.419999999999998</v>
      </c>
      <c r="Q117" s="2">
        <f t="shared" si="15"/>
        <v>0</v>
      </c>
    </row>
    <row r="118" spans="1:17">
      <c r="A118" t="s">
        <v>213</v>
      </c>
      <c r="B118">
        <v>3162</v>
      </c>
      <c r="C118">
        <v>117</v>
      </c>
      <c r="D118">
        <v>1891</v>
      </c>
      <c r="E118">
        <v>87</v>
      </c>
      <c r="F118">
        <v>568</v>
      </c>
      <c r="G118">
        <v>142</v>
      </c>
      <c r="H118">
        <v>2002</v>
      </c>
      <c r="I118">
        <v>262</v>
      </c>
      <c r="J118" s="2">
        <f t="shared" si="8"/>
        <v>2592.8399999999997</v>
      </c>
      <c r="K118" s="2">
        <f t="shared" si="9"/>
        <v>138.06</v>
      </c>
      <c r="L118" s="2">
        <f t="shared" si="10"/>
        <v>1796.4499999999998</v>
      </c>
      <c r="M118" s="2">
        <f t="shared" si="11"/>
        <v>96.570000000000007</v>
      </c>
      <c r="N118" s="2">
        <f t="shared" si="12"/>
        <v>931.52</v>
      </c>
      <c r="O118" s="2">
        <f t="shared" si="13"/>
        <v>380.56</v>
      </c>
      <c r="P118" s="2">
        <f t="shared" si="14"/>
        <v>2762.7599999999998</v>
      </c>
      <c r="Q118" s="2">
        <f t="shared" si="15"/>
        <v>400.86</v>
      </c>
    </row>
    <row r="119" spans="1:17">
      <c r="A119" t="s">
        <v>77</v>
      </c>
      <c r="B119">
        <v>10832</v>
      </c>
      <c r="C119">
        <v>74</v>
      </c>
      <c r="D119">
        <v>5291</v>
      </c>
      <c r="E119">
        <v>15</v>
      </c>
      <c r="F119">
        <v>1252</v>
      </c>
      <c r="G119">
        <v>23</v>
      </c>
      <c r="H119">
        <v>2829</v>
      </c>
      <c r="I119">
        <v>450</v>
      </c>
      <c r="J119" s="2">
        <f t="shared" si="8"/>
        <v>8882.24</v>
      </c>
      <c r="K119" s="2">
        <f t="shared" si="9"/>
        <v>87.32</v>
      </c>
      <c r="L119" s="2">
        <f t="shared" si="10"/>
        <v>5026.45</v>
      </c>
      <c r="M119" s="2">
        <f t="shared" si="11"/>
        <v>16.650000000000002</v>
      </c>
      <c r="N119" s="2">
        <f t="shared" si="12"/>
        <v>2053.2799999999997</v>
      </c>
      <c r="O119" s="2">
        <f t="shared" si="13"/>
        <v>61.64</v>
      </c>
      <c r="P119" s="2">
        <f t="shared" si="14"/>
        <v>3904.0199999999995</v>
      </c>
      <c r="Q119" s="2">
        <f t="shared" si="15"/>
        <v>688.5</v>
      </c>
    </row>
    <row r="120" spans="1:17">
      <c r="A120" t="s">
        <v>29</v>
      </c>
      <c r="B120">
        <v>240</v>
      </c>
      <c r="C120">
        <v>0</v>
      </c>
      <c r="D120">
        <v>3</v>
      </c>
      <c r="E120">
        <v>0</v>
      </c>
      <c r="F120">
        <v>0</v>
      </c>
      <c r="G120">
        <v>0</v>
      </c>
      <c r="H120">
        <v>111</v>
      </c>
      <c r="I120">
        <v>0</v>
      </c>
      <c r="J120" s="2">
        <f t="shared" si="8"/>
        <v>196.79999999999998</v>
      </c>
      <c r="K120" s="2">
        <f t="shared" si="9"/>
        <v>0</v>
      </c>
      <c r="L120" s="2">
        <f t="shared" si="10"/>
        <v>2.8499999999999996</v>
      </c>
      <c r="M120" s="2">
        <f t="shared" si="11"/>
        <v>0</v>
      </c>
      <c r="N120" s="2">
        <f t="shared" si="12"/>
        <v>0</v>
      </c>
      <c r="O120" s="2">
        <f t="shared" si="13"/>
        <v>0</v>
      </c>
      <c r="P120" s="2">
        <f t="shared" si="14"/>
        <v>153.17999999999998</v>
      </c>
      <c r="Q120" s="2">
        <f t="shared" si="15"/>
        <v>0</v>
      </c>
    </row>
    <row r="121" spans="1:17">
      <c r="A121" t="s">
        <v>295</v>
      </c>
      <c r="B121">
        <v>416</v>
      </c>
      <c r="C121">
        <v>1</v>
      </c>
      <c r="D121">
        <v>124</v>
      </c>
      <c r="E121">
        <v>1</v>
      </c>
      <c r="F121">
        <v>62</v>
      </c>
      <c r="G121">
        <v>0</v>
      </c>
      <c r="H121">
        <v>2</v>
      </c>
      <c r="I121">
        <v>154</v>
      </c>
      <c r="J121" s="2">
        <f t="shared" si="8"/>
        <v>341.12</v>
      </c>
      <c r="K121" s="2">
        <f t="shared" si="9"/>
        <v>1.18</v>
      </c>
      <c r="L121" s="2">
        <f t="shared" si="10"/>
        <v>117.8</v>
      </c>
      <c r="M121" s="2">
        <f t="shared" si="11"/>
        <v>1.1100000000000001</v>
      </c>
      <c r="N121" s="2">
        <f t="shared" si="12"/>
        <v>101.67999999999999</v>
      </c>
      <c r="O121" s="2">
        <f t="shared" si="13"/>
        <v>0</v>
      </c>
      <c r="P121" s="2">
        <f t="shared" si="14"/>
        <v>2.76</v>
      </c>
      <c r="Q121" s="2">
        <f t="shared" si="15"/>
        <v>235.62</v>
      </c>
    </row>
    <row r="122" spans="1:17">
      <c r="A122" t="s">
        <v>4</v>
      </c>
      <c r="B122">
        <v>591</v>
      </c>
      <c r="C122">
        <v>85</v>
      </c>
      <c r="D122">
        <v>216</v>
      </c>
      <c r="E122">
        <v>2</v>
      </c>
      <c r="F122">
        <v>7</v>
      </c>
      <c r="G122">
        <v>0</v>
      </c>
      <c r="H122">
        <v>5</v>
      </c>
      <c r="I122">
        <v>0</v>
      </c>
      <c r="J122" s="2">
        <f t="shared" si="8"/>
        <v>484.61999999999995</v>
      </c>
      <c r="K122" s="2">
        <f t="shared" si="9"/>
        <v>100.3</v>
      </c>
      <c r="L122" s="2">
        <f t="shared" si="10"/>
        <v>205.2</v>
      </c>
      <c r="M122" s="2">
        <f t="shared" si="11"/>
        <v>2.2200000000000002</v>
      </c>
      <c r="N122" s="2">
        <f t="shared" si="12"/>
        <v>11.479999999999999</v>
      </c>
      <c r="O122" s="2">
        <f t="shared" si="13"/>
        <v>0</v>
      </c>
      <c r="P122" s="2">
        <f t="shared" si="14"/>
        <v>6.8999999999999995</v>
      </c>
      <c r="Q122" s="2">
        <f t="shared" si="15"/>
        <v>0</v>
      </c>
    </row>
    <row r="123" spans="1:17">
      <c r="A123" t="s">
        <v>296</v>
      </c>
      <c r="B123">
        <v>0</v>
      </c>
      <c r="C123">
        <v>54</v>
      </c>
      <c r="D123">
        <v>0</v>
      </c>
      <c r="E123">
        <v>91</v>
      </c>
      <c r="F123">
        <v>0</v>
      </c>
      <c r="G123">
        <v>0</v>
      </c>
      <c r="H123">
        <v>0</v>
      </c>
      <c r="I123">
        <v>0</v>
      </c>
      <c r="J123" s="2">
        <f t="shared" si="8"/>
        <v>0</v>
      </c>
      <c r="K123" s="2">
        <f t="shared" si="9"/>
        <v>63.72</v>
      </c>
      <c r="L123" s="2">
        <f t="shared" si="10"/>
        <v>0</v>
      </c>
      <c r="M123" s="2">
        <f t="shared" si="11"/>
        <v>101.01</v>
      </c>
      <c r="N123" s="2">
        <f t="shared" si="12"/>
        <v>0</v>
      </c>
      <c r="O123" s="2">
        <f t="shared" si="13"/>
        <v>0</v>
      </c>
      <c r="P123" s="2">
        <f t="shared" si="14"/>
        <v>0</v>
      </c>
      <c r="Q123" s="2">
        <f t="shared" si="15"/>
        <v>0</v>
      </c>
    </row>
    <row r="124" spans="1:17">
      <c r="A124" t="s">
        <v>298</v>
      </c>
      <c r="B124">
        <v>407</v>
      </c>
      <c r="C124">
        <v>0</v>
      </c>
      <c r="D124">
        <v>132</v>
      </c>
      <c r="E124">
        <v>0</v>
      </c>
      <c r="F124">
        <v>0</v>
      </c>
      <c r="G124">
        <v>0</v>
      </c>
      <c r="H124">
        <v>167</v>
      </c>
      <c r="I124">
        <v>0</v>
      </c>
      <c r="J124" s="2">
        <f t="shared" si="8"/>
        <v>333.73999999999995</v>
      </c>
      <c r="K124" s="2">
        <f t="shared" si="9"/>
        <v>0</v>
      </c>
      <c r="L124" s="2">
        <f t="shared" si="10"/>
        <v>125.39999999999999</v>
      </c>
      <c r="M124" s="2">
        <f t="shared" si="11"/>
        <v>0</v>
      </c>
      <c r="N124" s="2">
        <f t="shared" si="12"/>
        <v>0</v>
      </c>
      <c r="O124" s="2">
        <f t="shared" si="13"/>
        <v>0</v>
      </c>
      <c r="P124" s="2">
        <f t="shared" si="14"/>
        <v>230.45999999999998</v>
      </c>
      <c r="Q124" s="2">
        <f t="shared" si="15"/>
        <v>0</v>
      </c>
    </row>
    <row r="125" spans="1:17">
      <c r="A125" t="s">
        <v>300</v>
      </c>
      <c r="B125">
        <v>266</v>
      </c>
      <c r="C125">
        <v>0</v>
      </c>
      <c r="D125">
        <v>0</v>
      </c>
      <c r="E125">
        <v>0</v>
      </c>
      <c r="F125">
        <v>0</v>
      </c>
      <c r="G125">
        <v>0</v>
      </c>
      <c r="H125">
        <v>0</v>
      </c>
      <c r="I125">
        <v>0</v>
      </c>
      <c r="J125" s="2">
        <f t="shared" si="8"/>
        <v>218.11999999999998</v>
      </c>
      <c r="K125" s="2">
        <f t="shared" si="9"/>
        <v>0</v>
      </c>
      <c r="L125" s="2">
        <f t="shared" si="10"/>
        <v>0</v>
      </c>
      <c r="M125" s="2">
        <f t="shared" si="11"/>
        <v>0</v>
      </c>
      <c r="N125" s="2">
        <f t="shared" si="12"/>
        <v>0</v>
      </c>
      <c r="O125" s="2">
        <f t="shared" si="13"/>
        <v>0</v>
      </c>
      <c r="P125" s="2">
        <f t="shared" si="14"/>
        <v>0</v>
      </c>
      <c r="Q125" s="2">
        <f t="shared" si="15"/>
        <v>0</v>
      </c>
    </row>
    <row r="126" spans="1:17">
      <c r="A126" t="s">
        <v>74</v>
      </c>
      <c r="B126">
        <v>327</v>
      </c>
      <c r="C126">
        <v>0</v>
      </c>
      <c r="D126">
        <v>40</v>
      </c>
      <c r="E126">
        <v>0</v>
      </c>
      <c r="F126">
        <v>768</v>
      </c>
      <c r="G126">
        <v>0</v>
      </c>
      <c r="H126">
        <v>386</v>
      </c>
      <c r="I126">
        <v>170</v>
      </c>
      <c r="J126" s="2">
        <f t="shared" si="8"/>
        <v>268.14</v>
      </c>
      <c r="K126" s="2">
        <f t="shared" si="9"/>
        <v>0</v>
      </c>
      <c r="L126" s="2">
        <f t="shared" si="10"/>
        <v>38</v>
      </c>
      <c r="M126" s="2">
        <f t="shared" si="11"/>
        <v>0</v>
      </c>
      <c r="N126" s="2">
        <f t="shared" si="12"/>
        <v>1259.52</v>
      </c>
      <c r="O126" s="2">
        <f t="shared" si="13"/>
        <v>0</v>
      </c>
      <c r="P126" s="2">
        <f t="shared" si="14"/>
        <v>532.67999999999995</v>
      </c>
      <c r="Q126" s="2">
        <f t="shared" si="15"/>
        <v>260.10000000000002</v>
      </c>
    </row>
    <row r="127" spans="1:17">
      <c r="A127" t="s">
        <v>335</v>
      </c>
      <c r="B127">
        <v>537</v>
      </c>
      <c r="C127">
        <v>0</v>
      </c>
      <c r="D127">
        <v>259</v>
      </c>
      <c r="E127">
        <v>1</v>
      </c>
      <c r="F127">
        <v>49</v>
      </c>
      <c r="G127">
        <v>3</v>
      </c>
      <c r="H127">
        <v>96</v>
      </c>
      <c r="I127">
        <v>2</v>
      </c>
      <c r="J127" s="2">
        <f t="shared" si="8"/>
        <v>440.34</v>
      </c>
      <c r="K127" s="2">
        <f t="shared" si="9"/>
        <v>0</v>
      </c>
      <c r="L127" s="2">
        <f t="shared" si="10"/>
        <v>246.04999999999998</v>
      </c>
      <c r="M127" s="2">
        <f t="shared" si="11"/>
        <v>1.1100000000000001</v>
      </c>
      <c r="N127" s="2">
        <f t="shared" si="12"/>
        <v>80.36</v>
      </c>
      <c r="O127" s="2">
        <f t="shared" si="13"/>
        <v>8.0400000000000009</v>
      </c>
      <c r="P127" s="2">
        <f t="shared" si="14"/>
        <v>132.47999999999999</v>
      </c>
      <c r="Q127" s="2">
        <f t="shared" si="15"/>
        <v>3.06</v>
      </c>
    </row>
    <row r="128" spans="1:17">
      <c r="A128" t="s">
        <v>303</v>
      </c>
      <c r="B128">
        <v>1143</v>
      </c>
      <c r="C128">
        <v>0</v>
      </c>
      <c r="D128">
        <v>360</v>
      </c>
      <c r="E128">
        <v>6</v>
      </c>
      <c r="F128">
        <v>1</v>
      </c>
      <c r="G128">
        <v>1</v>
      </c>
      <c r="H128">
        <v>500</v>
      </c>
      <c r="I128">
        <v>504</v>
      </c>
      <c r="J128" s="2">
        <f t="shared" si="8"/>
        <v>937.26</v>
      </c>
      <c r="K128" s="2">
        <f t="shared" si="9"/>
        <v>0</v>
      </c>
      <c r="L128" s="2">
        <f t="shared" si="10"/>
        <v>342</v>
      </c>
      <c r="M128" s="2">
        <f t="shared" si="11"/>
        <v>6.66</v>
      </c>
      <c r="N128" s="2">
        <f t="shared" si="12"/>
        <v>1.64</v>
      </c>
      <c r="O128" s="2">
        <f t="shared" si="13"/>
        <v>2.68</v>
      </c>
      <c r="P128" s="2">
        <f t="shared" si="14"/>
        <v>690</v>
      </c>
      <c r="Q128" s="2">
        <f t="shared" si="15"/>
        <v>771.12</v>
      </c>
    </row>
    <row r="129" spans="1:17">
      <c r="A129" t="s">
        <v>305</v>
      </c>
      <c r="B129">
        <v>492</v>
      </c>
      <c r="C129">
        <v>0</v>
      </c>
      <c r="D129">
        <v>415</v>
      </c>
      <c r="E129">
        <v>0</v>
      </c>
      <c r="F129">
        <v>145</v>
      </c>
      <c r="G129">
        <v>0</v>
      </c>
      <c r="H129">
        <v>317</v>
      </c>
      <c r="I129">
        <v>63</v>
      </c>
      <c r="J129" s="2">
        <f t="shared" si="8"/>
        <v>403.44</v>
      </c>
      <c r="K129" s="2">
        <f t="shared" si="9"/>
        <v>0</v>
      </c>
      <c r="L129" s="2">
        <f t="shared" si="10"/>
        <v>394.25</v>
      </c>
      <c r="M129" s="2">
        <f t="shared" si="11"/>
        <v>0</v>
      </c>
      <c r="N129" s="2">
        <f t="shared" si="12"/>
        <v>237.79999999999998</v>
      </c>
      <c r="O129" s="2">
        <f t="shared" si="13"/>
        <v>0</v>
      </c>
      <c r="P129" s="2">
        <f t="shared" si="14"/>
        <v>437.46</v>
      </c>
      <c r="Q129" s="2">
        <f t="shared" si="15"/>
        <v>96.39</v>
      </c>
    </row>
    <row r="130" spans="1:17">
      <c r="A130" t="s">
        <v>154</v>
      </c>
      <c r="B130">
        <v>3528</v>
      </c>
      <c r="C130">
        <v>5</v>
      </c>
      <c r="D130">
        <v>1642</v>
      </c>
      <c r="E130">
        <v>2</v>
      </c>
      <c r="F130">
        <v>261</v>
      </c>
      <c r="G130">
        <v>12</v>
      </c>
      <c r="H130">
        <v>2667</v>
      </c>
      <c r="I130">
        <v>957</v>
      </c>
      <c r="J130" s="2">
        <f t="shared" si="8"/>
        <v>2892.96</v>
      </c>
      <c r="K130" s="2">
        <f t="shared" si="9"/>
        <v>5.8999999999999995</v>
      </c>
      <c r="L130" s="2">
        <f t="shared" si="10"/>
        <v>1559.8999999999999</v>
      </c>
      <c r="M130" s="2">
        <f t="shared" si="11"/>
        <v>2.2200000000000002</v>
      </c>
      <c r="N130" s="2">
        <f t="shared" si="12"/>
        <v>428.03999999999996</v>
      </c>
      <c r="O130" s="2">
        <f t="shared" si="13"/>
        <v>32.160000000000004</v>
      </c>
      <c r="P130" s="2">
        <f t="shared" si="14"/>
        <v>3680.4599999999996</v>
      </c>
      <c r="Q130" s="2">
        <f t="shared" si="15"/>
        <v>1464.21</v>
      </c>
    </row>
    <row r="131" spans="1:17">
      <c r="A131" t="s">
        <v>306</v>
      </c>
      <c r="B131">
        <v>0</v>
      </c>
      <c r="C131">
        <v>1</v>
      </c>
      <c r="D131">
        <v>0</v>
      </c>
      <c r="E131">
        <v>0</v>
      </c>
      <c r="F131">
        <v>70</v>
      </c>
      <c r="G131">
        <v>0</v>
      </c>
      <c r="H131">
        <v>0</v>
      </c>
      <c r="I131">
        <v>0</v>
      </c>
      <c r="J131" s="2">
        <f t="shared" si="8"/>
        <v>0</v>
      </c>
      <c r="K131" s="2">
        <f t="shared" si="9"/>
        <v>1.18</v>
      </c>
      <c r="L131" s="2">
        <f t="shared" si="10"/>
        <v>0</v>
      </c>
      <c r="M131" s="2">
        <f t="shared" si="11"/>
        <v>0</v>
      </c>
      <c r="N131" s="2">
        <f t="shared" si="12"/>
        <v>114.8</v>
      </c>
      <c r="O131" s="2">
        <f t="shared" si="13"/>
        <v>0</v>
      </c>
      <c r="P131" s="2">
        <f t="shared" si="14"/>
        <v>0</v>
      </c>
      <c r="Q131" s="2">
        <f t="shared" si="15"/>
        <v>0</v>
      </c>
    </row>
    <row r="132" spans="1:17">
      <c r="A132" t="s">
        <v>309</v>
      </c>
      <c r="B132">
        <v>1</v>
      </c>
      <c r="C132">
        <v>0</v>
      </c>
      <c r="D132">
        <v>1</v>
      </c>
      <c r="E132">
        <v>0</v>
      </c>
      <c r="F132">
        <v>0</v>
      </c>
      <c r="G132">
        <v>0</v>
      </c>
      <c r="H132">
        <v>0</v>
      </c>
      <c r="I132">
        <v>0</v>
      </c>
      <c r="J132" s="2">
        <f t="shared" ref="J132:J175" si="16">B132*0.82</f>
        <v>0.82</v>
      </c>
      <c r="K132" s="2">
        <f t="shared" ref="K132:K175" si="17">C132*1.18</f>
        <v>0</v>
      </c>
      <c r="L132" s="2">
        <f t="shared" ref="L132:L175" si="18">D132*0.95</f>
        <v>0.95</v>
      </c>
      <c r="M132" s="2">
        <f t="shared" ref="M132:M175" si="19">E132*1.11</f>
        <v>0</v>
      </c>
      <c r="N132" s="2">
        <f t="shared" ref="N132:N175" si="20">F132*1.64</f>
        <v>0</v>
      </c>
      <c r="O132" s="2">
        <f t="shared" ref="O132:O175" si="21">G132*2.68</f>
        <v>0</v>
      </c>
      <c r="P132" s="2">
        <f t="shared" ref="P132:P175" si="22">H132*1.38</f>
        <v>0</v>
      </c>
      <c r="Q132" s="2">
        <f t="shared" ref="Q132:Q175" si="23">I132*1.53</f>
        <v>0</v>
      </c>
    </row>
    <row r="133" spans="1:17">
      <c r="A133" t="s">
        <v>311</v>
      </c>
      <c r="B133">
        <v>372</v>
      </c>
      <c r="C133">
        <v>0</v>
      </c>
      <c r="D133">
        <v>136</v>
      </c>
      <c r="E133">
        <v>0</v>
      </c>
      <c r="F133">
        <v>155</v>
      </c>
      <c r="G133">
        <v>1</v>
      </c>
      <c r="H133">
        <v>425</v>
      </c>
      <c r="I133">
        <v>0</v>
      </c>
      <c r="J133" s="2">
        <f t="shared" si="16"/>
        <v>305.03999999999996</v>
      </c>
      <c r="K133" s="2">
        <f t="shared" si="17"/>
        <v>0</v>
      </c>
      <c r="L133" s="2">
        <f t="shared" si="18"/>
        <v>129.19999999999999</v>
      </c>
      <c r="M133" s="2">
        <f t="shared" si="19"/>
        <v>0</v>
      </c>
      <c r="N133" s="2">
        <f t="shared" si="20"/>
        <v>254.2</v>
      </c>
      <c r="O133" s="2">
        <f t="shared" si="21"/>
        <v>2.68</v>
      </c>
      <c r="P133" s="2">
        <f t="shared" si="22"/>
        <v>586.5</v>
      </c>
      <c r="Q133" s="2">
        <f t="shared" si="23"/>
        <v>0</v>
      </c>
    </row>
    <row r="134" spans="1:17">
      <c r="A134" t="s">
        <v>312</v>
      </c>
      <c r="B134">
        <v>15596</v>
      </c>
      <c r="C134">
        <v>96</v>
      </c>
      <c r="D134">
        <v>2833</v>
      </c>
      <c r="E134">
        <v>146</v>
      </c>
      <c r="F134">
        <v>1733</v>
      </c>
      <c r="G134">
        <v>48</v>
      </c>
      <c r="H134">
        <v>7949</v>
      </c>
      <c r="I134">
        <v>2781</v>
      </c>
      <c r="J134" s="2">
        <f t="shared" si="16"/>
        <v>12788.72</v>
      </c>
      <c r="K134" s="2">
        <f t="shared" si="17"/>
        <v>113.28</v>
      </c>
      <c r="L134" s="2">
        <f t="shared" si="18"/>
        <v>2691.35</v>
      </c>
      <c r="M134" s="2">
        <f t="shared" si="19"/>
        <v>162.06</v>
      </c>
      <c r="N134" s="2">
        <f t="shared" si="20"/>
        <v>2842.12</v>
      </c>
      <c r="O134" s="2">
        <f t="shared" si="21"/>
        <v>128.64000000000001</v>
      </c>
      <c r="P134" s="2">
        <f t="shared" si="22"/>
        <v>10969.619999999999</v>
      </c>
      <c r="Q134" s="2">
        <f t="shared" si="23"/>
        <v>4254.93</v>
      </c>
    </row>
    <row r="135" spans="1:17">
      <c r="A135" t="s">
        <v>101</v>
      </c>
      <c r="B135">
        <v>4715</v>
      </c>
      <c r="C135">
        <v>14</v>
      </c>
      <c r="D135">
        <v>1955</v>
      </c>
      <c r="E135">
        <v>3</v>
      </c>
      <c r="F135">
        <v>962</v>
      </c>
      <c r="G135">
        <v>13</v>
      </c>
      <c r="H135">
        <v>3231</v>
      </c>
      <c r="I135">
        <v>1405</v>
      </c>
      <c r="J135" s="2">
        <f t="shared" si="16"/>
        <v>3866.2999999999997</v>
      </c>
      <c r="K135" s="2">
        <f t="shared" si="17"/>
        <v>16.52</v>
      </c>
      <c r="L135" s="2">
        <f t="shared" si="18"/>
        <v>1857.25</v>
      </c>
      <c r="M135" s="2">
        <f t="shared" si="19"/>
        <v>3.33</v>
      </c>
      <c r="N135" s="2">
        <f t="shared" si="20"/>
        <v>1577.6799999999998</v>
      </c>
      <c r="O135" s="2">
        <f t="shared" si="21"/>
        <v>34.840000000000003</v>
      </c>
      <c r="P135" s="2">
        <f t="shared" si="22"/>
        <v>4458.78</v>
      </c>
      <c r="Q135" s="2">
        <f t="shared" si="23"/>
        <v>2149.65</v>
      </c>
    </row>
    <row r="136" spans="1:17">
      <c r="A136" t="s">
        <v>127</v>
      </c>
      <c r="B136">
        <v>1752</v>
      </c>
      <c r="C136">
        <v>3</v>
      </c>
      <c r="D136">
        <v>2</v>
      </c>
      <c r="E136">
        <v>0</v>
      </c>
      <c r="F136">
        <v>212</v>
      </c>
      <c r="G136">
        <v>3</v>
      </c>
      <c r="H136">
        <v>821</v>
      </c>
      <c r="I136">
        <v>1047</v>
      </c>
      <c r="J136" s="2">
        <f t="shared" si="16"/>
        <v>1436.6399999999999</v>
      </c>
      <c r="K136" s="2">
        <f t="shared" si="17"/>
        <v>3.54</v>
      </c>
      <c r="L136" s="2">
        <f t="shared" si="18"/>
        <v>1.9</v>
      </c>
      <c r="M136" s="2">
        <f t="shared" si="19"/>
        <v>0</v>
      </c>
      <c r="N136" s="2">
        <f t="shared" si="20"/>
        <v>347.68</v>
      </c>
      <c r="O136" s="2">
        <f t="shared" si="21"/>
        <v>8.0400000000000009</v>
      </c>
      <c r="P136" s="2">
        <f t="shared" si="22"/>
        <v>1132.98</v>
      </c>
      <c r="Q136" s="2">
        <f t="shared" si="23"/>
        <v>1601.91</v>
      </c>
    </row>
    <row r="137" spans="1:17">
      <c r="A137" t="s">
        <v>313</v>
      </c>
      <c r="B137">
        <v>660</v>
      </c>
      <c r="C137">
        <v>1</v>
      </c>
      <c r="D137">
        <v>496</v>
      </c>
      <c r="E137">
        <v>0</v>
      </c>
      <c r="F137">
        <v>1</v>
      </c>
      <c r="G137">
        <v>1</v>
      </c>
      <c r="H137">
        <v>477</v>
      </c>
      <c r="I137">
        <v>113</v>
      </c>
      <c r="J137" s="2">
        <f t="shared" si="16"/>
        <v>541.19999999999993</v>
      </c>
      <c r="K137" s="2">
        <f t="shared" si="17"/>
        <v>1.18</v>
      </c>
      <c r="L137" s="2">
        <f t="shared" si="18"/>
        <v>471.2</v>
      </c>
      <c r="M137" s="2">
        <f t="shared" si="19"/>
        <v>0</v>
      </c>
      <c r="N137" s="2">
        <f t="shared" si="20"/>
        <v>1.64</v>
      </c>
      <c r="O137" s="2">
        <f t="shared" si="21"/>
        <v>2.68</v>
      </c>
      <c r="P137" s="2">
        <f t="shared" si="22"/>
        <v>658.26</v>
      </c>
      <c r="Q137" s="2">
        <f t="shared" si="23"/>
        <v>172.89000000000001</v>
      </c>
    </row>
    <row r="138" spans="1:17">
      <c r="A138" t="s">
        <v>73</v>
      </c>
      <c r="B138">
        <v>0</v>
      </c>
      <c r="C138">
        <v>0</v>
      </c>
      <c r="D138">
        <v>20</v>
      </c>
      <c r="E138">
        <v>0</v>
      </c>
      <c r="F138">
        <v>0</v>
      </c>
      <c r="G138">
        <v>0</v>
      </c>
      <c r="H138">
        <v>0</v>
      </c>
      <c r="I138">
        <v>0</v>
      </c>
      <c r="J138" s="2">
        <f t="shared" si="16"/>
        <v>0</v>
      </c>
      <c r="K138" s="2">
        <f t="shared" si="17"/>
        <v>0</v>
      </c>
      <c r="L138" s="2">
        <f t="shared" si="18"/>
        <v>19</v>
      </c>
      <c r="M138" s="2">
        <f t="shared" si="19"/>
        <v>0</v>
      </c>
      <c r="N138" s="2">
        <f t="shared" si="20"/>
        <v>0</v>
      </c>
      <c r="O138" s="2">
        <f t="shared" si="21"/>
        <v>0</v>
      </c>
      <c r="P138" s="2">
        <f t="shared" si="22"/>
        <v>0</v>
      </c>
      <c r="Q138" s="2">
        <f t="shared" si="23"/>
        <v>0</v>
      </c>
    </row>
    <row r="139" spans="1:17">
      <c r="A139" t="s">
        <v>314</v>
      </c>
      <c r="B139">
        <v>135</v>
      </c>
      <c r="C139">
        <v>0</v>
      </c>
      <c r="D139">
        <v>40</v>
      </c>
      <c r="E139">
        <v>0</v>
      </c>
      <c r="F139">
        <v>1</v>
      </c>
      <c r="G139">
        <v>0</v>
      </c>
      <c r="H139">
        <v>301</v>
      </c>
      <c r="I139">
        <v>0</v>
      </c>
      <c r="J139" s="2">
        <f t="shared" si="16"/>
        <v>110.69999999999999</v>
      </c>
      <c r="K139" s="2">
        <f t="shared" si="17"/>
        <v>0</v>
      </c>
      <c r="L139" s="2">
        <f t="shared" si="18"/>
        <v>38</v>
      </c>
      <c r="M139" s="2">
        <f t="shared" si="19"/>
        <v>0</v>
      </c>
      <c r="N139" s="2">
        <f t="shared" si="20"/>
        <v>1.64</v>
      </c>
      <c r="O139" s="2">
        <f t="shared" si="21"/>
        <v>0</v>
      </c>
      <c r="P139" s="2">
        <f t="shared" si="22"/>
        <v>415.38</v>
      </c>
      <c r="Q139" s="2">
        <f t="shared" si="23"/>
        <v>0</v>
      </c>
    </row>
    <row r="140" spans="1:17">
      <c r="A140" t="s">
        <v>54</v>
      </c>
      <c r="B140">
        <v>6</v>
      </c>
      <c r="C140">
        <v>0</v>
      </c>
      <c r="D140">
        <v>0</v>
      </c>
      <c r="E140">
        <v>0</v>
      </c>
      <c r="F140">
        <v>0</v>
      </c>
      <c r="G140">
        <v>0</v>
      </c>
      <c r="H140">
        <v>0</v>
      </c>
      <c r="I140">
        <v>0</v>
      </c>
      <c r="J140" s="2">
        <f t="shared" si="16"/>
        <v>4.92</v>
      </c>
      <c r="K140" s="2">
        <f t="shared" si="17"/>
        <v>0</v>
      </c>
      <c r="L140" s="2">
        <f t="shared" si="18"/>
        <v>0</v>
      </c>
      <c r="M140" s="2">
        <f t="shared" si="19"/>
        <v>0</v>
      </c>
      <c r="N140" s="2">
        <f t="shared" si="20"/>
        <v>0</v>
      </c>
      <c r="O140" s="2">
        <f t="shared" si="21"/>
        <v>0</v>
      </c>
      <c r="P140" s="2">
        <f t="shared" si="22"/>
        <v>0</v>
      </c>
      <c r="Q140" s="2">
        <f t="shared" si="23"/>
        <v>0</v>
      </c>
    </row>
    <row r="141" spans="1:17">
      <c r="A141" t="s">
        <v>84</v>
      </c>
      <c r="B141">
        <v>8860</v>
      </c>
      <c r="C141">
        <v>12</v>
      </c>
      <c r="D141">
        <v>2616</v>
      </c>
      <c r="E141">
        <v>8</v>
      </c>
      <c r="F141">
        <v>2888</v>
      </c>
      <c r="G141">
        <v>12</v>
      </c>
      <c r="H141">
        <v>2252</v>
      </c>
      <c r="I141">
        <v>1503</v>
      </c>
      <c r="J141" s="2">
        <f t="shared" si="16"/>
        <v>7265.2</v>
      </c>
      <c r="K141" s="2">
        <f t="shared" si="17"/>
        <v>14.16</v>
      </c>
      <c r="L141" s="2">
        <f t="shared" si="18"/>
        <v>2485.1999999999998</v>
      </c>
      <c r="M141" s="2">
        <f t="shared" si="19"/>
        <v>8.8800000000000008</v>
      </c>
      <c r="N141" s="2">
        <f t="shared" si="20"/>
        <v>4736.32</v>
      </c>
      <c r="O141" s="2">
        <f t="shared" si="21"/>
        <v>32.160000000000004</v>
      </c>
      <c r="P141" s="2">
        <f t="shared" si="22"/>
        <v>3107.7599999999998</v>
      </c>
      <c r="Q141" s="2">
        <f t="shared" si="23"/>
        <v>2299.59</v>
      </c>
    </row>
    <row r="142" spans="1:17">
      <c r="A142" t="s">
        <v>315</v>
      </c>
      <c r="B142">
        <v>0</v>
      </c>
      <c r="C142">
        <v>0</v>
      </c>
      <c r="D142">
        <v>14</v>
      </c>
      <c r="E142">
        <v>0</v>
      </c>
      <c r="F142">
        <v>0</v>
      </c>
      <c r="G142">
        <v>0</v>
      </c>
      <c r="H142">
        <v>0</v>
      </c>
      <c r="I142">
        <v>73</v>
      </c>
      <c r="J142" s="2">
        <f t="shared" si="16"/>
        <v>0</v>
      </c>
      <c r="K142" s="2">
        <f t="shared" si="17"/>
        <v>0</v>
      </c>
      <c r="L142" s="2">
        <f t="shared" si="18"/>
        <v>13.299999999999999</v>
      </c>
      <c r="M142" s="2">
        <f t="shared" si="19"/>
        <v>0</v>
      </c>
      <c r="N142" s="2">
        <f t="shared" si="20"/>
        <v>0</v>
      </c>
      <c r="O142" s="2">
        <f t="shared" si="21"/>
        <v>0</v>
      </c>
      <c r="P142" s="2">
        <f t="shared" si="22"/>
        <v>0</v>
      </c>
      <c r="Q142" s="2">
        <f t="shared" si="23"/>
        <v>111.69</v>
      </c>
    </row>
    <row r="143" spans="1:17">
      <c r="A143" t="s">
        <v>89</v>
      </c>
      <c r="B143">
        <v>177</v>
      </c>
      <c r="C143">
        <v>0</v>
      </c>
      <c r="D143">
        <v>132</v>
      </c>
      <c r="E143">
        <v>0</v>
      </c>
      <c r="F143">
        <v>105</v>
      </c>
      <c r="G143">
        <v>0</v>
      </c>
      <c r="H143">
        <v>68</v>
      </c>
      <c r="I143">
        <v>0</v>
      </c>
      <c r="J143" s="2">
        <f t="shared" si="16"/>
        <v>145.13999999999999</v>
      </c>
      <c r="K143" s="2">
        <f t="shared" si="17"/>
        <v>0</v>
      </c>
      <c r="L143" s="2">
        <f t="shared" si="18"/>
        <v>125.39999999999999</v>
      </c>
      <c r="M143" s="2">
        <f t="shared" si="19"/>
        <v>0</v>
      </c>
      <c r="N143" s="2">
        <f t="shared" si="20"/>
        <v>172.2</v>
      </c>
      <c r="O143" s="2">
        <f t="shared" si="21"/>
        <v>0</v>
      </c>
      <c r="P143" s="2">
        <f t="shared" si="22"/>
        <v>93.839999999999989</v>
      </c>
      <c r="Q143" s="2">
        <f t="shared" si="23"/>
        <v>0</v>
      </c>
    </row>
    <row r="144" spans="1:17">
      <c r="A144" t="s">
        <v>138</v>
      </c>
      <c r="B144">
        <v>1757</v>
      </c>
      <c r="C144">
        <v>1</v>
      </c>
      <c r="D144">
        <v>532</v>
      </c>
      <c r="E144">
        <v>3</v>
      </c>
      <c r="F144">
        <v>262</v>
      </c>
      <c r="G144">
        <v>141</v>
      </c>
      <c r="H144">
        <v>1138</v>
      </c>
      <c r="I144">
        <v>154</v>
      </c>
      <c r="J144" s="2">
        <f t="shared" si="16"/>
        <v>1440.74</v>
      </c>
      <c r="K144" s="2">
        <f t="shared" si="17"/>
        <v>1.18</v>
      </c>
      <c r="L144" s="2">
        <f t="shared" si="18"/>
        <v>505.4</v>
      </c>
      <c r="M144" s="2">
        <f t="shared" si="19"/>
        <v>3.33</v>
      </c>
      <c r="N144" s="2">
        <f t="shared" si="20"/>
        <v>429.67999999999995</v>
      </c>
      <c r="O144" s="2">
        <f t="shared" si="21"/>
        <v>377.88</v>
      </c>
      <c r="P144" s="2">
        <f t="shared" si="22"/>
        <v>1570.4399999999998</v>
      </c>
      <c r="Q144" s="2">
        <f t="shared" si="23"/>
        <v>235.62</v>
      </c>
    </row>
    <row r="145" spans="1:17">
      <c r="A145" t="s">
        <v>316</v>
      </c>
      <c r="B145">
        <v>86</v>
      </c>
      <c r="C145">
        <v>0</v>
      </c>
      <c r="D145">
        <v>164</v>
      </c>
      <c r="E145">
        <v>0</v>
      </c>
      <c r="F145">
        <v>0</v>
      </c>
      <c r="G145">
        <v>0</v>
      </c>
      <c r="H145">
        <v>101</v>
      </c>
      <c r="I145">
        <v>0</v>
      </c>
      <c r="J145" s="2">
        <f t="shared" si="16"/>
        <v>70.52</v>
      </c>
      <c r="K145" s="2">
        <f t="shared" si="17"/>
        <v>0</v>
      </c>
      <c r="L145" s="2">
        <f t="shared" si="18"/>
        <v>155.79999999999998</v>
      </c>
      <c r="M145" s="2">
        <f t="shared" si="19"/>
        <v>0</v>
      </c>
      <c r="N145" s="2">
        <f t="shared" si="20"/>
        <v>0</v>
      </c>
      <c r="O145" s="2">
        <f t="shared" si="21"/>
        <v>0</v>
      </c>
      <c r="P145" s="2">
        <f t="shared" si="22"/>
        <v>139.38</v>
      </c>
      <c r="Q145" s="2">
        <f t="shared" si="23"/>
        <v>0</v>
      </c>
    </row>
    <row r="146" spans="1:17">
      <c r="A146" t="s">
        <v>186</v>
      </c>
      <c r="B146">
        <v>1049</v>
      </c>
      <c r="C146">
        <v>121</v>
      </c>
      <c r="D146">
        <v>593</v>
      </c>
      <c r="E146">
        <v>426</v>
      </c>
      <c r="F146">
        <v>237</v>
      </c>
      <c r="G146">
        <v>260</v>
      </c>
      <c r="H146">
        <v>1181</v>
      </c>
      <c r="I146">
        <v>325</v>
      </c>
      <c r="J146" s="2">
        <f t="shared" si="16"/>
        <v>860.18</v>
      </c>
      <c r="K146" s="2">
        <f t="shared" si="17"/>
        <v>142.78</v>
      </c>
      <c r="L146" s="2">
        <f t="shared" si="18"/>
        <v>563.35</v>
      </c>
      <c r="M146" s="2">
        <f t="shared" si="19"/>
        <v>472.86</v>
      </c>
      <c r="N146" s="2">
        <f t="shared" si="20"/>
        <v>388.67999999999995</v>
      </c>
      <c r="O146" s="2">
        <f t="shared" si="21"/>
        <v>696.80000000000007</v>
      </c>
      <c r="P146" s="2">
        <f t="shared" si="22"/>
        <v>1629.78</v>
      </c>
      <c r="Q146" s="2">
        <f t="shared" si="23"/>
        <v>497.25</v>
      </c>
    </row>
    <row r="147" spans="1:17">
      <c r="A147" t="s">
        <v>142</v>
      </c>
      <c r="B147">
        <v>438</v>
      </c>
      <c r="C147">
        <v>1</v>
      </c>
      <c r="D147">
        <v>195</v>
      </c>
      <c r="E147">
        <v>0</v>
      </c>
      <c r="F147">
        <v>188</v>
      </c>
      <c r="G147">
        <v>3</v>
      </c>
      <c r="H147">
        <v>237</v>
      </c>
      <c r="I147">
        <v>227</v>
      </c>
      <c r="J147" s="2">
        <f t="shared" si="16"/>
        <v>359.15999999999997</v>
      </c>
      <c r="K147" s="2">
        <f t="shared" si="17"/>
        <v>1.18</v>
      </c>
      <c r="L147" s="2">
        <f t="shared" si="18"/>
        <v>185.25</v>
      </c>
      <c r="M147" s="2">
        <f t="shared" si="19"/>
        <v>0</v>
      </c>
      <c r="N147" s="2">
        <f t="shared" si="20"/>
        <v>308.32</v>
      </c>
      <c r="O147" s="2">
        <f t="shared" si="21"/>
        <v>8.0400000000000009</v>
      </c>
      <c r="P147" s="2">
        <f t="shared" si="22"/>
        <v>327.06</v>
      </c>
      <c r="Q147" s="2">
        <f t="shared" si="23"/>
        <v>347.31</v>
      </c>
    </row>
    <row r="148" spans="1:17">
      <c r="A148" t="s">
        <v>318</v>
      </c>
      <c r="B148">
        <v>3430</v>
      </c>
      <c r="C148">
        <v>41</v>
      </c>
      <c r="D148">
        <v>1741</v>
      </c>
      <c r="E148">
        <v>66</v>
      </c>
      <c r="F148">
        <v>1234</v>
      </c>
      <c r="G148">
        <v>8</v>
      </c>
      <c r="H148">
        <v>1571</v>
      </c>
      <c r="I148">
        <v>2295</v>
      </c>
      <c r="J148" s="2">
        <f t="shared" si="16"/>
        <v>2812.6</v>
      </c>
      <c r="K148" s="2">
        <f t="shared" si="17"/>
        <v>48.379999999999995</v>
      </c>
      <c r="L148" s="2">
        <f t="shared" si="18"/>
        <v>1653.9499999999998</v>
      </c>
      <c r="M148" s="2">
        <f t="shared" si="19"/>
        <v>73.260000000000005</v>
      </c>
      <c r="N148" s="2">
        <f t="shared" si="20"/>
        <v>2023.76</v>
      </c>
      <c r="O148" s="2">
        <f t="shared" si="21"/>
        <v>21.44</v>
      </c>
      <c r="P148" s="2">
        <f t="shared" si="22"/>
        <v>2167.98</v>
      </c>
      <c r="Q148" s="2">
        <f t="shared" si="23"/>
        <v>3511.35</v>
      </c>
    </row>
    <row r="149" spans="1:17">
      <c r="A149" t="s">
        <v>319</v>
      </c>
      <c r="B149">
        <v>3772</v>
      </c>
      <c r="C149">
        <v>4</v>
      </c>
      <c r="D149">
        <v>1338</v>
      </c>
      <c r="E149">
        <v>2</v>
      </c>
      <c r="F149">
        <v>288</v>
      </c>
      <c r="G149">
        <v>1</v>
      </c>
      <c r="H149">
        <v>851</v>
      </c>
      <c r="I149">
        <v>1208</v>
      </c>
      <c r="J149" s="2">
        <f t="shared" si="16"/>
        <v>3093.04</v>
      </c>
      <c r="K149" s="2">
        <f t="shared" si="17"/>
        <v>4.72</v>
      </c>
      <c r="L149" s="2">
        <f t="shared" si="18"/>
        <v>1271.0999999999999</v>
      </c>
      <c r="M149" s="2">
        <f t="shared" si="19"/>
        <v>2.2200000000000002</v>
      </c>
      <c r="N149" s="2">
        <f t="shared" si="20"/>
        <v>472.32</v>
      </c>
      <c r="O149" s="2">
        <f t="shared" si="21"/>
        <v>2.68</v>
      </c>
      <c r="P149" s="2">
        <f t="shared" si="22"/>
        <v>1174.3799999999999</v>
      </c>
      <c r="Q149" s="2">
        <f t="shared" si="23"/>
        <v>1848.24</v>
      </c>
    </row>
    <row r="150" spans="1:17">
      <c r="A150" t="s">
        <v>320</v>
      </c>
      <c r="B150">
        <v>467</v>
      </c>
      <c r="C150">
        <v>0</v>
      </c>
      <c r="D150">
        <v>346</v>
      </c>
      <c r="E150">
        <v>0</v>
      </c>
      <c r="F150">
        <v>0</v>
      </c>
      <c r="G150">
        <v>0</v>
      </c>
      <c r="H150">
        <v>359</v>
      </c>
      <c r="I150">
        <v>0</v>
      </c>
      <c r="J150" s="2">
        <f t="shared" si="16"/>
        <v>382.94</v>
      </c>
      <c r="K150" s="2">
        <f t="shared" si="17"/>
        <v>0</v>
      </c>
      <c r="L150" s="2">
        <f t="shared" si="18"/>
        <v>328.7</v>
      </c>
      <c r="M150" s="2">
        <f t="shared" si="19"/>
        <v>0</v>
      </c>
      <c r="N150" s="2">
        <f t="shared" si="20"/>
        <v>0</v>
      </c>
      <c r="O150" s="2">
        <f t="shared" si="21"/>
        <v>0</v>
      </c>
      <c r="P150" s="2">
        <f t="shared" si="22"/>
        <v>495.41999999999996</v>
      </c>
      <c r="Q150" s="2">
        <f t="shared" si="23"/>
        <v>0</v>
      </c>
    </row>
    <row r="151" spans="1:17">
      <c r="A151" t="s">
        <v>43</v>
      </c>
      <c r="B151">
        <v>694</v>
      </c>
      <c r="C151">
        <v>0</v>
      </c>
      <c r="D151">
        <v>72</v>
      </c>
      <c r="E151">
        <v>0</v>
      </c>
      <c r="F151">
        <v>0</v>
      </c>
      <c r="G151">
        <v>0</v>
      </c>
      <c r="H151">
        <v>155</v>
      </c>
      <c r="I151">
        <v>541</v>
      </c>
      <c r="J151" s="2">
        <f t="shared" si="16"/>
        <v>569.07999999999993</v>
      </c>
      <c r="K151" s="2">
        <f t="shared" si="17"/>
        <v>0</v>
      </c>
      <c r="L151" s="2">
        <f t="shared" si="18"/>
        <v>68.399999999999991</v>
      </c>
      <c r="M151" s="2">
        <f t="shared" si="19"/>
        <v>0</v>
      </c>
      <c r="N151" s="2">
        <f t="shared" si="20"/>
        <v>0</v>
      </c>
      <c r="O151" s="2">
        <f t="shared" si="21"/>
        <v>0</v>
      </c>
      <c r="P151" s="2">
        <f t="shared" si="22"/>
        <v>213.89999999999998</v>
      </c>
      <c r="Q151" s="2">
        <f t="shared" si="23"/>
        <v>827.73</v>
      </c>
    </row>
    <row r="152" spans="1:17">
      <c r="A152" t="s">
        <v>143</v>
      </c>
      <c r="B152">
        <v>338</v>
      </c>
      <c r="C152">
        <v>2</v>
      </c>
      <c r="D152">
        <v>221</v>
      </c>
      <c r="E152">
        <v>0</v>
      </c>
      <c r="F152">
        <v>0</v>
      </c>
      <c r="G152">
        <v>1</v>
      </c>
      <c r="H152">
        <v>170</v>
      </c>
      <c r="I152">
        <v>37</v>
      </c>
      <c r="J152" s="2">
        <f t="shared" si="16"/>
        <v>277.15999999999997</v>
      </c>
      <c r="K152" s="2">
        <f t="shared" si="17"/>
        <v>2.36</v>
      </c>
      <c r="L152" s="2">
        <f t="shared" si="18"/>
        <v>209.95</v>
      </c>
      <c r="M152" s="2">
        <f t="shared" si="19"/>
        <v>0</v>
      </c>
      <c r="N152" s="2">
        <f t="shared" si="20"/>
        <v>0</v>
      </c>
      <c r="O152" s="2">
        <f t="shared" si="21"/>
        <v>2.68</v>
      </c>
      <c r="P152" s="2">
        <f t="shared" si="22"/>
        <v>234.6</v>
      </c>
      <c r="Q152" s="2">
        <f t="shared" si="23"/>
        <v>56.61</v>
      </c>
    </row>
    <row r="153" spans="1:17">
      <c r="A153" t="s">
        <v>175</v>
      </c>
      <c r="B153">
        <v>345</v>
      </c>
      <c r="C153">
        <v>0</v>
      </c>
      <c r="D153">
        <v>292</v>
      </c>
      <c r="E153">
        <v>1</v>
      </c>
      <c r="F153">
        <v>183</v>
      </c>
      <c r="G153">
        <v>0</v>
      </c>
      <c r="H153">
        <v>116</v>
      </c>
      <c r="I153">
        <v>228</v>
      </c>
      <c r="J153" s="2">
        <f t="shared" si="16"/>
        <v>282.89999999999998</v>
      </c>
      <c r="K153" s="2">
        <f t="shared" si="17"/>
        <v>0</v>
      </c>
      <c r="L153" s="2">
        <f t="shared" si="18"/>
        <v>277.39999999999998</v>
      </c>
      <c r="M153" s="2">
        <f t="shared" si="19"/>
        <v>1.1100000000000001</v>
      </c>
      <c r="N153" s="2">
        <f t="shared" si="20"/>
        <v>300.12</v>
      </c>
      <c r="O153" s="2">
        <f t="shared" si="21"/>
        <v>0</v>
      </c>
      <c r="P153" s="2">
        <f t="shared" si="22"/>
        <v>160.07999999999998</v>
      </c>
      <c r="Q153" s="2">
        <f t="shared" si="23"/>
        <v>348.84000000000003</v>
      </c>
    </row>
    <row r="154" spans="1:17">
      <c r="A154" t="s">
        <v>321</v>
      </c>
      <c r="B154">
        <v>216</v>
      </c>
      <c r="C154">
        <v>1</v>
      </c>
      <c r="D154">
        <v>131</v>
      </c>
      <c r="E154">
        <v>2</v>
      </c>
      <c r="F154">
        <v>0</v>
      </c>
      <c r="G154">
        <v>0</v>
      </c>
      <c r="H154">
        <v>65</v>
      </c>
      <c r="I154">
        <v>0</v>
      </c>
      <c r="J154" s="2">
        <f t="shared" si="16"/>
        <v>177.11999999999998</v>
      </c>
      <c r="K154" s="2">
        <f t="shared" si="17"/>
        <v>1.18</v>
      </c>
      <c r="L154" s="2">
        <f t="shared" si="18"/>
        <v>124.44999999999999</v>
      </c>
      <c r="M154" s="2">
        <f t="shared" si="19"/>
        <v>2.2200000000000002</v>
      </c>
      <c r="N154" s="2">
        <f t="shared" si="20"/>
        <v>0</v>
      </c>
      <c r="O154" s="2">
        <f t="shared" si="21"/>
        <v>0</v>
      </c>
      <c r="P154" s="2">
        <f t="shared" si="22"/>
        <v>89.699999999999989</v>
      </c>
      <c r="Q154" s="2">
        <f t="shared" si="23"/>
        <v>0</v>
      </c>
    </row>
    <row r="155" spans="1:17">
      <c r="A155" t="s">
        <v>33</v>
      </c>
      <c r="B155">
        <v>729</v>
      </c>
      <c r="C155">
        <v>0</v>
      </c>
      <c r="D155">
        <v>120</v>
      </c>
      <c r="E155">
        <v>0</v>
      </c>
      <c r="F155">
        <v>1</v>
      </c>
      <c r="G155">
        <v>3</v>
      </c>
      <c r="H155">
        <v>428</v>
      </c>
      <c r="I155">
        <v>0</v>
      </c>
      <c r="J155" s="2">
        <f t="shared" si="16"/>
        <v>597.78</v>
      </c>
      <c r="K155" s="2">
        <f t="shared" si="17"/>
        <v>0</v>
      </c>
      <c r="L155" s="2">
        <f t="shared" si="18"/>
        <v>114</v>
      </c>
      <c r="M155" s="2">
        <f t="shared" si="19"/>
        <v>0</v>
      </c>
      <c r="N155" s="2">
        <f t="shared" si="20"/>
        <v>1.64</v>
      </c>
      <c r="O155" s="2">
        <f t="shared" si="21"/>
        <v>8.0400000000000009</v>
      </c>
      <c r="P155" s="2">
        <f t="shared" si="22"/>
        <v>590.64</v>
      </c>
      <c r="Q155" s="2">
        <f t="shared" si="23"/>
        <v>0</v>
      </c>
    </row>
    <row r="156" spans="1:17">
      <c r="A156" t="s">
        <v>205</v>
      </c>
      <c r="B156">
        <v>355</v>
      </c>
      <c r="C156">
        <v>0</v>
      </c>
      <c r="D156">
        <v>71</v>
      </c>
      <c r="E156">
        <v>0</v>
      </c>
      <c r="F156">
        <v>35</v>
      </c>
      <c r="G156">
        <v>1</v>
      </c>
      <c r="H156">
        <v>201</v>
      </c>
      <c r="I156">
        <v>0</v>
      </c>
      <c r="J156" s="2">
        <f t="shared" si="16"/>
        <v>291.09999999999997</v>
      </c>
      <c r="K156" s="2">
        <f t="shared" si="17"/>
        <v>0</v>
      </c>
      <c r="L156" s="2">
        <f t="shared" si="18"/>
        <v>67.45</v>
      </c>
      <c r="M156" s="2">
        <f t="shared" si="19"/>
        <v>0</v>
      </c>
      <c r="N156" s="2">
        <f t="shared" si="20"/>
        <v>57.4</v>
      </c>
      <c r="O156" s="2">
        <f t="shared" si="21"/>
        <v>2.68</v>
      </c>
      <c r="P156" s="2">
        <f t="shared" si="22"/>
        <v>277.38</v>
      </c>
      <c r="Q156" s="2">
        <f t="shared" si="23"/>
        <v>0</v>
      </c>
    </row>
    <row r="157" spans="1:17">
      <c r="A157" t="s">
        <v>111</v>
      </c>
      <c r="B157">
        <v>953</v>
      </c>
      <c r="C157">
        <v>1</v>
      </c>
      <c r="D157">
        <v>415</v>
      </c>
      <c r="E157">
        <v>0</v>
      </c>
      <c r="F157">
        <v>1245</v>
      </c>
      <c r="G157">
        <v>5</v>
      </c>
      <c r="H157">
        <v>768</v>
      </c>
      <c r="I157">
        <v>719</v>
      </c>
      <c r="J157" s="2">
        <f t="shared" si="16"/>
        <v>781.45999999999992</v>
      </c>
      <c r="K157" s="2">
        <f t="shared" si="17"/>
        <v>1.18</v>
      </c>
      <c r="L157" s="2">
        <f t="shared" si="18"/>
        <v>394.25</v>
      </c>
      <c r="M157" s="2">
        <f t="shared" si="19"/>
        <v>0</v>
      </c>
      <c r="N157" s="2">
        <f t="shared" si="20"/>
        <v>2041.8</v>
      </c>
      <c r="O157" s="2">
        <f t="shared" si="21"/>
        <v>13.4</v>
      </c>
      <c r="P157" s="2">
        <f t="shared" si="22"/>
        <v>1059.8399999999999</v>
      </c>
      <c r="Q157" s="2">
        <f t="shared" si="23"/>
        <v>1100.07</v>
      </c>
    </row>
    <row r="158" spans="1:17">
      <c r="A158" t="s">
        <v>177</v>
      </c>
      <c r="B158">
        <v>7623</v>
      </c>
      <c r="C158">
        <v>17</v>
      </c>
      <c r="D158">
        <v>2830</v>
      </c>
      <c r="E158">
        <v>53</v>
      </c>
      <c r="F158">
        <v>461</v>
      </c>
      <c r="G158">
        <v>11</v>
      </c>
      <c r="H158">
        <v>3192</v>
      </c>
      <c r="I158">
        <v>2214</v>
      </c>
      <c r="J158" s="2">
        <f t="shared" si="16"/>
        <v>6250.86</v>
      </c>
      <c r="K158" s="2">
        <f t="shared" si="17"/>
        <v>20.059999999999999</v>
      </c>
      <c r="L158" s="2">
        <f t="shared" si="18"/>
        <v>2688.5</v>
      </c>
      <c r="M158" s="2">
        <f t="shared" si="19"/>
        <v>58.830000000000005</v>
      </c>
      <c r="N158" s="2">
        <f t="shared" si="20"/>
        <v>756.04</v>
      </c>
      <c r="O158" s="2">
        <f t="shared" si="21"/>
        <v>29.48</v>
      </c>
      <c r="P158" s="2">
        <f t="shared" si="22"/>
        <v>4404.96</v>
      </c>
      <c r="Q158" s="2">
        <f t="shared" si="23"/>
        <v>3387.42</v>
      </c>
    </row>
    <row r="159" spans="1:17">
      <c r="A159" t="s">
        <v>323</v>
      </c>
      <c r="B159">
        <v>648</v>
      </c>
      <c r="C159">
        <v>0</v>
      </c>
      <c r="D159">
        <v>0</v>
      </c>
      <c r="E159">
        <v>0</v>
      </c>
      <c r="F159">
        <v>0</v>
      </c>
      <c r="G159">
        <v>0</v>
      </c>
      <c r="H159">
        <v>0</v>
      </c>
      <c r="I159">
        <v>0</v>
      </c>
      <c r="J159" s="2">
        <f t="shared" si="16"/>
        <v>531.36</v>
      </c>
      <c r="K159" s="2">
        <f t="shared" si="17"/>
        <v>0</v>
      </c>
      <c r="L159" s="2">
        <f t="shared" si="18"/>
        <v>0</v>
      </c>
      <c r="M159" s="2">
        <f t="shared" si="19"/>
        <v>0</v>
      </c>
      <c r="N159" s="2">
        <f t="shared" si="20"/>
        <v>0</v>
      </c>
      <c r="O159" s="2">
        <f t="shared" si="21"/>
        <v>0</v>
      </c>
      <c r="P159" s="2">
        <f t="shared" si="22"/>
        <v>0</v>
      </c>
      <c r="Q159" s="2">
        <f t="shared" si="23"/>
        <v>0</v>
      </c>
    </row>
    <row r="160" spans="1:17">
      <c r="A160" t="s">
        <v>325</v>
      </c>
      <c r="B160">
        <v>80</v>
      </c>
      <c r="C160">
        <v>0</v>
      </c>
      <c r="D160">
        <v>0</v>
      </c>
      <c r="E160">
        <v>0</v>
      </c>
      <c r="F160">
        <v>0</v>
      </c>
      <c r="G160">
        <v>1</v>
      </c>
      <c r="H160">
        <v>154</v>
      </c>
      <c r="I160">
        <v>0</v>
      </c>
      <c r="J160" s="2">
        <f t="shared" si="16"/>
        <v>65.599999999999994</v>
      </c>
      <c r="K160" s="2">
        <f t="shared" si="17"/>
        <v>0</v>
      </c>
      <c r="L160" s="2">
        <f t="shared" si="18"/>
        <v>0</v>
      </c>
      <c r="M160" s="2">
        <f t="shared" si="19"/>
        <v>0</v>
      </c>
      <c r="N160" s="2">
        <f t="shared" si="20"/>
        <v>0</v>
      </c>
      <c r="O160" s="2">
        <f t="shared" si="21"/>
        <v>2.68</v>
      </c>
      <c r="P160" s="2">
        <f t="shared" si="22"/>
        <v>212.51999999999998</v>
      </c>
      <c r="Q160" s="2">
        <f t="shared" si="23"/>
        <v>0</v>
      </c>
    </row>
    <row r="161" spans="1:17">
      <c r="A161" t="s">
        <v>326</v>
      </c>
      <c r="B161">
        <v>97</v>
      </c>
      <c r="C161">
        <v>0</v>
      </c>
      <c r="D161">
        <v>0</v>
      </c>
      <c r="E161">
        <v>0</v>
      </c>
      <c r="F161">
        <v>0</v>
      </c>
      <c r="G161">
        <v>0</v>
      </c>
      <c r="H161">
        <v>0</v>
      </c>
      <c r="I161">
        <v>0</v>
      </c>
      <c r="J161" s="2">
        <f t="shared" si="16"/>
        <v>79.539999999999992</v>
      </c>
      <c r="K161" s="2">
        <f t="shared" si="17"/>
        <v>0</v>
      </c>
      <c r="L161" s="2">
        <f t="shared" si="18"/>
        <v>0</v>
      </c>
      <c r="M161" s="2">
        <f t="shared" si="19"/>
        <v>0</v>
      </c>
      <c r="N161" s="2">
        <f t="shared" si="20"/>
        <v>0</v>
      </c>
      <c r="O161" s="2">
        <f t="shared" si="21"/>
        <v>0</v>
      </c>
      <c r="P161" s="2">
        <f t="shared" si="22"/>
        <v>0</v>
      </c>
      <c r="Q161" s="2">
        <f t="shared" si="23"/>
        <v>0</v>
      </c>
    </row>
    <row r="162" spans="1:17">
      <c r="A162" t="s">
        <v>327</v>
      </c>
      <c r="B162">
        <v>165</v>
      </c>
      <c r="C162">
        <v>0</v>
      </c>
      <c r="D162">
        <v>80</v>
      </c>
      <c r="E162">
        <v>70</v>
      </c>
      <c r="F162">
        <v>0</v>
      </c>
      <c r="G162">
        <v>2</v>
      </c>
      <c r="H162">
        <v>261</v>
      </c>
      <c r="I162">
        <v>0</v>
      </c>
      <c r="J162" s="2">
        <f t="shared" si="16"/>
        <v>135.29999999999998</v>
      </c>
      <c r="K162" s="2">
        <f t="shared" si="17"/>
        <v>0</v>
      </c>
      <c r="L162" s="2">
        <f t="shared" si="18"/>
        <v>76</v>
      </c>
      <c r="M162" s="2">
        <f t="shared" si="19"/>
        <v>77.7</v>
      </c>
      <c r="N162" s="2">
        <f t="shared" si="20"/>
        <v>0</v>
      </c>
      <c r="O162" s="2">
        <f t="shared" si="21"/>
        <v>5.36</v>
      </c>
      <c r="P162" s="2">
        <f t="shared" si="22"/>
        <v>360.17999999999995</v>
      </c>
      <c r="Q162" s="2">
        <f t="shared" si="23"/>
        <v>0</v>
      </c>
    </row>
    <row r="163" spans="1:17">
      <c r="A163" t="s">
        <v>97</v>
      </c>
      <c r="B163">
        <v>4798</v>
      </c>
      <c r="C163">
        <v>10</v>
      </c>
      <c r="D163">
        <v>2914</v>
      </c>
      <c r="E163">
        <v>73</v>
      </c>
      <c r="F163">
        <v>2</v>
      </c>
      <c r="G163">
        <v>10</v>
      </c>
      <c r="H163">
        <v>2213</v>
      </c>
      <c r="I163">
        <v>145</v>
      </c>
      <c r="J163" s="2">
        <f t="shared" si="16"/>
        <v>3934.3599999999997</v>
      </c>
      <c r="K163" s="2">
        <f t="shared" si="17"/>
        <v>11.799999999999999</v>
      </c>
      <c r="L163" s="2">
        <f t="shared" si="18"/>
        <v>2768.2999999999997</v>
      </c>
      <c r="M163" s="2">
        <f t="shared" si="19"/>
        <v>81.03</v>
      </c>
      <c r="N163" s="2">
        <f t="shared" si="20"/>
        <v>3.28</v>
      </c>
      <c r="O163" s="2">
        <f t="shared" si="21"/>
        <v>26.8</v>
      </c>
      <c r="P163" s="2">
        <f t="shared" si="22"/>
        <v>3053.9399999999996</v>
      </c>
      <c r="Q163" s="2">
        <f t="shared" si="23"/>
        <v>221.85</v>
      </c>
    </row>
    <row r="164" spans="1:17">
      <c r="A164" t="s">
        <v>329</v>
      </c>
      <c r="B164">
        <v>0</v>
      </c>
      <c r="C164">
        <v>0</v>
      </c>
      <c r="D164">
        <v>0</v>
      </c>
      <c r="E164">
        <v>0</v>
      </c>
      <c r="F164">
        <v>0</v>
      </c>
      <c r="G164">
        <v>0</v>
      </c>
      <c r="H164">
        <v>11</v>
      </c>
      <c r="I164">
        <v>0</v>
      </c>
      <c r="J164" s="2">
        <f t="shared" si="16"/>
        <v>0</v>
      </c>
      <c r="K164" s="2">
        <f t="shared" si="17"/>
        <v>0</v>
      </c>
      <c r="L164" s="2">
        <f t="shared" si="18"/>
        <v>0</v>
      </c>
      <c r="M164" s="2">
        <f t="shared" si="19"/>
        <v>0</v>
      </c>
      <c r="N164" s="2">
        <f t="shared" si="20"/>
        <v>0</v>
      </c>
      <c r="O164" s="2">
        <f t="shared" si="21"/>
        <v>0</v>
      </c>
      <c r="P164" s="2">
        <f t="shared" si="22"/>
        <v>15.18</v>
      </c>
      <c r="Q164" s="2">
        <f t="shared" si="23"/>
        <v>0</v>
      </c>
    </row>
    <row r="165" spans="1:17">
      <c r="A165" t="s">
        <v>216</v>
      </c>
      <c r="B165">
        <v>2387</v>
      </c>
      <c r="C165">
        <v>18</v>
      </c>
      <c r="D165">
        <v>3122</v>
      </c>
      <c r="E165">
        <v>7</v>
      </c>
      <c r="F165">
        <v>529</v>
      </c>
      <c r="G165">
        <v>5</v>
      </c>
      <c r="H165">
        <v>2271</v>
      </c>
      <c r="I165">
        <v>898</v>
      </c>
      <c r="J165" s="2">
        <f t="shared" si="16"/>
        <v>1957.34</v>
      </c>
      <c r="K165" s="2">
        <f t="shared" si="17"/>
        <v>21.24</v>
      </c>
      <c r="L165" s="2">
        <f t="shared" si="18"/>
        <v>2965.8999999999996</v>
      </c>
      <c r="M165" s="2">
        <f t="shared" si="19"/>
        <v>7.7700000000000005</v>
      </c>
      <c r="N165" s="2">
        <f t="shared" si="20"/>
        <v>867.56</v>
      </c>
      <c r="O165" s="2">
        <f t="shared" si="21"/>
        <v>13.4</v>
      </c>
      <c r="P165" s="2">
        <f t="shared" si="22"/>
        <v>3133.9799999999996</v>
      </c>
      <c r="Q165" s="2">
        <f t="shared" si="23"/>
        <v>1373.94</v>
      </c>
    </row>
    <row r="166" spans="1:17">
      <c r="A166" t="s">
        <v>32</v>
      </c>
      <c r="B166">
        <v>3</v>
      </c>
      <c r="C166">
        <v>0</v>
      </c>
      <c r="D166">
        <v>52</v>
      </c>
      <c r="E166">
        <v>0</v>
      </c>
      <c r="F166">
        <v>0</v>
      </c>
      <c r="G166">
        <v>0</v>
      </c>
      <c r="H166">
        <v>0</v>
      </c>
      <c r="I166">
        <v>0</v>
      </c>
      <c r="J166" s="2">
        <f t="shared" si="16"/>
        <v>2.46</v>
      </c>
      <c r="K166" s="2">
        <f t="shared" si="17"/>
        <v>0</v>
      </c>
      <c r="L166" s="2">
        <f t="shared" si="18"/>
        <v>49.4</v>
      </c>
      <c r="M166" s="2">
        <f t="shared" si="19"/>
        <v>0</v>
      </c>
      <c r="N166" s="2">
        <f t="shared" si="20"/>
        <v>0</v>
      </c>
      <c r="O166" s="2">
        <f t="shared" si="21"/>
        <v>0</v>
      </c>
      <c r="P166" s="2">
        <f t="shared" si="22"/>
        <v>0</v>
      </c>
      <c r="Q166" s="2">
        <f t="shared" si="23"/>
        <v>0</v>
      </c>
    </row>
    <row r="167" spans="1:17">
      <c r="A167" t="s">
        <v>82</v>
      </c>
      <c r="B167">
        <v>11911</v>
      </c>
      <c r="C167">
        <v>48</v>
      </c>
      <c r="D167">
        <v>1740</v>
      </c>
      <c r="E167">
        <v>95</v>
      </c>
      <c r="F167">
        <v>63</v>
      </c>
      <c r="G167">
        <v>19</v>
      </c>
      <c r="H167">
        <v>2755</v>
      </c>
      <c r="I167">
        <v>517</v>
      </c>
      <c r="J167" s="2">
        <f t="shared" si="16"/>
        <v>9767.0199999999986</v>
      </c>
      <c r="K167" s="2">
        <f t="shared" si="17"/>
        <v>56.64</v>
      </c>
      <c r="L167" s="2">
        <f t="shared" si="18"/>
        <v>1653</v>
      </c>
      <c r="M167" s="2">
        <f t="shared" si="19"/>
        <v>105.45</v>
      </c>
      <c r="N167" s="2">
        <f t="shared" si="20"/>
        <v>103.32</v>
      </c>
      <c r="O167" s="2">
        <f t="shared" si="21"/>
        <v>50.92</v>
      </c>
      <c r="P167" s="2">
        <f t="shared" si="22"/>
        <v>3801.8999999999996</v>
      </c>
      <c r="Q167" s="2">
        <f t="shared" si="23"/>
        <v>791.01</v>
      </c>
    </row>
    <row r="168" spans="1:17">
      <c r="A168" t="s">
        <v>171</v>
      </c>
      <c r="B168">
        <v>1</v>
      </c>
      <c r="C168">
        <v>0</v>
      </c>
      <c r="D168">
        <v>202</v>
      </c>
      <c r="E168">
        <v>0</v>
      </c>
      <c r="F168">
        <v>0</v>
      </c>
      <c r="G168">
        <v>0</v>
      </c>
      <c r="H168">
        <v>182</v>
      </c>
      <c r="I168">
        <v>0</v>
      </c>
      <c r="J168" s="2">
        <f t="shared" si="16"/>
        <v>0.82</v>
      </c>
      <c r="K168" s="2">
        <f t="shared" si="17"/>
        <v>0</v>
      </c>
      <c r="L168" s="2">
        <f t="shared" si="18"/>
        <v>191.89999999999998</v>
      </c>
      <c r="M168" s="2">
        <f t="shared" si="19"/>
        <v>0</v>
      </c>
      <c r="N168" s="2">
        <f t="shared" si="20"/>
        <v>0</v>
      </c>
      <c r="O168" s="2">
        <f t="shared" si="21"/>
        <v>0</v>
      </c>
      <c r="P168" s="2">
        <f t="shared" si="22"/>
        <v>251.15999999999997</v>
      </c>
      <c r="Q168" s="2">
        <f t="shared" si="23"/>
        <v>0</v>
      </c>
    </row>
    <row r="169" spans="1:17">
      <c r="A169" t="s">
        <v>332</v>
      </c>
      <c r="B169">
        <v>942</v>
      </c>
      <c r="C169">
        <v>0</v>
      </c>
      <c r="D169">
        <v>30</v>
      </c>
      <c r="E169">
        <v>0</v>
      </c>
      <c r="F169">
        <v>0</v>
      </c>
      <c r="G169">
        <v>0</v>
      </c>
      <c r="H169">
        <v>0</v>
      </c>
      <c r="I169">
        <v>107</v>
      </c>
      <c r="J169" s="2">
        <f t="shared" si="16"/>
        <v>772.43999999999994</v>
      </c>
      <c r="K169" s="2">
        <f t="shared" si="17"/>
        <v>0</v>
      </c>
      <c r="L169" s="2">
        <f t="shared" si="18"/>
        <v>28.5</v>
      </c>
      <c r="M169" s="2">
        <f t="shared" si="19"/>
        <v>0</v>
      </c>
      <c r="N169" s="2">
        <f t="shared" si="20"/>
        <v>0</v>
      </c>
      <c r="O169" s="2">
        <f t="shared" si="21"/>
        <v>0</v>
      </c>
      <c r="P169" s="2">
        <f t="shared" si="22"/>
        <v>0</v>
      </c>
      <c r="Q169" s="2">
        <f t="shared" si="23"/>
        <v>163.71</v>
      </c>
    </row>
    <row r="170" spans="1:17">
      <c r="A170" t="s">
        <v>105</v>
      </c>
      <c r="B170">
        <v>3716</v>
      </c>
      <c r="C170">
        <v>3</v>
      </c>
      <c r="D170">
        <v>2168</v>
      </c>
      <c r="E170">
        <v>2</v>
      </c>
      <c r="F170">
        <v>44</v>
      </c>
      <c r="G170">
        <v>16</v>
      </c>
      <c r="H170">
        <v>4886</v>
      </c>
      <c r="I170">
        <v>412</v>
      </c>
      <c r="J170" s="2">
        <f t="shared" si="16"/>
        <v>3047.12</v>
      </c>
      <c r="K170" s="2">
        <f t="shared" si="17"/>
        <v>3.54</v>
      </c>
      <c r="L170" s="2">
        <f t="shared" si="18"/>
        <v>2059.6</v>
      </c>
      <c r="M170" s="2">
        <f t="shared" si="19"/>
        <v>2.2200000000000002</v>
      </c>
      <c r="N170" s="2">
        <f t="shared" si="20"/>
        <v>72.16</v>
      </c>
      <c r="O170" s="2">
        <f t="shared" si="21"/>
        <v>42.88</v>
      </c>
      <c r="P170" s="2">
        <f t="shared" si="22"/>
        <v>6742.6799999999994</v>
      </c>
      <c r="Q170" s="2">
        <f t="shared" si="23"/>
        <v>630.36</v>
      </c>
    </row>
    <row r="171" spans="1:17">
      <c r="A171" t="s">
        <v>38</v>
      </c>
      <c r="B171">
        <v>115596</v>
      </c>
      <c r="C171">
        <v>792</v>
      </c>
      <c r="D171">
        <v>94738</v>
      </c>
      <c r="E171">
        <v>829</v>
      </c>
      <c r="F171">
        <v>9570</v>
      </c>
      <c r="G171">
        <v>751</v>
      </c>
      <c r="H171">
        <v>91908</v>
      </c>
      <c r="I171">
        <v>37741</v>
      </c>
      <c r="J171" s="2">
        <f t="shared" si="16"/>
        <v>94788.72</v>
      </c>
      <c r="K171" s="2">
        <f t="shared" si="17"/>
        <v>934.56</v>
      </c>
      <c r="L171" s="2">
        <f t="shared" si="18"/>
        <v>90001.099999999991</v>
      </c>
      <c r="M171" s="2">
        <f t="shared" si="19"/>
        <v>920.19</v>
      </c>
      <c r="N171" s="2">
        <f t="shared" si="20"/>
        <v>15694.8</v>
      </c>
      <c r="O171" s="2">
        <f t="shared" si="21"/>
        <v>2012.68</v>
      </c>
      <c r="P171" s="2">
        <f t="shared" si="22"/>
        <v>126833.04</v>
      </c>
      <c r="Q171" s="2">
        <f t="shared" si="23"/>
        <v>57743.73</v>
      </c>
    </row>
    <row r="172" spans="1:17">
      <c r="A172" t="s">
        <v>39</v>
      </c>
      <c r="B172">
        <v>1902</v>
      </c>
      <c r="C172">
        <v>6</v>
      </c>
      <c r="D172">
        <v>1911</v>
      </c>
      <c r="E172">
        <v>7</v>
      </c>
      <c r="F172">
        <v>644</v>
      </c>
      <c r="G172">
        <v>6</v>
      </c>
      <c r="H172">
        <v>1268</v>
      </c>
      <c r="I172">
        <v>60</v>
      </c>
      <c r="J172" s="2">
        <f t="shared" si="16"/>
        <v>1559.6399999999999</v>
      </c>
      <c r="K172" s="2">
        <f t="shared" si="17"/>
        <v>7.08</v>
      </c>
      <c r="L172" s="2">
        <f t="shared" si="18"/>
        <v>1815.4499999999998</v>
      </c>
      <c r="M172" s="2">
        <f t="shared" si="19"/>
        <v>7.7700000000000005</v>
      </c>
      <c r="N172" s="2">
        <f t="shared" si="20"/>
        <v>1056.1599999999999</v>
      </c>
      <c r="O172" s="2">
        <f t="shared" si="21"/>
        <v>16.080000000000002</v>
      </c>
      <c r="P172" s="2">
        <f t="shared" si="22"/>
        <v>1749.84</v>
      </c>
      <c r="Q172" s="2">
        <f t="shared" si="23"/>
        <v>91.8</v>
      </c>
    </row>
    <row r="173" spans="1:17">
      <c r="A173" t="s">
        <v>165</v>
      </c>
      <c r="B173">
        <v>54619</v>
      </c>
      <c r="C173">
        <v>201</v>
      </c>
      <c r="D173">
        <v>15002</v>
      </c>
      <c r="E173">
        <v>357</v>
      </c>
      <c r="F173">
        <v>2655</v>
      </c>
      <c r="G173">
        <v>100</v>
      </c>
      <c r="H173">
        <v>20820</v>
      </c>
      <c r="I173">
        <v>10502</v>
      </c>
      <c r="J173" s="2">
        <f t="shared" si="16"/>
        <v>44787.579999999994</v>
      </c>
      <c r="K173" s="2">
        <f t="shared" si="17"/>
        <v>237.17999999999998</v>
      </c>
      <c r="L173" s="2">
        <f t="shared" si="18"/>
        <v>14251.9</v>
      </c>
      <c r="M173" s="2">
        <f t="shared" si="19"/>
        <v>396.27000000000004</v>
      </c>
      <c r="N173" s="2">
        <f t="shared" si="20"/>
        <v>4354.2</v>
      </c>
      <c r="O173" s="2">
        <f t="shared" si="21"/>
        <v>268</v>
      </c>
      <c r="P173" s="2">
        <f t="shared" si="22"/>
        <v>28731.599999999999</v>
      </c>
      <c r="Q173" s="2">
        <f t="shared" si="23"/>
        <v>16068.06</v>
      </c>
    </row>
    <row r="174" spans="1:17">
      <c r="A174" t="s">
        <v>159</v>
      </c>
      <c r="B174">
        <v>117081</v>
      </c>
      <c r="C174">
        <v>374</v>
      </c>
      <c r="D174">
        <v>54834</v>
      </c>
      <c r="E174">
        <v>617</v>
      </c>
      <c r="F174">
        <v>23363</v>
      </c>
      <c r="G174">
        <v>519</v>
      </c>
      <c r="H174">
        <v>105496</v>
      </c>
      <c r="I174">
        <v>11398</v>
      </c>
      <c r="J174" s="2">
        <f t="shared" si="16"/>
        <v>96006.42</v>
      </c>
      <c r="K174" s="2">
        <f t="shared" si="17"/>
        <v>441.32</v>
      </c>
      <c r="L174" s="2">
        <f t="shared" si="18"/>
        <v>52092.299999999996</v>
      </c>
      <c r="M174" s="2">
        <f t="shared" si="19"/>
        <v>684.87</v>
      </c>
      <c r="N174" s="2">
        <f t="shared" si="20"/>
        <v>38315.32</v>
      </c>
      <c r="O174" s="2">
        <f t="shared" si="21"/>
        <v>1390.92</v>
      </c>
      <c r="P174" s="2">
        <f t="shared" si="22"/>
        <v>145584.47999999998</v>
      </c>
      <c r="Q174" s="2">
        <f t="shared" si="23"/>
        <v>17438.939999999999</v>
      </c>
    </row>
    <row r="175" spans="1:17">
      <c r="A175" s="3" t="s">
        <v>333</v>
      </c>
      <c r="B175">
        <f t="shared" ref="B175:I175" si="24">SUM(B4:B174)</f>
        <v>3345513</v>
      </c>
      <c r="C175">
        <f t="shared" si="24"/>
        <v>23442</v>
      </c>
      <c r="D175">
        <f t="shared" si="24"/>
        <v>1224316</v>
      </c>
      <c r="E175">
        <f t="shared" si="24"/>
        <v>36403</v>
      </c>
      <c r="F175">
        <f t="shared" si="24"/>
        <v>216369</v>
      </c>
      <c r="G175">
        <f t="shared" si="24"/>
        <v>14754</v>
      </c>
      <c r="H175">
        <f t="shared" si="24"/>
        <v>1259791</v>
      </c>
      <c r="I175">
        <f t="shared" si="24"/>
        <v>409763</v>
      </c>
      <c r="J175" s="2">
        <f t="shared" si="16"/>
        <v>2743320.6599999997</v>
      </c>
      <c r="K175" s="2">
        <f t="shared" si="17"/>
        <v>27661.559999999998</v>
      </c>
      <c r="L175" s="2">
        <f t="shared" si="18"/>
        <v>1163100.2</v>
      </c>
      <c r="M175" s="2">
        <f t="shared" si="19"/>
        <v>40407.33</v>
      </c>
      <c r="N175" s="2">
        <f t="shared" si="20"/>
        <v>354845.16</v>
      </c>
      <c r="O175" s="2">
        <f t="shared" si="21"/>
        <v>39540.720000000001</v>
      </c>
      <c r="P175" s="2">
        <f t="shared" si="22"/>
        <v>1738511.5799999998</v>
      </c>
      <c r="Q175" s="2">
        <f t="shared" si="23"/>
        <v>626937.39</v>
      </c>
    </row>
  </sheetData>
  <mergeCells count="4">
    <mergeCell ref="B1:I1"/>
    <mergeCell ref="J1:Q1"/>
    <mergeCell ref="C2:I2"/>
    <mergeCell ref="K2:Q2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3"/>
  <sheetViews>
    <sheetView workbookViewId="0">
      <selection activeCell="J2" sqref="J2"/>
    </sheetView>
  </sheetViews>
  <sheetFormatPr baseColWidth="10" defaultRowHeight="13" x14ac:dyDescent="0"/>
  <cols>
    <col min="1" max="1" width="35.5703125" customWidth="1"/>
    <col min="10" max="17" width="10.7109375" style="16"/>
  </cols>
  <sheetData>
    <row r="1" spans="1:17">
      <c r="B1" s="21" t="s">
        <v>218</v>
      </c>
      <c r="C1" s="21"/>
      <c r="D1" s="21"/>
      <c r="E1" s="21"/>
      <c r="F1" s="21"/>
      <c r="G1" s="21"/>
      <c r="H1" s="21"/>
      <c r="I1" s="21"/>
      <c r="J1" s="22" t="s">
        <v>346</v>
      </c>
      <c r="K1" s="22"/>
      <c r="L1" s="22"/>
      <c r="M1" s="22"/>
      <c r="N1" s="22"/>
      <c r="O1" s="22"/>
      <c r="P1" s="22"/>
      <c r="Q1" s="22"/>
    </row>
    <row r="2" spans="1:17" s="4" customFormat="1">
      <c r="B2" s="5" t="s">
        <v>150</v>
      </c>
      <c r="C2" s="23" t="s">
        <v>151</v>
      </c>
      <c r="D2" s="23"/>
      <c r="E2" s="23"/>
      <c r="F2" s="23"/>
      <c r="G2" s="23"/>
      <c r="H2" s="23"/>
      <c r="I2" s="23"/>
      <c r="J2" s="17" t="s">
        <v>150</v>
      </c>
      <c r="K2" s="24" t="s">
        <v>151</v>
      </c>
      <c r="L2" s="24"/>
      <c r="M2" s="24"/>
      <c r="N2" s="24"/>
      <c r="O2" s="24"/>
      <c r="P2" s="24"/>
      <c r="Q2" s="24"/>
    </row>
    <row r="3" spans="1:17" s="4" customFormat="1">
      <c r="A3" s="4" t="s">
        <v>149</v>
      </c>
      <c r="B3" s="7" t="s">
        <v>219</v>
      </c>
      <c r="C3" s="7" t="s">
        <v>219</v>
      </c>
      <c r="D3" s="7" t="s">
        <v>220</v>
      </c>
      <c r="E3" s="7" t="s">
        <v>221</v>
      </c>
      <c r="F3" s="7" t="s">
        <v>222</v>
      </c>
      <c r="G3" s="7" t="s">
        <v>223</v>
      </c>
      <c r="H3" s="7" t="s">
        <v>224</v>
      </c>
      <c r="I3" s="7" t="s">
        <v>225</v>
      </c>
      <c r="J3" s="18" t="s">
        <v>219</v>
      </c>
      <c r="K3" s="18" t="s">
        <v>219</v>
      </c>
      <c r="L3" s="18" t="s">
        <v>220</v>
      </c>
      <c r="M3" s="18" t="s">
        <v>221</v>
      </c>
      <c r="N3" s="18" t="s">
        <v>222</v>
      </c>
      <c r="O3" s="18" t="s">
        <v>223</v>
      </c>
      <c r="P3" s="18" t="s">
        <v>224</v>
      </c>
      <c r="Q3" s="18" t="s">
        <v>225</v>
      </c>
    </row>
    <row r="4" spans="1:17">
      <c r="A4" t="s">
        <v>210</v>
      </c>
      <c r="B4">
        <v>3425400</v>
      </c>
      <c r="C4">
        <v>32374</v>
      </c>
      <c r="D4">
        <v>1750939</v>
      </c>
      <c r="E4">
        <v>21000</v>
      </c>
      <c r="F4">
        <v>3657</v>
      </c>
      <c r="G4">
        <v>516430</v>
      </c>
      <c r="H4">
        <v>1471524</v>
      </c>
      <c r="I4">
        <v>1878924</v>
      </c>
      <c r="J4" s="19">
        <f t="shared" ref="J4:J35" si="0">B4*1</f>
        <v>3425400</v>
      </c>
      <c r="K4" s="19">
        <f t="shared" ref="K4:K35" si="1">C4*2.04</f>
        <v>66042.960000000006</v>
      </c>
      <c r="L4" s="19">
        <f t="shared" ref="L4:L35" si="2">D4*1.23</f>
        <v>2153654.9699999997</v>
      </c>
      <c r="M4" s="19">
        <f t="shared" ref="M4:M35" si="3">E4*1.35</f>
        <v>28350.000000000004</v>
      </c>
      <c r="N4" s="19">
        <f t="shared" ref="N4:N35" si="4">F4*1.72</f>
        <v>6290.04</v>
      </c>
      <c r="O4" s="19">
        <f t="shared" ref="O4:O35" si="5">G4*1.99</f>
        <v>1027695.7</v>
      </c>
      <c r="P4" s="19">
        <f t="shared" ref="P4:P35" si="6">H4*1.2</f>
        <v>1765828.8</v>
      </c>
      <c r="Q4" s="19">
        <f t="shared" ref="Q4:Q35" si="7">I4*1</f>
        <v>1878924</v>
      </c>
    </row>
    <row r="5" spans="1:17">
      <c r="A5" t="s">
        <v>121</v>
      </c>
      <c r="B5">
        <v>358626</v>
      </c>
      <c r="C5">
        <v>1432</v>
      </c>
      <c r="D5">
        <v>634380</v>
      </c>
      <c r="E5">
        <v>4731</v>
      </c>
      <c r="F5">
        <v>1503</v>
      </c>
      <c r="G5">
        <v>257037</v>
      </c>
      <c r="H5">
        <v>371125</v>
      </c>
      <c r="I5">
        <v>424824</v>
      </c>
      <c r="J5" s="19">
        <f t="shared" si="0"/>
        <v>358626</v>
      </c>
      <c r="K5" s="19">
        <f t="shared" si="1"/>
        <v>2921.28</v>
      </c>
      <c r="L5" s="19">
        <f t="shared" si="2"/>
        <v>780287.4</v>
      </c>
      <c r="M5" s="19">
        <f t="shared" si="3"/>
        <v>6386.85</v>
      </c>
      <c r="N5" s="19">
        <f t="shared" si="4"/>
        <v>2585.16</v>
      </c>
      <c r="O5" s="19">
        <f t="shared" si="5"/>
        <v>511503.63</v>
      </c>
      <c r="P5" s="19">
        <f t="shared" si="6"/>
        <v>445350</v>
      </c>
      <c r="Q5" s="19">
        <f t="shared" si="7"/>
        <v>424824</v>
      </c>
    </row>
    <row r="6" spans="1:17">
      <c r="A6" t="s">
        <v>190</v>
      </c>
      <c r="B6">
        <v>159026</v>
      </c>
      <c r="C6">
        <v>472</v>
      </c>
      <c r="D6">
        <v>123766</v>
      </c>
      <c r="E6">
        <v>99</v>
      </c>
      <c r="F6">
        <v>535</v>
      </c>
      <c r="G6">
        <v>88593</v>
      </c>
      <c r="H6">
        <v>51043</v>
      </c>
      <c r="I6">
        <v>44163</v>
      </c>
      <c r="J6" s="19">
        <f t="shared" si="0"/>
        <v>159026</v>
      </c>
      <c r="K6" s="19">
        <f t="shared" si="1"/>
        <v>962.88</v>
      </c>
      <c r="L6" s="19">
        <f t="shared" si="2"/>
        <v>152232.18</v>
      </c>
      <c r="M6" s="19">
        <f t="shared" si="3"/>
        <v>133.65</v>
      </c>
      <c r="N6" s="19">
        <f t="shared" si="4"/>
        <v>920.19999999999993</v>
      </c>
      <c r="O6" s="19">
        <f t="shared" si="5"/>
        <v>176300.07</v>
      </c>
      <c r="P6" s="19">
        <f t="shared" si="6"/>
        <v>61251.6</v>
      </c>
      <c r="Q6" s="19">
        <f t="shared" si="7"/>
        <v>44163</v>
      </c>
    </row>
    <row r="7" spans="1:17">
      <c r="A7" t="s">
        <v>184</v>
      </c>
      <c r="B7">
        <v>91935</v>
      </c>
      <c r="C7">
        <v>278</v>
      </c>
      <c r="D7">
        <v>38674</v>
      </c>
      <c r="E7">
        <v>37</v>
      </c>
      <c r="F7">
        <v>63</v>
      </c>
      <c r="G7">
        <v>4209</v>
      </c>
      <c r="H7">
        <v>52364</v>
      </c>
      <c r="I7">
        <v>61349</v>
      </c>
      <c r="J7" s="19">
        <f t="shared" si="0"/>
        <v>91935</v>
      </c>
      <c r="K7" s="19">
        <f t="shared" si="1"/>
        <v>567.12</v>
      </c>
      <c r="L7" s="19">
        <f t="shared" si="2"/>
        <v>47569.02</v>
      </c>
      <c r="M7" s="19">
        <f t="shared" si="3"/>
        <v>49.95</v>
      </c>
      <c r="N7" s="19">
        <f t="shared" si="4"/>
        <v>108.36</v>
      </c>
      <c r="O7" s="19">
        <f t="shared" si="5"/>
        <v>8375.91</v>
      </c>
      <c r="P7" s="19">
        <f t="shared" si="6"/>
        <v>62836.799999999996</v>
      </c>
      <c r="Q7" s="19">
        <f t="shared" si="7"/>
        <v>61349</v>
      </c>
    </row>
    <row r="8" spans="1:17">
      <c r="A8" t="s">
        <v>133</v>
      </c>
      <c r="B8">
        <v>52218</v>
      </c>
      <c r="C8">
        <v>129</v>
      </c>
      <c r="D8">
        <v>7877</v>
      </c>
      <c r="E8">
        <v>12</v>
      </c>
      <c r="F8">
        <v>14</v>
      </c>
      <c r="G8">
        <v>1766</v>
      </c>
      <c r="H8">
        <v>3760</v>
      </c>
      <c r="I8">
        <v>6484</v>
      </c>
      <c r="J8" s="19">
        <f t="shared" si="0"/>
        <v>52218</v>
      </c>
      <c r="K8" s="19">
        <f t="shared" si="1"/>
        <v>263.16000000000003</v>
      </c>
      <c r="L8" s="19">
        <f t="shared" si="2"/>
        <v>9688.7099999999991</v>
      </c>
      <c r="M8" s="19">
        <f t="shared" si="3"/>
        <v>16.200000000000003</v>
      </c>
      <c r="N8" s="19">
        <f t="shared" si="4"/>
        <v>24.08</v>
      </c>
      <c r="O8" s="19">
        <f t="shared" si="5"/>
        <v>3514.34</v>
      </c>
      <c r="P8" s="19">
        <f t="shared" si="6"/>
        <v>4512</v>
      </c>
      <c r="Q8" s="19">
        <f t="shared" si="7"/>
        <v>6484</v>
      </c>
    </row>
    <row r="9" spans="1:17">
      <c r="A9" t="s">
        <v>87</v>
      </c>
      <c r="B9">
        <v>45720</v>
      </c>
      <c r="C9">
        <v>141</v>
      </c>
      <c r="D9">
        <v>50495</v>
      </c>
      <c r="E9">
        <v>41</v>
      </c>
      <c r="F9">
        <v>165</v>
      </c>
      <c r="G9">
        <v>5561</v>
      </c>
      <c r="H9">
        <v>39434</v>
      </c>
      <c r="I9">
        <v>128164</v>
      </c>
      <c r="J9" s="19">
        <f t="shared" si="0"/>
        <v>45720</v>
      </c>
      <c r="K9" s="19">
        <f t="shared" si="1"/>
        <v>287.64</v>
      </c>
      <c r="L9" s="19">
        <f t="shared" si="2"/>
        <v>62108.85</v>
      </c>
      <c r="M9" s="19">
        <f t="shared" si="3"/>
        <v>55.35</v>
      </c>
      <c r="N9" s="19">
        <f t="shared" si="4"/>
        <v>283.8</v>
      </c>
      <c r="O9" s="19">
        <f t="shared" si="5"/>
        <v>11066.39</v>
      </c>
      <c r="P9" s="19">
        <f t="shared" si="6"/>
        <v>47320.799999999996</v>
      </c>
      <c r="Q9" s="19">
        <f t="shared" si="7"/>
        <v>128164</v>
      </c>
    </row>
    <row r="10" spans="1:17">
      <c r="A10" t="s">
        <v>197</v>
      </c>
      <c r="B10">
        <v>44967</v>
      </c>
      <c r="C10">
        <v>140</v>
      </c>
      <c r="D10">
        <v>30439</v>
      </c>
      <c r="E10">
        <v>18</v>
      </c>
      <c r="F10">
        <v>98</v>
      </c>
      <c r="G10">
        <v>9390</v>
      </c>
      <c r="H10">
        <v>7787</v>
      </c>
      <c r="I10">
        <v>29735</v>
      </c>
      <c r="J10" s="19">
        <f t="shared" si="0"/>
        <v>44967</v>
      </c>
      <c r="K10" s="19">
        <f t="shared" si="1"/>
        <v>285.60000000000002</v>
      </c>
      <c r="L10" s="19">
        <f t="shared" si="2"/>
        <v>37439.97</v>
      </c>
      <c r="M10" s="19">
        <f t="shared" si="3"/>
        <v>24.3</v>
      </c>
      <c r="N10" s="19">
        <f t="shared" si="4"/>
        <v>168.56</v>
      </c>
      <c r="O10" s="19">
        <f t="shared" si="5"/>
        <v>18686.099999999999</v>
      </c>
      <c r="P10" s="19">
        <f t="shared" si="6"/>
        <v>9344.4</v>
      </c>
      <c r="Q10" s="19">
        <f t="shared" si="7"/>
        <v>29735</v>
      </c>
    </row>
    <row r="11" spans="1:17">
      <c r="A11" t="s">
        <v>66</v>
      </c>
      <c r="B11">
        <v>40190</v>
      </c>
      <c r="C11">
        <v>76</v>
      </c>
      <c r="D11">
        <v>34</v>
      </c>
      <c r="E11">
        <v>10</v>
      </c>
      <c r="F11">
        <v>26</v>
      </c>
      <c r="G11">
        <v>1178</v>
      </c>
      <c r="H11">
        <v>17772</v>
      </c>
      <c r="I11">
        <v>24156</v>
      </c>
      <c r="J11" s="19">
        <f t="shared" si="0"/>
        <v>40190</v>
      </c>
      <c r="K11" s="19">
        <f t="shared" si="1"/>
        <v>155.04</v>
      </c>
      <c r="L11" s="19">
        <f t="shared" si="2"/>
        <v>41.82</v>
      </c>
      <c r="M11" s="19">
        <f t="shared" si="3"/>
        <v>13.5</v>
      </c>
      <c r="N11" s="19">
        <f t="shared" si="4"/>
        <v>44.72</v>
      </c>
      <c r="O11" s="19">
        <f t="shared" si="5"/>
        <v>2344.2199999999998</v>
      </c>
      <c r="P11" s="19">
        <f t="shared" si="6"/>
        <v>21326.399999999998</v>
      </c>
      <c r="Q11" s="19">
        <f t="shared" si="7"/>
        <v>24156</v>
      </c>
    </row>
    <row r="12" spans="1:17">
      <c r="A12" t="s">
        <v>107</v>
      </c>
      <c r="B12">
        <v>34146</v>
      </c>
      <c r="C12">
        <v>93</v>
      </c>
      <c r="D12">
        <v>15</v>
      </c>
      <c r="E12">
        <v>5</v>
      </c>
      <c r="F12">
        <v>55</v>
      </c>
      <c r="G12">
        <v>8329</v>
      </c>
      <c r="H12">
        <v>11581</v>
      </c>
      <c r="I12">
        <v>17</v>
      </c>
      <c r="J12" s="19">
        <f t="shared" si="0"/>
        <v>34146</v>
      </c>
      <c r="K12" s="19">
        <f t="shared" si="1"/>
        <v>189.72</v>
      </c>
      <c r="L12" s="19">
        <f t="shared" si="2"/>
        <v>18.45</v>
      </c>
      <c r="M12" s="19">
        <f t="shared" si="3"/>
        <v>6.75</v>
      </c>
      <c r="N12" s="19">
        <f t="shared" si="4"/>
        <v>94.6</v>
      </c>
      <c r="O12" s="19">
        <f t="shared" si="5"/>
        <v>16574.71</v>
      </c>
      <c r="P12" s="19">
        <f t="shared" si="6"/>
        <v>13897.199999999999</v>
      </c>
      <c r="Q12" s="19">
        <f t="shared" si="7"/>
        <v>17</v>
      </c>
    </row>
    <row r="13" spans="1:17">
      <c r="A13" t="s">
        <v>170</v>
      </c>
      <c r="B13">
        <v>27485</v>
      </c>
      <c r="C13">
        <v>79</v>
      </c>
      <c r="D13">
        <v>20079</v>
      </c>
      <c r="E13">
        <v>16</v>
      </c>
      <c r="F13">
        <v>22</v>
      </c>
      <c r="G13">
        <v>627</v>
      </c>
      <c r="H13">
        <v>11688</v>
      </c>
      <c r="I13">
        <v>22134</v>
      </c>
      <c r="J13" s="19">
        <f t="shared" si="0"/>
        <v>27485</v>
      </c>
      <c r="K13" s="19">
        <f t="shared" si="1"/>
        <v>161.16</v>
      </c>
      <c r="L13" s="19">
        <f t="shared" si="2"/>
        <v>24697.17</v>
      </c>
      <c r="M13" s="19">
        <f t="shared" si="3"/>
        <v>21.6</v>
      </c>
      <c r="N13" s="19">
        <f t="shared" si="4"/>
        <v>37.839999999999996</v>
      </c>
      <c r="O13" s="19">
        <f t="shared" si="5"/>
        <v>1247.73</v>
      </c>
      <c r="P13" s="19">
        <f t="shared" si="6"/>
        <v>14025.6</v>
      </c>
      <c r="Q13" s="19">
        <f t="shared" si="7"/>
        <v>22134</v>
      </c>
    </row>
    <row r="14" spans="1:17">
      <c r="A14" t="s">
        <v>196</v>
      </c>
      <c r="B14">
        <v>21646</v>
      </c>
      <c r="C14">
        <v>77</v>
      </c>
      <c r="D14">
        <v>12232</v>
      </c>
      <c r="E14">
        <v>2614</v>
      </c>
      <c r="F14">
        <v>14</v>
      </c>
      <c r="G14">
        <v>240</v>
      </c>
      <c r="H14">
        <v>16288</v>
      </c>
      <c r="I14">
        <v>8179</v>
      </c>
      <c r="J14" s="19">
        <f t="shared" si="0"/>
        <v>21646</v>
      </c>
      <c r="K14" s="19">
        <f t="shared" si="1"/>
        <v>157.08000000000001</v>
      </c>
      <c r="L14" s="19">
        <f t="shared" si="2"/>
        <v>15045.36</v>
      </c>
      <c r="M14" s="19">
        <f t="shared" si="3"/>
        <v>3528.9</v>
      </c>
      <c r="N14" s="19">
        <f t="shared" si="4"/>
        <v>24.08</v>
      </c>
      <c r="O14" s="19">
        <f t="shared" si="5"/>
        <v>477.6</v>
      </c>
      <c r="P14" s="19">
        <f t="shared" si="6"/>
        <v>19545.599999999999</v>
      </c>
      <c r="Q14" s="19">
        <f t="shared" si="7"/>
        <v>8179</v>
      </c>
    </row>
    <row r="15" spans="1:17">
      <c r="A15" t="s">
        <v>40</v>
      </c>
      <c r="B15">
        <v>21189</v>
      </c>
      <c r="C15">
        <v>118</v>
      </c>
      <c r="D15">
        <v>41029</v>
      </c>
      <c r="E15">
        <v>41</v>
      </c>
      <c r="F15">
        <v>59</v>
      </c>
      <c r="G15">
        <v>11206</v>
      </c>
      <c r="H15">
        <v>38818</v>
      </c>
      <c r="I15">
        <v>40870</v>
      </c>
      <c r="J15" s="19">
        <f t="shared" si="0"/>
        <v>21189</v>
      </c>
      <c r="K15" s="19">
        <f t="shared" si="1"/>
        <v>240.72</v>
      </c>
      <c r="L15" s="19">
        <f t="shared" si="2"/>
        <v>50465.67</v>
      </c>
      <c r="M15" s="19">
        <f t="shared" si="3"/>
        <v>55.35</v>
      </c>
      <c r="N15" s="19">
        <f t="shared" si="4"/>
        <v>101.48</v>
      </c>
      <c r="O15" s="19">
        <f t="shared" si="5"/>
        <v>22299.94</v>
      </c>
      <c r="P15" s="19">
        <f t="shared" si="6"/>
        <v>46581.599999999999</v>
      </c>
      <c r="Q15" s="19">
        <f t="shared" si="7"/>
        <v>40870</v>
      </c>
    </row>
    <row r="16" spans="1:17">
      <c r="A16" t="s">
        <v>69</v>
      </c>
      <c r="B16">
        <v>18511</v>
      </c>
      <c r="C16">
        <v>84</v>
      </c>
      <c r="D16">
        <v>38584</v>
      </c>
      <c r="E16">
        <v>33</v>
      </c>
      <c r="F16">
        <v>92</v>
      </c>
      <c r="G16">
        <v>15246</v>
      </c>
      <c r="H16">
        <v>27276</v>
      </c>
      <c r="I16">
        <v>47474</v>
      </c>
      <c r="J16" s="19">
        <f t="shared" si="0"/>
        <v>18511</v>
      </c>
      <c r="K16" s="19">
        <f t="shared" si="1"/>
        <v>171.36</v>
      </c>
      <c r="L16" s="19">
        <f t="shared" si="2"/>
        <v>47458.32</v>
      </c>
      <c r="M16" s="19">
        <f t="shared" si="3"/>
        <v>44.550000000000004</v>
      </c>
      <c r="N16" s="19">
        <f t="shared" si="4"/>
        <v>158.24</v>
      </c>
      <c r="O16" s="19">
        <f t="shared" si="5"/>
        <v>30339.54</v>
      </c>
      <c r="P16" s="19">
        <f t="shared" si="6"/>
        <v>32731.199999999997</v>
      </c>
      <c r="Q16" s="19">
        <f t="shared" si="7"/>
        <v>47474</v>
      </c>
    </row>
    <row r="17" spans="1:17">
      <c r="A17" t="s">
        <v>206</v>
      </c>
      <c r="B17">
        <v>17455</v>
      </c>
      <c r="C17">
        <v>77</v>
      </c>
      <c r="D17">
        <v>34946</v>
      </c>
      <c r="E17">
        <v>19</v>
      </c>
      <c r="F17">
        <v>10</v>
      </c>
      <c r="G17">
        <v>1396</v>
      </c>
      <c r="H17">
        <v>2819</v>
      </c>
      <c r="I17">
        <v>7224</v>
      </c>
      <c r="J17" s="19">
        <f t="shared" si="0"/>
        <v>17455</v>
      </c>
      <c r="K17" s="19">
        <f t="shared" si="1"/>
        <v>157.08000000000001</v>
      </c>
      <c r="L17" s="19">
        <f t="shared" si="2"/>
        <v>42983.58</v>
      </c>
      <c r="M17" s="19">
        <f t="shared" si="3"/>
        <v>25.650000000000002</v>
      </c>
      <c r="N17" s="19">
        <f t="shared" si="4"/>
        <v>17.2</v>
      </c>
      <c r="O17" s="19">
        <f t="shared" si="5"/>
        <v>2778.04</v>
      </c>
      <c r="P17" s="19">
        <f t="shared" si="6"/>
        <v>3382.7999999999997</v>
      </c>
      <c r="Q17" s="19">
        <f t="shared" si="7"/>
        <v>7224</v>
      </c>
    </row>
    <row r="18" spans="1:17">
      <c r="A18" t="s">
        <v>122</v>
      </c>
      <c r="B18">
        <v>16596</v>
      </c>
      <c r="C18">
        <v>44</v>
      </c>
      <c r="D18">
        <v>8887</v>
      </c>
      <c r="E18">
        <v>6</v>
      </c>
      <c r="F18">
        <v>10</v>
      </c>
      <c r="G18">
        <v>1470</v>
      </c>
      <c r="H18">
        <v>12332</v>
      </c>
      <c r="I18">
        <v>11028</v>
      </c>
      <c r="J18" s="19">
        <f t="shared" si="0"/>
        <v>16596</v>
      </c>
      <c r="K18" s="19">
        <f t="shared" si="1"/>
        <v>89.76</v>
      </c>
      <c r="L18" s="19">
        <f t="shared" si="2"/>
        <v>10931.01</v>
      </c>
      <c r="M18" s="19">
        <f t="shared" si="3"/>
        <v>8.1000000000000014</v>
      </c>
      <c r="N18" s="19">
        <f t="shared" si="4"/>
        <v>17.2</v>
      </c>
      <c r="O18" s="19">
        <f t="shared" si="5"/>
        <v>2925.3</v>
      </c>
      <c r="P18" s="19">
        <f t="shared" si="6"/>
        <v>14798.4</v>
      </c>
      <c r="Q18" s="19">
        <f t="shared" si="7"/>
        <v>11028</v>
      </c>
    </row>
    <row r="19" spans="1:17">
      <c r="A19" t="s">
        <v>104</v>
      </c>
      <c r="B19">
        <v>14224</v>
      </c>
      <c r="C19">
        <v>44</v>
      </c>
      <c r="D19">
        <v>6266</v>
      </c>
      <c r="E19">
        <v>4</v>
      </c>
      <c r="F19">
        <v>82</v>
      </c>
      <c r="G19">
        <v>6483</v>
      </c>
      <c r="H19">
        <v>9042</v>
      </c>
      <c r="I19">
        <v>7970</v>
      </c>
      <c r="J19" s="19">
        <f t="shared" si="0"/>
        <v>14224</v>
      </c>
      <c r="K19" s="19">
        <f t="shared" si="1"/>
        <v>89.76</v>
      </c>
      <c r="L19" s="19">
        <f t="shared" si="2"/>
        <v>7707.18</v>
      </c>
      <c r="M19" s="19">
        <f t="shared" si="3"/>
        <v>5.4</v>
      </c>
      <c r="N19" s="19">
        <f t="shared" si="4"/>
        <v>141.04</v>
      </c>
      <c r="O19" s="19">
        <f t="shared" si="5"/>
        <v>12901.17</v>
      </c>
      <c r="P19" s="19">
        <f t="shared" si="6"/>
        <v>10850.4</v>
      </c>
      <c r="Q19" s="19">
        <f t="shared" si="7"/>
        <v>7970</v>
      </c>
    </row>
    <row r="20" spans="1:17">
      <c r="A20" t="s">
        <v>180</v>
      </c>
      <c r="B20">
        <v>13552</v>
      </c>
      <c r="C20">
        <v>30</v>
      </c>
      <c r="D20">
        <v>6</v>
      </c>
      <c r="E20">
        <v>3</v>
      </c>
      <c r="F20">
        <v>13</v>
      </c>
      <c r="G20">
        <v>1699</v>
      </c>
      <c r="H20">
        <v>17669</v>
      </c>
      <c r="I20">
        <v>6008</v>
      </c>
      <c r="J20" s="19">
        <f t="shared" si="0"/>
        <v>13552</v>
      </c>
      <c r="K20" s="19">
        <f t="shared" si="1"/>
        <v>61.2</v>
      </c>
      <c r="L20" s="19">
        <f t="shared" si="2"/>
        <v>7.38</v>
      </c>
      <c r="M20" s="19">
        <f t="shared" si="3"/>
        <v>4.0500000000000007</v>
      </c>
      <c r="N20" s="19">
        <f t="shared" si="4"/>
        <v>22.36</v>
      </c>
      <c r="O20" s="19">
        <f t="shared" si="5"/>
        <v>3381.0099999999998</v>
      </c>
      <c r="P20" s="19">
        <f t="shared" si="6"/>
        <v>21202.799999999999</v>
      </c>
      <c r="Q20" s="19">
        <f t="shared" si="7"/>
        <v>6008</v>
      </c>
    </row>
    <row r="21" spans="1:17">
      <c r="A21" t="s">
        <v>188</v>
      </c>
      <c r="B21">
        <v>13255</v>
      </c>
      <c r="C21">
        <v>31</v>
      </c>
      <c r="D21">
        <v>6</v>
      </c>
      <c r="E21">
        <v>1</v>
      </c>
      <c r="F21">
        <v>0</v>
      </c>
      <c r="G21">
        <v>0</v>
      </c>
      <c r="H21">
        <v>8</v>
      </c>
      <c r="I21">
        <v>0</v>
      </c>
      <c r="J21" s="19">
        <f t="shared" si="0"/>
        <v>13255</v>
      </c>
      <c r="K21" s="19">
        <f t="shared" si="1"/>
        <v>63.24</v>
      </c>
      <c r="L21" s="19">
        <f t="shared" si="2"/>
        <v>7.38</v>
      </c>
      <c r="M21" s="19">
        <f t="shared" si="3"/>
        <v>1.35</v>
      </c>
      <c r="N21" s="19">
        <f t="shared" si="4"/>
        <v>0</v>
      </c>
      <c r="O21" s="19">
        <f t="shared" si="5"/>
        <v>0</v>
      </c>
      <c r="P21" s="19">
        <f t="shared" si="6"/>
        <v>9.6</v>
      </c>
      <c r="Q21" s="19">
        <f t="shared" si="7"/>
        <v>0</v>
      </c>
    </row>
    <row r="22" spans="1:17">
      <c r="A22" t="s">
        <v>23</v>
      </c>
      <c r="B22">
        <v>11618</v>
      </c>
      <c r="C22">
        <v>30</v>
      </c>
      <c r="D22">
        <v>19346</v>
      </c>
      <c r="E22">
        <v>12</v>
      </c>
      <c r="F22">
        <v>26</v>
      </c>
      <c r="G22">
        <v>7639</v>
      </c>
      <c r="H22">
        <v>5716</v>
      </c>
      <c r="I22">
        <v>23731</v>
      </c>
      <c r="J22" s="19">
        <f t="shared" si="0"/>
        <v>11618</v>
      </c>
      <c r="K22" s="19">
        <f t="shared" si="1"/>
        <v>61.2</v>
      </c>
      <c r="L22" s="19">
        <f t="shared" si="2"/>
        <v>23795.579999999998</v>
      </c>
      <c r="M22" s="19">
        <f t="shared" si="3"/>
        <v>16.200000000000003</v>
      </c>
      <c r="N22" s="19">
        <f t="shared" si="4"/>
        <v>44.72</v>
      </c>
      <c r="O22" s="19">
        <f t="shared" si="5"/>
        <v>15201.61</v>
      </c>
      <c r="P22" s="19">
        <f t="shared" si="6"/>
        <v>6859.2</v>
      </c>
      <c r="Q22" s="19">
        <f t="shared" si="7"/>
        <v>23731</v>
      </c>
    </row>
    <row r="23" spans="1:17">
      <c r="A23" t="s">
        <v>95</v>
      </c>
      <c r="B23">
        <v>9703</v>
      </c>
      <c r="C23">
        <v>75</v>
      </c>
      <c r="D23">
        <v>60912</v>
      </c>
      <c r="E23">
        <v>45</v>
      </c>
      <c r="F23">
        <v>32</v>
      </c>
      <c r="G23">
        <v>5151</v>
      </c>
      <c r="H23">
        <v>40439</v>
      </c>
      <c r="I23">
        <v>15658</v>
      </c>
      <c r="J23" s="19">
        <f t="shared" si="0"/>
        <v>9703</v>
      </c>
      <c r="K23" s="19">
        <f t="shared" si="1"/>
        <v>153</v>
      </c>
      <c r="L23" s="19">
        <f t="shared" si="2"/>
        <v>74921.759999999995</v>
      </c>
      <c r="M23" s="19">
        <f t="shared" si="3"/>
        <v>60.750000000000007</v>
      </c>
      <c r="N23" s="19">
        <f t="shared" si="4"/>
        <v>55.04</v>
      </c>
      <c r="O23" s="19">
        <f t="shared" si="5"/>
        <v>10250.49</v>
      </c>
      <c r="P23" s="19">
        <f t="shared" si="6"/>
        <v>48526.799999999996</v>
      </c>
      <c r="Q23" s="19">
        <f t="shared" si="7"/>
        <v>15658</v>
      </c>
    </row>
    <row r="24" spans="1:17">
      <c r="A24" t="s">
        <v>135</v>
      </c>
      <c r="B24">
        <v>9023</v>
      </c>
      <c r="C24">
        <v>21</v>
      </c>
      <c r="D24">
        <v>4</v>
      </c>
      <c r="E24">
        <v>0</v>
      </c>
      <c r="F24">
        <v>1</v>
      </c>
      <c r="G24">
        <v>1611</v>
      </c>
      <c r="H24">
        <v>6</v>
      </c>
      <c r="I24">
        <v>11</v>
      </c>
      <c r="J24" s="19">
        <f t="shared" si="0"/>
        <v>9023</v>
      </c>
      <c r="K24" s="19">
        <f t="shared" si="1"/>
        <v>42.84</v>
      </c>
      <c r="L24" s="19">
        <f t="shared" si="2"/>
        <v>4.92</v>
      </c>
      <c r="M24" s="19">
        <f t="shared" si="3"/>
        <v>0</v>
      </c>
      <c r="N24" s="19">
        <f t="shared" si="4"/>
        <v>1.72</v>
      </c>
      <c r="O24" s="19">
        <f t="shared" si="5"/>
        <v>3205.89</v>
      </c>
      <c r="P24" s="19">
        <f t="shared" si="6"/>
        <v>7.1999999999999993</v>
      </c>
      <c r="Q24" s="19">
        <f t="shared" si="7"/>
        <v>11</v>
      </c>
    </row>
    <row r="25" spans="1:17">
      <c r="A25" t="s">
        <v>1</v>
      </c>
      <c r="B25">
        <v>7714</v>
      </c>
      <c r="C25">
        <v>12</v>
      </c>
      <c r="D25">
        <v>4</v>
      </c>
      <c r="E25">
        <v>2</v>
      </c>
      <c r="F25">
        <v>0</v>
      </c>
      <c r="G25">
        <v>0</v>
      </c>
      <c r="H25">
        <v>1</v>
      </c>
      <c r="I25">
        <v>1</v>
      </c>
      <c r="J25" s="19">
        <f t="shared" si="0"/>
        <v>7714</v>
      </c>
      <c r="K25" s="19">
        <f t="shared" si="1"/>
        <v>24.48</v>
      </c>
      <c r="L25" s="19">
        <f t="shared" si="2"/>
        <v>4.92</v>
      </c>
      <c r="M25" s="19">
        <f t="shared" si="3"/>
        <v>2.7</v>
      </c>
      <c r="N25" s="19">
        <f t="shared" si="4"/>
        <v>0</v>
      </c>
      <c r="O25" s="19">
        <f t="shared" si="5"/>
        <v>0</v>
      </c>
      <c r="P25" s="19">
        <f t="shared" si="6"/>
        <v>1.2</v>
      </c>
      <c r="Q25" s="19">
        <f t="shared" si="7"/>
        <v>1</v>
      </c>
    </row>
    <row r="26" spans="1:17">
      <c r="A26" t="s">
        <v>93</v>
      </c>
      <c r="B26">
        <v>6642</v>
      </c>
      <c r="C26">
        <v>13681</v>
      </c>
      <c r="D26">
        <v>245</v>
      </c>
      <c r="E26">
        <v>4</v>
      </c>
      <c r="F26">
        <v>9</v>
      </c>
      <c r="G26">
        <v>1547</v>
      </c>
      <c r="H26">
        <v>4350</v>
      </c>
      <c r="I26">
        <v>5833</v>
      </c>
      <c r="J26" s="19">
        <f t="shared" si="0"/>
        <v>6642</v>
      </c>
      <c r="K26" s="19">
        <f t="shared" si="1"/>
        <v>27909.24</v>
      </c>
      <c r="L26" s="19">
        <f t="shared" si="2"/>
        <v>301.35000000000002</v>
      </c>
      <c r="M26" s="19">
        <f t="shared" si="3"/>
        <v>5.4</v>
      </c>
      <c r="N26" s="19">
        <f t="shared" si="4"/>
        <v>15.48</v>
      </c>
      <c r="O26" s="19">
        <f t="shared" si="5"/>
        <v>3078.53</v>
      </c>
      <c r="P26" s="19">
        <f t="shared" si="6"/>
        <v>5220</v>
      </c>
      <c r="Q26" s="19">
        <f t="shared" si="7"/>
        <v>5833</v>
      </c>
    </row>
    <row r="27" spans="1:17">
      <c r="A27" t="s">
        <v>60</v>
      </c>
      <c r="B27">
        <v>5265</v>
      </c>
      <c r="C27">
        <v>22</v>
      </c>
      <c r="D27">
        <v>7090</v>
      </c>
      <c r="E27">
        <v>4</v>
      </c>
      <c r="F27">
        <v>10</v>
      </c>
      <c r="G27">
        <v>391</v>
      </c>
      <c r="H27">
        <v>13404</v>
      </c>
      <c r="I27">
        <v>10</v>
      </c>
      <c r="J27" s="19">
        <f t="shared" si="0"/>
        <v>5265</v>
      </c>
      <c r="K27" s="19">
        <f t="shared" si="1"/>
        <v>44.88</v>
      </c>
      <c r="L27" s="19">
        <f t="shared" si="2"/>
        <v>8720.7000000000007</v>
      </c>
      <c r="M27" s="19">
        <f t="shared" si="3"/>
        <v>5.4</v>
      </c>
      <c r="N27" s="19">
        <f t="shared" si="4"/>
        <v>17.2</v>
      </c>
      <c r="O27" s="19">
        <f t="shared" si="5"/>
        <v>778.09</v>
      </c>
      <c r="P27" s="19">
        <f t="shared" si="6"/>
        <v>16084.8</v>
      </c>
      <c r="Q27" s="19">
        <f t="shared" si="7"/>
        <v>10</v>
      </c>
    </row>
    <row r="28" spans="1:17">
      <c r="A28" t="s">
        <v>96</v>
      </c>
      <c r="B28">
        <v>4732</v>
      </c>
      <c r="C28">
        <v>19</v>
      </c>
      <c r="D28">
        <v>2</v>
      </c>
      <c r="E28">
        <v>1</v>
      </c>
      <c r="F28">
        <v>2</v>
      </c>
      <c r="G28">
        <v>1739</v>
      </c>
      <c r="H28">
        <v>9</v>
      </c>
      <c r="I28">
        <v>0</v>
      </c>
      <c r="J28" s="19">
        <f t="shared" si="0"/>
        <v>4732</v>
      </c>
      <c r="K28" s="19">
        <f t="shared" si="1"/>
        <v>38.76</v>
      </c>
      <c r="L28" s="19">
        <f t="shared" si="2"/>
        <v>2.46</v>
      </c>
      <c r="M28" s="19">
        <f t="shared" si="3"/>
        <v>1.35</v>
      </c>
      <c r="N28" s="19">
        <f t="shared" si="4"/>
        <v>3.44</v>
      </c>
      <c r="O28" s="19">
        <f t="shared" si="5"/>
        <v>3460.61</v>
      </c>
      <c r="P28" s="19">
        <f t="shared" si="6"/>
        <v>10.799999999999999</v>
      </c>
      <c r="Q28" s="19">
        <f t="shared" si="7"/>
        <v>0</v>
      </c>
    </row>
    <row r="29" spans="1:17">
      <c r="A29" t="s">
        <v>129</v>
      </c>
      <c r="B29">
        <v>3966</v>
      </c>
      <c r="C29">
        <v>11</v>
      </c>
      <c r="D29">
        <v>2</v>
      </c>
      <c r="E29">
        <v>1</v>
      </c>
      <c r="F29">
        <v>6</v>
      </c>
      <c r="G29">
        <v>159</v>
      </c>
      <c r="H29">
        <v>5</v>
      </c>
      <c r="I29">
        <v>6729</v>
      </c>
      <c r="J29" s="19">
        <f t="shared" si="0"/>
        <v>3966</v>
      </c>
      <c r="K29" s="19">
        <f t="shared" si="1"/>
        <v>22.44</v>
      </c>
      <c r="L29" s="19">
        <f t="shared" si="2"/>
        <v>2.46</v>
      </c>
      <c r="M29" s="19">
        <f t="shared" si="3"/>
        <v>1.35</v>
      </c>
      <c r="N29" s="19">
        <f t="shared" si="4"/>
        <v>10.32</v>
      </c>
      <c r="O29" s="19">
        <f t="shared" si="5"/>
        <v>316.41000000000003</v>
      </c>
      <c r="P29" s="19">
        <f t="shared" si="6"/>
        <v>6</v>
      </c>
      <c r="Q29" s="19">
        <f t="shared" si="7"/>
        <v>6729</v>
      </c>
    </row>
    <row r="30" spans="1:17">
      <c r="A30" t="s">
        <v>179</v>
      </c>
      <c r="B30">
        <v>3349</v>
      </c>
      <c r="C30">
        <v>8</v>
      </c>
      <c r="D30">
        <v>11</v>
      </c>
      <c r="E30">
        <v>2</v>
      </c>
      <c r="F30">
        <v>79</v>
      </c>
      <c r="G30">
        <v>413</v>
      </c>
      <c r="H30">
        <v>13691</v>
      </c>
      <c r="I30">
        <v>11133</v>
      </c>
      <c r="J30" s="19">
        <f t="shared" si="0"/>
        <v>3349</v>
      </c>
      <c r="K30" s="19">
        <f t="shared" si="1"/>
        <v>16.32</v>
      </c>
      <c r="L30" s="19">
        <f t="shared" si="2"/>
        <v>13.53</v>
      </c>
      <c r="M30" s="19">
        <f t="shared" si="3"/>
        <v>2.7</v>
      </c>
      <c r="N30" s="19">
        <f t="shared" si="4"/>
        <v>135.88</v>
      </c>
      <c r="O30" s="19">
        <f t="shared" si="5"/>
        <v>821.87</v>
      </c>
      <c r="P30" s="19">
        <f t="shared" si="6"/>
        <v>16429.2</v>
      </c>
      <c r="Q30" s="19">
        <f t="shared" si="7"/>
        <v>11133</v>
      </c>
    </row>
    <row r="31" spans="1:17">
      <c r="A31" t="s">
        <v>123</v>
      </c>
      <c r="B31">
        <v>3326</v>
      </c>
      <c r="C31">
        <v>11</v>
      </c>
      <c r="D31">
        <v>0</v>
      </c>
      <c r="E31">
        <v>0</v>
      </c>
      <c r="F31">
        <v>0</v>
      </c>
      <c r="G31">
        <v>147</v>
      </c>
      <c r="H31">
        <v>0</v>
      </c>
      <c r="I31">
        <v>0</v>
      </c>
      <c r="J31" s="19">
        <f t="shared" si="0"/>
        <v>3326</v>
      </c>
      <c r="K31" s="19">
        <f t="shared" si="1"/>
        <v>22.44</v>
      </c>
      <c r="L31" s="19">
        <f t="shared" si="2"/>
        <v>0</v>
      </c>
      <c r="M31" s="19">
        <f t="shared" si="3"/>
        <v>0</v>
      </c>
      <c r="N31" s="19">
        <f t="shared" si="4"/>
        <v>0</v>
      </c>
      <c r="O31" s="19">
        <f t="shared" si="5"/>
        <v>292.52999999999997</v>
      </c>
      <c r="P31" s="19">
        <f t="shared" si="6"/>
        <v>0</v>
      </c>
      <c r="Q31" s="19">
        <f t="shared" si="7"/>
        <v>0</v>
      </c>
    </row>
    <row r="32" spans="1:17">
      <c r="A32" t="s">
        <v>58</v>
      </c>
      <c r="B32">
        <v>2479</v>
      </c>
      <c r="C32">
        <v>5</v>
      </c>
      <c r="D32">
        <v>9</v>
      </c>
      <c r="E32">
        <v>0</v>
      </c>
      <c r="F32">
        <v>0</v>
      </c>
      <c r="G32">
        <v>0</v>
      </c>
      <c r="H32">
        <v>5</v>
      </c>
      <c r="I32">
        <v>2</v>
      </c>
      <c r="J32" s="19">
        <f t="shared" si="0"/>
        <v>2479</v>
      </c>
      <c r="K32" s="19">
        <f t="shared" si="1"/>
        <v>10.199999999999999</v>
      </c>
      <c r="L32" s="19">
        <f t="shared" si="2"/>
        <v>11.07</v>
      </c>
      <c r="M32" s="19">
        <f t="shared" si="3"/>
        <v>0</v>
      </c>
      <c r="N32" s="19">
        <f t="shared" si="4"/>
        <v>0</v>
      </c>
      <c r="O32" s="19">
        <f t="shared" si="5"/>
        <v>0</v>
      </c>
      <c r="P32" s="19">
        <f t="shared" si="6"/>
        <v>6</v>
      </c>
      <c r="Q32" s="19">
        <f t="shared" si="7"/>
        <v>2</v>
      </c>
    </row>
    <row r="33" spans="1:17">
      <c r="A33" t="s">
        <v>72</v>
      </c>
      <c r="B33">
        <v>2286</v>
      </c>
      <c r="C33">
        <v>3</v>
      </c>
      <c r="D33">
        <v>1</v>
      </c>
      <c r="E33">
        <v>2</v>
      </c>
      <c r="F33">
        <v>1</v>
      </c>
      <c r="G33">
        <v>1460</v>
      </c>
      <c r="H33">
        <v>6315</v>
      </c>
      <c r="I33">
        <v>6</v>
      </c>
      <c r="J33" s="19">
        <f t="shared" si="0"/>
        <v>2286</v>
      </c>
      <c r="K33" s="19">
        <f t="shared" si="1"/>
        <v>6.12</v>
      </c>
      <c r="L33" s="19">
        <f t="shared" si="2"/>
        <v>1.23</v>
      </c>
      <c r="M33" s="19">
        <f t="shared" si="3"/>
        <v>2.7</v>
      </c>
      <c r="N33" s="19">
        <f t="shared" si="4"/>
        <v>1.72</v>
      </c>
      <c r="O33" s="19">
        <f t="shared" si="5"/>
        <v>2905.4</v>
      </c>
      <c r="P33" s="19">
        <f t="shared" si="6"/>
        <v>7578</v>
      </c>
      <c r="Q33" s="19">
        <f t="shared" si="7"/>
        <v>6</v>
      </c>
    </row>
    <row r="34" spans="1:17">
      <c r="A34" t="s">
        <v>124</v>
      </c>
      <c r="B34">
        <v>1221</v>
      </c>
      <c r="C34">
        <v>12</v>
      </c>
      <c r="D34">
        <v>6730</v>
      </c>
      <c r="E34">
        <v>4</v>
      </c>
      <c r="F34">
        <v>6</v>
      </c>
      <c r="G34">
        <v>1364</v>
      </c>
      <c r="H34">
        <v>11221</v>
      </c>
      <c r="I34">
        <v>7844</v>
      </c>
      <c r="J34" s="19">
        <f t="shared" si="0"/>
        <v>1221</v>
      </c>
      <c r="K34" s="19">
        <f t="shared" si="1"/>
        <v>24.48</v>
      </c>
      <c r="L34" s="19">
        <f t="shared" si="2"/>
        <v>8277.9</v>
      </c>
      <c r="M34" s="19">
        <f t="shared" si="3"/>
        <v>5.4</v>
      </c>
      <c r="N34" s="19">
        <f t="shared" si="4"/>
        <v>10.32</v>
      </c>
      <c r="O34" s="19">
        <f t="shared" si="5"/>
        <v>2714.36</v>
      </c>
      <c r="P34" s="19">
        <f t="shared" si="6"/>
        <v>13465.199999999999</v>
      </c>
      <c r="Q34" s="19">
        <f t="shared" si="7"/>
        <v>7844</v>
      </c>
    </row>
    <row r="35" spans="1:17">
      <c r="A35" t="s">
        <v>25</v>
      </c>
      <c r="B35">
        <v>46</v>
      </c>
      <c r="C35">
        <v>0</v>
      </c>
      <c r="D35">
        <v>31</v>
      </c>
      <c r="E35">
        <v>0</v>
      </c>
      <c r="F35">
        <v>0</v>
      </c>
      <c r="G35">
        <v>1</v>
      </c>
      <c r="H35">
        <v>26</v>
      </c>
      <c r="I35">
        <v>388</v>
      </c>
      <c r="J35" s="19">
        <f t="shared" si="0"/>
        <v>46</v>
      </c>
      <c r="K35" s="19">
        <f t="shared" si="1"/>
        <v>0</v>
      </c>
      <c r="L35" s="19">
        <f t="shared" si="2"/>
        <v>38.130000000000003</v>
      </c>
      <c r="M35" s="19">
        <f t="shared" si="3"/>
        <v>0</v>
      </c>
      <c r="N35" s="19">
        <f t="shared" si="4"/>
        <v>0</v>
      </c>
      <c r="O35" s="19">
        <f t="shared" si="5"/>
        <v>1.99</v>
      </c>
      <c r="P35" s="19">
        <f t="shared" si="6"/>
        <v>31.2</v>
      </c>
      <c r="Q35" s="19">
        <f t="shared" si="7"/>
        <v>388</v>
      </c>
    </row>
    <row r="36" spans="1:17">
      <c r="A36" t="s">
        <v>110</v>
      </c>
      <c r="B36">
        <v>22</v>
      </c>
      <c r="C36">
        <v>1</v>
      </c>
      <c r="D36">
        <v>2212</v>
      </c>
      <c r="E36">
        <v>1</v>
      </c>
      <c r="F36">
        <v>7</v>
      </c>
      <c r="G36">
        <v>2023</v>
      </c>
      <c r="H36">
        <v>17</v>
      </c>
      <c r="I36">
        <v>8939</v>
      </c>
      <c r="J36" s="19">
        <f t="shared" ref="J36:J67" si="8">B36*1</f>
        <v>22</v>
      </c>
      <c r="K36" s="19">
        <f t="shared" ref="K36:K67" si="9">C36*2.04</f>
        <v>2.04</v>
      </c>
      <c r="L36" s="19">
        <f t="shared" ref="L36:L67" si="10">D36*1.23</f>
        <v>2720.7599999999998</v>
      </c>
      <c r="M36" s="19">
        <f t="shared" ref="M36:M67" si="11">E36*1.35</f>
        <v>1.35</v>
      </c>
      <c r="N36" s="19">
        <f t="shared" ref="N36:N67" si="12">F36*1.72</f>
        <v>12.04</v>
      </c>
      <c r="O36" s="19">
        <f t="shared" ref="O36:O67" si="13">G36*1.99</f>
        <v>4025.77</v>
      </c>
      <c r="P36" s="19">
        <f t="shared" ref="P36:P67" si="14">H36*1.2</f>
        <v>20.399999999999999</v>
      </c>
      <c r="Q36" s="19">
        <f t="shared" ref="Q36:Q67" si="15">I36*1</f>
        <v>8939</v>
      </c>
    </row>
    <row r="37" spans="1:17">
      <c r="A37" t="s">
        <v>15</v>
      </c>
      <c r="B37">
        <v>12</v>
      </c>
      <c r="C37">
        <v>1</v>
      </c>
      <c r="D37">
        <v>0</v>
      </c>
      <c r="E37">
        <v>0</v>
      </c>
      <c r="F37">
        <v>0</v>
      </c>
      <c r="G37">
        <v>221</v>
      </c>
      <c r="H37">
        <v>0</v>
      </c>
      <c r="I37">
        <v>0</v>
      </c>
      <c r="J37" s="19">
        <f t="shared" si="8"/>
        <v>12</v>
      </c>
      <c r="K37" s="19">
        <f t="shared" si="9"/>
        <v>2.04</v>
      </c>
      <c r="L37" s="19">
        <f t="shared" si="10"/>
        <v>0</v>
      </c>
      <c r="M37" s="19">
        <f t="shared" si="11"/>
        <v>0</v>
      </c>
      <c r="N37" s="19">
        <f t="shared" si="12"/>
        <v>0</v>
      </c>
      <c r="O37" s="19">
        <f t="shared" si="13"/>
        <v>439.79</v>
      </c>
      <c r="P37" s="19">
        <f t="shared" si="14"/>
        <v>0</v>
      </c>
      <c r="Q37" s="19">
        <f t="shared" si="15"/>
        <v>0</v>
      </c>
    </row>
    <row r="38" spans="1:17">
      <c r="A38" t="s">
        <v>28</v>
      </c>
      <c r="B38">
        <v>4</v>
      </c>
      <c r="C38">
        <v>6</v>
      </c>
      <c r="D38">
        <v>3</v>
      </c>
      <c r="E38">
        <v>2</v>
      </c>
      <c r="F38">
        <v>18</v>
      </c>
      <c r="G38">
        <v>4320</v>
      </c>
      <c r="H38">
        <v>10988</v>
      </c>
      <c r="I38">
        <v>18037</v>
      </c>
      <c r="J38" s="19">
        <f t="shared" si="8"/>
        <v>4</v>
      </c>
      <c r="K38" s="19">
        <f t="shared" si="9"/>
        <v>12.24</v>
      </c>
      <c r="L38" s="19">
        <f t="shared" si="10"/>
        <v>3.69</v>
      </c>
      <c r="M38" s="19">
        <f t="shared" si="11"/>
        <v>2.7</v>
      </c>
      <c r="N38" s="19">
        <f t="shared" si="12"/>
        <v>30.96</v>
      </c>
      <c r="O38" s="19">
        <f t="shared" si="13"/>
        <v>8596.7999999999993</v>
      </c>
      <c r="P38" s="19">
        <f t="shared" si="14"/>
        <v>13185.6</v>
      </c>
      <c r="Q38" s="19">
        <f t="shared" si="15"/>
        <v>18037</v>
      </c>
    </row>
    <row r="39" spans="1:17">
      <c r="A39" t="s">
        <v>156</v>
      </c>
      <c r="B39">
        <v>3</v>
      </c>
      <c r="C39">
        <v>3</v>
      </c>
      <c r="D39">
        <v>2</v>
      </c>
      <c r="E39">
        <v>0</v>
      </c>
      <c r="F39">
        <v>15</v>
      </c>
      <c r="G39">
        <v>1231</v>
      </c>
      <c r="H39">
        <v>9157</v>
      </c>
      <c r="I39">
        <v>4971</v>
      </c>
      <c r="J39" s="19">
        <f t="shared" si="8"/>
        <v>3</v>
      </c>
      <c r="K39" s="19">
        <f t="shared" si="9"/>
        <v>6.12</v>
      </c>
      <c r="L39" s="19">
        <f t="shared" si="10"/>
        <v>2.46</v>
      </c>
      <c r="M39" s="19">
        <f t="shared" si="11"/>
        <v>0</v>
      </c>
      <c r="N39" s="19">
        <f t="shared" si="12"/>
        <v>25.8</v>
      </c>
      <c r="O39" s="19">
        <f t="shared" si="13"/>
        <v>2449.69</v>
      </c>
      <c r="P39" s="19">
        <f t="shared" si="14"/>
        <v>10988.4</v>
      </c>
      <c r="Q39" s="19">
        <f t="shared" si="15"/>
        <v>4971</v>
      </c>
    </row>
    <row r="40" spans="1:17">
      <c r="A40" t="s">
        <v>92</v>
      </c>
      <c r="B40">
        <v>2</v>
      </c>
      <c r="C40">
        <v>7</v>
      </c>
      <c r="D40">
        <v>9100</v>
      </c>
      <c r="E40">
        <v>4</v>
      </c>
      <c r="F40">
        <v>6</v>
      </c>
      <c r="G40">
        <v>409</v>
      </c>
      <c r="H40">
        <v>2060</v>
      </c>
      <c r="I40">
        <v>3</v>
      </c>
      <c r="J40" s="19">
        <f t="shared" si="8"/>
        <v>2</v>
      </c>
      <c r="K40" s="19">
        <f t="shared" si="9"/>
        <v>14.280000000000001</v>
      </c>
      <c r="L40" s="19">
        <f t="shared" si="10"/>
        <v>11193</v>
      </c>
      <c r="M40" s="19">
        <f t="shared" si="11"/>
        <v>5.4</v>
      </c>
      <c r="N40" s="19">
        <f t="shared" si="12"/>
        <v>10.32</v>
      </c>
      <c r="O40" s="19">
        <f t="shared" si="13"/>
        <v>813.91</v>
      </c>
      <c r="P40" s="19">
        <f t="shared" si="14"/>
        <v>2472</v>
      </c>
      <c r="Q40" s="19">
        <f t="shared" si="15"/>
        <v>3</v>
      </c>
    </row>
    <row r="41" spans="1:17">
      <c r="A41" t="s">
        <v>31</v>
      </c>
      <c r="B41">
        <v>2</v>
      </c>
      <c r="C41">
        <v>2</v>
      </c>
      <c r="D41">
        <v>3746</v>
      </c>
      <c r="E41">
        <v>1</v>
      </c>
      <c r="F41">
        <v>0</v>
      </c>
      <c r="G41">
        <v>0</v>
      </c>
      <c r="H41">
        <v>0</v>
      </c>
      <c r="I41">
        <v>0</v>
      </c>
      <c r="J41" s="19">
        <f t="shared" si="8"/>
        <v>2</v>
      </c>
      <c r="K41" s="19">
        <f t="shared" si="9"/>
        <v>4.08</v>
      </c>
      <c r="L41" s="19">
        <f t="shared" si="10"/>
        <v>4607.58</v>
      </c>
      <c r="M41" s="19">
        <f t="shared" si="11"/>
        <v>1.35</v>
      </c>
      <c r="N41" s="19">
        <f t="shared" si="12"/>
        <v>0</v>
      </c>
      <c r="O41" s="19">
        <f t="shared" si="13"/>
        <v>0</v>
      </c>
      <c r="P41" s="19">
        <f t="shared" si="14"/>
        <v>0</v>
      </c>
      <c r="Q41" s="19">
        <f t="shared" si="15"/>
        <v>0</v>
      </c>
    </row>
    <row r="42" spans="1:17">
      <c r="A42" t="s">
        <v>10</v>
      </c>
      <c r="B42">
        <v>1</v>
      </c>
      <c r="C42">
        <v>0</v>
      </c>
      <c r="D42">
        <v>4</v>
      </c>
      <c r="E42">
        <v>0</v>
      </c>
      <c r="F42">
        <v>0</v>
      </c>
      <c r="G42">
        <v>200</v>
      </c>
      <c r="H42">
        <v>2</v>
      </c>
      <c r="I42">
        <v>0</v>
      </c>
      <c r="J42" s="19">
        <f t="shared" si="8"/>
        <v>1</v>
      </c>
      <c r="K42" s="19">
        <f t="shared" si="9"/>
        <v>0</v>
      </c>
      <c r="L42" s="19">
        <f t="shared" si="10"/>
        <v>4.92</v>
      </c>
      <c r="M42" s="19">
        <f t="shared" si="11"/>
        <v>0</v>
      </c>
      <c r="N42" s="19">
        <f t="shared" si="12"/>
        <v>0</v>
      </c>
      <c r="O42" s="19">
        <f t="shared" si="13"/>
        <v>398</v>
      </c>
      <c r="P42" s="19">
        <f t="shared" si="14"/>
        <v>2.4</v>
      </c>
      <c r="Q42" s="19">
        <f t="shared" si="15"/>
        <v>0</v>
      </c>
    </row>
    <row r="43" spans="1:17">
      <c r="A43" t="s">
        <v>176</v>
      </c>
      <c r="B43">
        <v>1</v>
      </c>
      <c r="C43">
        <v>0</v>
      </c>
      <c r="D43">
        <v>6533</v>
      </c>
      <c r="E43">
        <v>0</v>
      </c>
      <c r="F43">
        <v>0</v>
      </c>
      <c r="G43">
        <v>0</v>
      </c>
      <c r="H43">
        <v>3</v>
      </c>
      <c r="I43">
        <v>0</v>
      </c>
      <c r="J43" s="19">
        <f t="shared" si="8"/>
        <v>1</v>
      </c>
      <c r="K43" s="19">
        <f t="shared" si="9"/>
        <v>0</v>
      </c>
      <c r="L43" s="19">
        <f t="shared" si="10"/>
        <v>8035.59</v>
      </c>
      <c r="M43" s="19">
        <f t="shared" si="11"/>
        <v>0</v>
      </c>
      <c r="N43" s="19">
        <f t="shared" si="12"/>
        <v>0</v>
      </c>
      <c r="O43" s="19">
        <f t="shared" si="13"/>
        <v>0</v>
      </c>
      <c r="P43" s="19">
        <f t="shared" si="14"/>
        <v>3.5999999999999996</v>
      </c>
      <c r="Q43" s="19">
        <f t="shared" si="15"/>
        <v>0</v>
      </c>
    </row>
    <row r="44" spans="1:17">
      <c r="A44" t="s">
        <v>131</v>
      </c>
      <c r="B44">
        <v>1</v>
      </c>
      <c r="C44">
        <v>0</v>
      </c>
      <c r="D44">
        <v>0</v>
      </c>
      <c r="E44">
        <v>0</v>
      </c>
      <c r="F44">
        <v>1</v>
      </c>
      <c r="G44">
        <v>697</v>
      </c>
      <c r="H44">
        <v>0</v>
      </c>
      <c r="I44">
        <v>0</v>
      </c>
      <c r="J44" s="19">
        <f t="shared" si="8"/>
        <v>1</v>
      </c>
      <c r="K44" s="19">
        <f t="shared" si="9"/>
        <v>0</v>
      </c>
      <c r="L44" s="19">
        <f t="shared" si="10"/>
        <v>0</v>
      </c>
      <c r="M44" s="19">
        <f t="shared" si="11"/>
        <v>0</v>
      </c>
      <c r="N44" s="19">
        <f t="shared" si="12"/>
        <v>1.72</v>
      </c>
      <c r="O44" s="19">
        <f t="shared" si="13"/>
        <v>1387.03</v>
      </c>
      <c r="P44" s="19">
        <f t="shared" si="14"/>
        <v>0</v>
      </c>
      <c r="Q44" s="19">
        <f t="shared" si="15"/>
        <v>0</v>
      </c>
    </row>
    <row r="45" spans="1:17">
      <c r="A45" t="s">
        <v>36</v>
      </c>
      <c r="B45">
        <v>1</v>
      </c>
      <c r="C45">
        <v>0</v>
      </c>
      <c r="D45">
        <v>0</v>
      </c>
      <c r="E45">
        <v>0</v>
      </c>
      <c r="F45">
        <v>3</v>
      </c>
      <c r="G45">
        <v>1849</v>
      </c>
      <c r="H45">
        <v>0</v>
      </c>
      <c r="I45">
        <v>1</v>
      </c>
      <c r="J45" s="19">
        <f t="shared" si="8"/>
        <v>1</v>
      </c>
      <c r="K45" s="19">
        <f t="shared" si="9"/>
        <v>0</v>
      </c>
      <c r="L45" s="19">
        <f t="shared" si="10"/>
        <v>0</v>
      </c>
      <c r="M45" s="19">
        <f t="shared" si="11"/>
        <v>0</v>
      </c>
      <c r="N45" s="19">
        <f t="shared" si="12"/>
        <v>5.16</v>
      </c>
      <c r="O45" s="19">
        <f t="shared" si="13"/>
        <v>3679.5099999999998</v>
      </c>
      <c r="P45" s="19">
        <f t="shared" si="14"/>
        <v>0</v>
      </c>
      <c r="Q45" s="19">
        <f t="shared" si="15"/>
        <v>1</v>
      </c>
    </row>
    <row r="46" spans="1:17">
      <c r="A46" t="s">
        <v>153</v>
      </c>
      <c r="B46">
        <v>0</v>
      </c>
      <c r="C46">
        <v>0</v>
      </c>
      <c r="D46">
        <v>0</v>
      </c>
      <c r="E46">
        <v>0</v>
      </c>
      <c r="F46">
        <v>0</v>
      </c>
      <c r="G46">
        <v>209</v>
      </c>
      <c r="H46">
        <v>0</v>
      </c>
      <c r="I46">
        <v>0</v>
      </c>
      <c r="J46" s="19">
        <f t="shared" si="8"/>
        <v>0</v>
      </c>
      <c r="K46" s="19">
        <f t="shared" si="9"/>
        <v>0</v>
      </c>
      <c r="L46" s="19">
        <f t="shared" si="10"/>
        <v>0</v>
      </c>
      <c r="M46" s="19">
        <f t="shared" si="11"/>
        <v>0</v>
      </c>
      <c r="N46" s="19">
        <f t="shared" si="12"/>
        <v>0</v>
      </c>
      <c r="O46" s="19">
        <f t="shared" si="13"/>
        <v>415.91</v>
      </c>
      <c r="P46" s="19">
        <f t="shared" si="14"/>
        <v>0</v>
      </c>
      <c r="Q46" s="19">
        <f t="shared" si="15"/>
        <v>0</v>
      </c>
    </row>
    <row r="47" spans="1:17">
      <c r="A47" t="s">
        <v>157</v>
      </c>
      <c r="B47">
        <v>0</v>
      </c>
      <c r="C47">
        <v>0</v>
      </c>
      <c r="D47">
        <v>1</v>
      </c>
      <c r="E47">
        <v>0</v>
      </c>
      <c r="F47">
        <v>2</v>
      </c>
      <c r="G47">
        <v>994</v>
      </c>
      <c r="H47">
        <v>0</v>
      </c>
      <c r="I47">
        <v>0</v>
      </c>
      <c r="J47" s="19">
        <f t="shared" si="8"/>
        <v>0</v>
      </c>
      <c r="K47" s="19">
        <f t="shared" si="9"/>
        <v>0</v>
      </c>
      <c r="L47" s="19">
        <f t="shared" si="10"/>
        <v>1.23</v>
      </c>
      <c r="M47" s="19">
        <f t="shared" si="11"/>
        <v>0</v>
      </c>
      <c r="N47" s="19">
        <f t="shared" si="12"/>
        <v>3.44</v>
      </c>
      <c r="O47" s="19">
        <f t="shared" si="13"/>
        <v>1978.06</v>
      </c>
      <c r="P47" s="19">
        <f t="shared" si="14"/>
        <v>0</v>
      </c>
      <c r="Q47" s="19">
        <f t="shared" si="15"/>
        <v>0</v>
      </c>
    </row>
    <row r="48" spans="1:17">
      <c r="A48" t="s">
        <v>100</v>
      </c>
      <c r="B48">
        <v>0</v>
      </c>
      <c r="C48">
        <v>0</v>
      </c>
      <c r="D48">
        <v>0</v>
      </c>
      <c r="E48">
        <v>0</v>
      </c>
      <c r="F48">
        <v>0</v>
      </c>
      <c r="G48">
        <v>249</v>
      </c>
      <c r="H48">
        <v>0</v>
      </c>
      <c r="I48">
        <v>0</v>
      </c>
      <c r="J48" s="19">
        <f t="shared" si="8"/>
        <v>0</v>
      </c>
      <c r="K48" s="19">
        <f t="shared" si="9"/>
        <v>0</v>
      </c>
      <c r="L48" s="19">
        <f t="shared" si="10"/>
        <v>0</v>
      </c>
      <c r="M48" s="19">
        <f t="shared" si="11"/>
        <v>0</v>
      </c>
      <c r="N48" s="19">
        <f t="shared" si="12"/>
        <v>0</v>
      </c>
      <c r="O48" s="19">
        <f t="shared" si="13"/>
        <v>495.51</v>
      </c>
      <c r="P48" s="19">
        <f t="shared" si="14"/>
        <v>0</v>
      </c>
      <c r="Q48" s="19">
        <f t="shared" si="15"/>
        <v>0</v>
      </c>
    </row>
    <row r="49" spans="1:17">
      <c r="A49" t="s">
        <v>158</v>
      </c>
      <c r="B49">
        <v>0</v>
      </c>
      <c r="C49">
        <v>0</v>
      </c>
      <c r="D49">
        <v>0</v>
      </c>
      <c r="E49">
        <v>0</v>
      </c>
      <c r="F49">
        <v>0</v>
      </c>
      <c r="G49">
        <v>1149</v>
      </c>
      <c r="H49">
        <v>1</v>
      </c>
      <c r="I49">
        <v>0</v>
      </c>
      <c r="J49" s="19">
        <f t="shared" si="8"/>
        <v>0</v>
      </c>
      <c r="K49" s="19">
        <f t="shared" si="9"/>
        <v>0</v>
      </c>
      <c r="L49" s="19">
        <f t="shared" si="10"/>
        <v>0</v>
      </c>
      <c r="M49" s="19">
        <f t="shared" si="11"/>
        <v>0</v>
      </c>
      <c r="N49" s="19">
        <f t="shared" si="12"/>
        <v>0</v>
      </c>
      <c r="O49" s="19">
        <f t="shared" si="13"/>
        <v>2286.5099999999998</v>
      </c>
      <c r="P49" s="19">
        <f t="shared" si="14"/>
        <v>1.2</v>
      </c>
      <c r="Q49" s="19">
        <f t="shared" si="15"/>
        <v>0</v>
      </c>
    </row>
    <row r="50" spans="1:17">
      <c r="A50" t="s">
        <v>102</v>
      </c>
      <c r="B50">
        <v>0</v>
      </c>
      <c r="C50">
        <v>0</v>
      </c>
      <c r="D50">
        <v>0</v>
      </c>
      <c r="E50">
        <v>0</v>
      </c>
      <c r="F50">
        <v>0</v>
      </c>
      <c r="G50">
        <v>258</v>
      </c>
      <c r="H50">
        <v>0</v>
      </c>
      <c r="I50">
        <v>0</v>
      </c>
      <c r="J50" s="19">
        <f t="shared" si="8"/>
        <v>0</v>
      </c>
      <c r="K50" s="19">
        <f t="shared" si="9"/>
        <v>0</v>
      </c>
      <c r="L50" s="19">
        <f t="shared" si="10"/>
        <v>0</v>
      </c>
      <c r="M50" s="19">
        <f t="shared" si="11"/>
        <v>0</v>
      </c>
      <c r="N50" s="19">
        <f t="shared" si="12"/>
        <v>0</v>
      </c>
      <c r="O50" s="19">
        <f t="shared" si="13"/>
        <v>513.41999999999996</v>
      </c>
      <c r="P50" s="19">
        <f t="shared" si="14"/>
        <v>0</v>
      </c>
      <c r="Q50" s="19">
        <f t="shared" si="15"/>
        <v>0</v>
      </c>
    </row>
    <row r="51" spans="1:17">
      <c r="A51" t="s">
        <v>160</v>
      </c>
      <c r="B51">
        <v>0</v>
      </c>
      <c r="C51">
        <v>0</v>
      </c>
      <c r="D51">
        <v>0</v>
      </c>
      <c r="E51">
        <v>0</v>
      </c>
      <c r="F51">
        <v>1</v>
      </c>
      <c r="G51">
        <v>589</v>
      </c>
      <c r="H51">
        <v>0</v>
      </c>
      <c r="I51">
        <v>0</v>
      </c>
      <c r="J51" s="19">
        <f t="shared" si="8"/>
        <v>0</v>
      </c>
      <c r="K51" s="19">
        <f t="shared" si="9"/>
        <v>0</v>
      </c>
      <c r="L51" s="19">
        <f t="shared" si="10"/>
        <v>0</v>
      </c>
      <c r="M51" s="19">
        <f t="shared" si="11"/>
        <v>0</v>
      </c>
      <c r="N51" s="19">
        <f t="shared" si="12"/>
        <v>1.72</v>
      </c>
      <c r="O51" s="19">
        <f t="shared" si="13"/>
        <v>1172.1099999999999</v>
      </c>
      <c r="P51" s="19">
        <f t="shared" si="14"/>
        <v>0</v>
      </c>
      <c r="Q51" s="19">
        <f t="shared" si="15"/>
        <v>0</v>
      </c>
    </row>
    <row r="52" spans="1:17">
      <c r="A52" t="s">
        <v>161</v>
      </c>
      <c r="B52">
        <v>0</v>
      </c>
      <c r="C52">
        <v>2</v>
      </c>
      <c r="D52">
        <v>1</v>
      </c>
      <c r="E52">
        <v>1</v>
      </c>
      <c r="F52">
        <v>6</v>
      </c>
      <c r="G52">
        <v>973</v>
      </c>
      <c r="H52">
        <v>2986</v>
      </c>
      <c r="I52">
        <v>6960</v>
      </c>
      <c r="J52" s="19">
        <f t="shared" si="8"/>
        <v>0</v>
      </c>
      <c r="K52" s="19">
        <f t="shared" si="9"/>
        <v>4.08</v>
      </c>
      <c r="L52" s="19">
        <f t="shared" si="10"/>
        <v>1.23</v>
      </c>
      <c r="M52" s="19">
        <f t="shared" si="11"/>
        <v>1.35</v>
      </c>
      <c r="N52" s="19">
        <f t="shared" si="12"/>
        <v>10.32</v>
      </c>
      <c r="O52" s="19">
        <f t="shared" si="13"/>
        <v>1936.27</v>
      </c>
      <c r="P52" s="19">
        <f t="shared" si="14"/>
        <v>3583.2</v>
      </c>
      <c r="Q52" s="19">
        <f t="shared" si="15"/>
        <v>6960</v>
      </c>
    </row>
    <row r="53" spans="1:17">
      <c r="A53" t="s">
        <v>162</v>
      </c>
      <c r="B53">
        <v>0</v>
      </c>
      <c r="C53">
        <v>0</v>
      </c>
      <c r="D53">
        <v>0</v>
      </c>
      <c r="E53">
        <v>0</v>
      </c>
      <c r="F53">
        <v>0</v>
      </c>
      <c r="G53">
        <v>200</v>
      </c>
      <c r="H53">
        <v>0</v>
      </c>
      <c r="I53">
        <v>0</v>
      </c>
      <c r="J53" s="19">
        <f t="shared" si="8"/>
        <v>0</v>
      </c>
      <c r="K53" s="19">
        <f t="shared" si="9"/>
        <v>0</v>
      </c>
      <c r="L53" s="19">
        <f t="shared" si="10"/>
        <v>0</v>
      </c>
      <c r="M53" s="19">
        <f t="shared" si="11"/>
        <v>0</v>
      </c>
      <c r="N53" s="19">
        <f t="shared" si="12"/>
        <v>0</v>
      </c>
      <c r="O53" s="19">
        <f t="shared" si="13"/>
        <v>398</v>
      </c>
      <c r="P53" s="19">
        <f t="shared" si="14"/>
        <v>0</v>
      </c>
      <c r="Q53" s="19">
        <f t="shared" si="15"/>
        <v>0</v>
      </c>
    </row>
    <row r="54" spans="1:17">
      <c r="A54" t="s">
        <v>106</v>
      </c>
      <c r="B54">
        <v>0</v>
      </c>
      <c r="C54">
        <v>0</v>
      </c>
      <c r="D54">
        <v>0</v>
      </c>
      <c r="E54">
        <v>0</v>
      </c>
      <c r="F54">
        <v>0</v>
      </c>
      <c r="G54">
        <v>889</v>
      </c>
      <c r="H54">
        <v>0</v>
      </c>
      <c r="I54">
        <v>0</v>
      </c>
      <c r="J54" s="19">
        <f t="shared" si="8"/>
        <v>0</v>
      </c>
      <c r="K54" s="19">
        <f t="shared" si="9"/>
        <v>0</v>
      </c>
      <c r="L54" s="19">
        <f t="shared" si="10"/>
        <v>0</v>
      </c>
      <c r="M54" s="19">
        <f t="shared" si="11"/>
        <v>0</v>
      </c>
      <c r="N54" s="19">
        <f t="shared" si="12"/>
        <v>0</v>
      </c>
      <c r="O54" s="19">
        <f t="shared" si="13"/>
        <v>1769.11</v>
      </c>
      <c r="P54" s="19">
        <f t="shared" si="14"/>
        <v>0</v>
      </c>
      <c r="Q54" s="19">
        <f t="shared" si="15"/>
        <v>0</v>
      </c>
    </row>
    <row r="55" spans="1:17">
      <c r="A55" t="s">
        <v>108</v>
      </c>
      <c r="B55">
        <v>0</v>
      </c>
      <c r="C55">
        <v>0</v>
      </c>
      <c r="D55">
        <v>0</v>
      </c>
      <c r="E55">
        <v>0</v>
      </c>
      <c r="F55">
        <v>0</v>
      </c>
      <c r="G55">
        <v>172</v>
      </c>
      <c r="H55">
        <v>0</v>
      </c>
      <c r="I55">
        <v>0</v>
      </c>
      <c r="J55" s="19">
        <f t="shared" si="8"/>
        <v>0</v>
      </c>
      <c r="K55" s="19">
        <f t="shared" si="9"/>
        <v>0</v>
      </c>
      <c r="L55" s="19">
        <f t="shared" si="10"/>
        <v>0</v>
      </c>
      <c r="M55" s="19">
        <f t="shared" si="11"/>
        <v>0</v>
      </c>
      <c r="N55" s="19">
        <f t="shared" si="12"/>
        <v>0</v>
      </c>
      <c r="O55" s="19">
        <f t="shared" si="13"/>
        <v>342.28</v>
      </c>
      <c r="P55" s="19">
        <f t="shared" si="14"/>
        <v>0</v>
      </c>
      <c r="Q55" s="19">
        <f t="shared" si="15"/>
        <v>0</v>
      </c>
    </row>
    <row r="56" spans="1:17">
      <c r="A56" t="s">
        <v>164</v>
      </c>
      <c r="B56">
        <v>0</v>
      </c>
      <c r="C56">
        <v>0</v>
      </c>
      <c r="D56">
        <v>0</v>
      </c>
      <c r="E56">
        <v>0</v>
      </c>
      <c r="F56">
        <v>0</v>
      </c>
      <c r="G56">
        <v>363</v>
      </c>
      <c r="H56">
        <v>0</v>
      </c>
      <c r="I56">
        <v>2</v>
      </c>
      <c r="J56" s="19">
        <f t="shared" si="8"/>
        <v>0</v>
      </c>
      <c r="K56" s="19">
        <f t="shared" si="9"/>
        <v>0</v>
      </c>
      <c r="L56" s="19">
        <f t="shared" si="10"/>
        <v>0</v>
      </c>
      <c r="M56" s="19">
        <f t="shared" si="11"/>
        <v>0</v>
      </c>
      <c r="N56" s="19">
        <f t="shared" si="12"/>
        <v>0</v>
      </c>
      <c r="O56" s="19">
        <f t="shared" si="13"/>
        <v>722.37</v>
      </c>
      <c r="P56" s="19">
        <f t="shared" si="14"/>
        <v>0</v>
      </c>
      <c r="Q56" s="19">
        <f t="shared" si="15"/>
        <v>2</v>
      </c>
    </row>
    <row r="57" spans="1:17">
      <c r="A57" t="s">
        <v>116</v>
      </c>
      <c r="B57">
        <v>0</v>
      </c>
      <c r="C57">
        <v>1</v>
      </c>
      <c r="D57">
        <v>0</v>
      </c>
      <c r="E57">
        <v>0</v>
      </c>
      <c r="F57">
        <v>3</v>
      </c>
      <c r="G57">
        <v>1205</v>
      </c>
      <c r="H57">
        <v>0</v>
      </c>
      <c r="I57">
        <v>0</v>
      </c>
      <c r="J57" s="19">
        <f t="shared" si="8"/>
        <v>0</v>
      </c>
      <c r="K57" s="19">
        <f t="shared" si="9"/>
        <v>2.04</v>
      </c>
      <c r="L57" s="19">
        <f t="shared" si="10"/>
        <v>0</v>
      </c>
      <c r="M57" s="19">
        <f t="shared" si="11"/>
        <v>0</v>
      </c>
      <c r="N57" s="19">
        <f t="shared" si="12"/>
        <v>5.16</v>
      </c>
      <c r="O57" s="19">
        <f t="shared" si="13"/>
        <v>2397.9499999999998</v>
      </c>
      <c r="P57" s="19">
        <f t="shared" si="14"/>
        <v>0</v>
      </c>
      <c r="Q57" s="19">
        <f t="shared" si="15"/>
        <v>0</v>
      </c>
    </row>
    <row r="58" spans="1:17">
      <c r="A58" t="s">
        <v>7</v>
      </c>
      <c r="B58">
        <v>0</v>
      </c>
      <c r="C58">
        <v>0</v>
      </c>
      <c r="D58">
        <v>0</v>
      </c>
      <c r="E58">
        <v>0</v>
      </c>
      <c r="F58">
        <v>0</v>
      </c>
      <c r="G58">
        <v>134</v>
      </c>
      <c r="H58">
        <v>0</v>
      </c>
      <c r="I58">
        <v>0</v>
      </c>
      <c r="J58" s="19">
        <f t="shared" si="8"/>
        <v>0</v>
      </c>
      <c r="K58" s="19">
        <f t="shared" si="9"/>
        <v>0</v>
      </c>
      <c r="L58" s="19">
        <f t="shared" si="10"/>
        <v>0</v>
      </c>
      <c r="M58" s="19">
        <f t="shared" si="11"/>
        <v>0</v>
      </c>
      <c r="N58" s="19">
        <f t="shared" si="12"/>
        <v>0</v>
      </c>
      <c r="O58" s="19">
        <f t="shared" si="13"/>
        <v>266.66000000000003</v>
      </c>
      <c r="P58" s="19">
        <f t="shared" si="14"/>
        <v>0</v>
      </c>
      <c r="Q58" s="19">
        <f t="shared" si="15"/>
        <v>0</v>
      </c>
    </row>
    <row r="59" spans="1:17">
      <c r="A59" t="s">
        <v>120</v>
      </c>
      <c r="B59">
        <v>0</v>
      </c>
      <c r="C59">
        <v>0</v>
      </c>
      <c r="D59">
        <v>0</v>
      </c>
      <c r="E59">
        <v>0</v>
      </c>
      <c r="F59">
        <v>0</v>
      </c>
      <c r="G59">
        <v>3</v>
      </c>
      <c r="H59">
        <v>2</v>
      </c>
      <c r="I59">
        <v>23</v>
      </c>
      <c r="J59" s="19">
        <f t="shared" si="8"/>
        <v>0</v>
      </c>
      <c r="K59" s="19">
        <f t="shared" si="9"/>
        <v>0</v>
      </c>
      <c r="L59" s="19">
        <f t="shared" si="10"/>
        <v>0</v>
      </c>
      <c r="M59" s="19">
        <f t="shared" si="11"/>
        <v>0</v>
      </c>
      <c r="N59" s="19">
        <f t="shared" si="12"/>
        <v>0</v>
      </c>
      <c r="O59" s="19">
        <f t="shared" si="13"/>
        <v>5.97</v>
      </c>
      <c r="P59" s="19">
        <f t="shared" si="14"/>
        <v>2.4</v>
      </c>
      <c r="Q59" s="19">
        <f t="shared" si="15"/>
        <v>23</v>
      </c>
    </row>
    <row r="60" spans="1:17">
      <c r="A60" t="s">
        <v>17</v>
      </c>
      <c r="B60">
        <v>0</v>
      </c>
      <c r="C60">
        <v>0</v>
      </c>
      <c r="D60">
        <v>0</v>
      </c>
      <c r="E60">
        <v>0</v>
      </c>
      <c r="F60">
        <v>1</v>
      </c>
      <c r="G60">
        <v>343</v>
      </c>
      <c r="H60">
        <v>0</v>
      </c>
      <c r="I60">
        <v>0</v>
      </c>
      <c r="J60" s="19">
        <f t="shared" si="8"/>
        <v>0</v>
      </c>
      <c r="K60" s="19">
        <f t="shared" si="9"/>
        <v>0</v>
      </c>
      <c r="L60" s="19">
        <f t="shared" si="10"/>
        <v>0</v>
      </c>
      <c r="M60" s="19">
        <f t="shared" si="11"/>
        <v>0</v>
      </c>
      <c r="N60" s="19">
        <f t="shared" si="12"/>
        <v>1.72</v>
      </c>
      <c r="O60" s="19">
        <f t="shared" si="13"/>
        <v>682.57</v>
      </c>
      <c r="P60" s="19">
        <f t="shared" si="14"/>
        <v>0</v>
      </c>
      <c r="Q60" s="19">
        <f t="shared" si="15"/>
        <v>0</v>
      </c>
    </row>
    <row r="61" spans="1:17">
      <c r="A61" t="s">
        <v>5</v>
      </c>
      <c r="B61">
        <v>0</v>
      </c>
      <c r="C61">
        <v>0</v>
      </c>
      <c r="D61">
        <v>0</v>
      </c>
      <c r="E61">
        <v>0</v>
      </c>
      <c r="F61">
        <v>0</v>
      </c>
      <c r="G61">
        <v>170</v>
      </c>
      <c r="H61">
        <v>0</v>
      </c>
      <c r="I61">
        <v>0</v>
      </c>
      <c r="J61" s="19">
        <f t="shared" si="8"/>
        <v>0</v>
      </c>
      <c r="K61" s="19">
        <f t="shared" si="9"/>
        <v>0</v>
      </c>
      <c r="L61" s="19">
        <f t="shared" si="10"/>
        <v>0</v>
      </c>
      <c r="M61" s="19">
        <f t="shared" si="11"/>
        <v>0</v>
      </c>
      <c r="N61" s="19">
        <f t="shared" si="12"/>
        <v>0</v>
      </c>
      <c r="O61" s="19">
        <f t="shared" si="13"/>
        <v>338.3</v>
      </c>
      <c r="P61" s="19">
        <f t="shared" si="14"/>
        <v>0</v>
      </c>
      <c r="Q61" s="19">
        <f t="shared" si="15"/>
        <v>0</v>
      </c>
    </row>
    <row r="62" spans="1:17">
      <c r="A62" t="s">
        <v>137</v>
      </c>
      <c r="B62">
        <v>0</v>
      </c>
      <c r="C62">
        <v>0</v>
      </c>
      <c r="D62">
        <v>0</v>
      </c>
      <c r="E62">
        <v>0</v>
      </c>
      <c r="F62">
        <v>1</v>
      </c>
      <c r="G62">
        <v>1</v>
      </c>
      <c r="H62">
        <v>778</v>
      </c>
      <c r="I62">
        <v>1</v>
      </c>
      <c r="J62" s="19">
        <f t="shared" si="8"/>
        <v>0</v>
      </c>
      <c r="K62" s="19">
        <f t="shared" si="9"/>
        <v>0</v>
      </c>
      <c r="L62" s="19">
        <f t="shared" si="10"/>
        <v>0</v>
      </c>
      <c r="M62" s="19">
        <f t="shared" si="11"/>
        <v>0</v>
      </c>
      <c r="N62" s="19">
        <f t="shared" si="12"/>
        <v>1.72</v>
      </c>
      <c r="O62" s="19">
        <f t="shared" si="13"/>
        <v>1.99</v>
      </c>
      <c r="P62" s="19">
        <f t="shared" si="14"/>
        <v>933.59999999999991</v>
      </c>
      <c r="Q62" s="19">
        <f t="shared" si="15"/>
        <v>1</v>
      </c>
    </row>
    <row r="63" spans="1:17">
      <c r="A63" t="s">
        <v>48</v>
      </c>
      <c r="B63">
        <v>0</v>
      </c>
      <c r="C63">
        <v>0</v>
      </c>
      <c r="D63">
        <v>0</v>
      </c>
      <c r="E63">
        <v>0</v>
      </c>
      <c r="F63">
        <v>0</v>
      </c>
      <c r="G63">
        <v>1</v>
      </c>
      <c r="H63">
        <v>0</v>
      </c>
      <c r="I63">
        <v>0</v>
      </c>
      <c r="J63" s="19">
        <f t="shared" si="8"/>
        <v>0</v>
      </c>
      <c r="K63" s="19">
        <f t="shared" si="9"/>
        <v>0</v>
      </c>
      <c r="L63" s="19">
        <f t="shared" si="10"/>
        <v>0</v>
      </c>
      <c r="M63" s="19">
        <f t="shared" si="11"/>
        <v>0</v>
      </c>
      <c r="N63" s="19">
        <f t="shared" si="12"/>
        <v>0</v>
      </c>
      <c r="O63" s="19">
        <f t="shared" si="13"/>
        <v>1.99</v>
      </c>
      <c r="P63" s="19">
        <f t="shared" si="14"/>
        <v>0</v>
      </c>
      <c r="Q63" s="19">
        <f t="shared" si="15"/>
        <v>0</v>
      </c>
    </row>
    <row r="64" spans="1:17">
      <c r="A64" t="s">
        <v>16</v>
      </c>
      <c r="B64">
        <v>0</v>
      </c>
      <c r="C64">
        <v>0</v>
      </c>
      <c r="D64">
        <v>0</v>
      </c>
      <c r="E64">
        <v>0</v>
      </c>
      <c r="F64">
        <v>0</v>
      </c>
      <c r="G64">
        <v>463</v>
      </c>
      <c r="H64">
        <v>0</v>
      </c>
      <c r="I64">
        <v>0</v>
      </c>
      <c r="J64" s="19">
        <f t="shared" si="8"/>
        <v>0</v>
      </c>
      <c r="K64" s="19">
        <f t="shared" si="9"/>
        <v>0</v>
      </c>
      <c r="L64" s="19">
        <f t="shared" si="10"/>
        <v>0</v>
      </c>
      <c r="M64" s="19">
        <f t="shared" si="11"/>
        <v>0</v>
      </c>
      <c r="N64" s="19">
        <f t="shared" si="12"/>
        <v>0</v>
      </c>
      <c r="O64" s="19">
        <f t="shared" si="13"/>
        <v>921.37</v>
      </c>
      <c r="P64" s="19">
        <f t="shared" si="14"/>
        <v>0</v>
      </c>
      <c r="Q64" s="19">
        <f t="shared" si="15"/>
        <v>0</v>
      </c>
    </row>
    <row r="65" spans="1:17">
      <c r="A65" t="s">
        <v>46</v>
      </c>
      <c r="B65">
        <v>0</v>
      </c>
      <c r="C65">
        <v>0</v>
      </c>
      <c r="D65">
        <v>1</v>
      </c>
      <c r="E65">
        <v>0</v>
      </c>
      <c r="F65">
        <v>0</v>
      </c>
      <c r="G65">
        <v>166</v>
      </c>
      <c r="H65">
        <v>0</v>
      </c>
      <c r="I65">
        <v>0</v>
      </c>
      <c r="J65" s="19">
        <f t="shared" si="8"/>
        <v>0</v>
      </c>
      <c r="K65" s="19">
        <f t="shared" si="9"/>
        <v>0</v>
      </c>
      <c r="L65" s="19">
        <f t="shared" si="10"/>
        <v>1.23</v>
      </c>
      <c r="M65" s="19">
        <f t="shared" si="11"/>
        <v>0</v>
      </c>
      <c r="N65" s="19">
        <f t="shared" si="12"/>
        <v>0</v>
      </c>
      <c r="O65" s="19">
        <f t="shared" si="13"/>
        <v>330.34</v>
      </c>
      <c r="P65" s="19">
        <f t="shared" si="14"/>
        <v>0</v>
      </c>
      <c r="Q65" s="19">
        <f t="shared" si="15"/>
        <v>0</v>
      </c>
    </row>
    <row r="66" spans="1:17">
      <c r="A66" t="s">
        <v>208</v>
      </c>
      <c r="B66">
        <v>0</v>
      </c>
      <c r="C66">
        <v>0</v>
      </c>
      <c r="D66">
        <v>0</v>
      </c>
      <c r="E66">
        <v>0</v>
      </c>
      <c r="F66">
        <v>0</v>
      </c>
      <c r="G66">
        <v>136</v>
      </c>
      <c r="H66">
        <v>0</v>
      </c>
      <c r="I66">
        <v>0</v>
      </c>
      <c r="J66" s="19">
        <f t="shared" si="8"/>
        <v>0</v>
      </c>
      <c r="K66" s="19">
        <f t="shared" si="9"/>
        <v>0</v>
      </c>
      <c r="L66" s="19">
        <f t="shared" si="10"/>
        <v>0</v>
      </c>
      <c r="M66" s="19">
        <f t="shared" si="11"/>
        <v>0</v>
      </c>
      <c r="N66" s="19">
        <f t="shared" si="12"/>
        <v>0</v>
      </c>
      <c r="O66" s="19">
        <f t="shared" si="13"/>
        <v>270.64</v>
      </c>
      <c r="P66" s="19">
        <f t="shared" si="14"/>
        <v>0</v>
      </c>
      <c r="Q66" s="19">
        <f t="shared" si="15"/>
        <v>0</v>
      </c>
    </row>
    <row r="67" spans="1:17">
      <c r="A67" t="s">
        <v>147</v>
      </c>
      <c r="B67">
        <v>0</v>
      </c>
      <c r="C67">
        <v>0</v>
      </c>
      <c r="D67">
        <v>0</v>
      </c>
      <c r="E67">
        <v>0</v>
      </c>
      <c r="F67">
        <v>0</v>
      </c>
      <c r="G67">
        <v>1</v>
      </c>
      <c r="H67">
        <v>0</v>
      </c>
      <c r="I67">
        <v>0</v>
      </c>
      <c r="J67" s="19">
        <f t="shared" si="8"/>
        <v>0</v>
      </c>
      <c r="K67" s="19">
        <f t="shared" si="9"/>
        <v>0</v>
      </c>
      <c r="L67" s="19">
        <f t="shared" si="10"/>
        <v>0</v>
      </c>
      <c r="M67" s="19">
        <f t="shared" si="11"/>
        <v>0</v>
      </c>
      <c r="N67" s="19">
        <f t="shared" si="12"/>
        <v>0</v>
      </c>
      <c r="O67" s="19">
        <f t="shared" si="13"/>
        <v>1.99</v>
      </c>
      <c r="P67" s="19">
        <f t="shared" si="14"/>
        <v>0</v>
      </c>
      <c r="Q67" s="19">
        <f t="shared" si="15"/>
        <v>0</v>
      </c>
    </row>
    <row r="68" spans="1:17">
      <c r="A68" t="s">
        <v>19</v>
      </c>
      <c r="B68">
        <v>0</v>
      </c>
      <c r="C68">
        <v>0</v>
      </c>
      <c r="D68">
        <v>0</v>
      </c>
      <c r="E68">
        <v>0</v>
      </c>
      <c r="F68">
        <v>1</v>
      </c>
      <c r="G68">
        <v>534</v>
      </c>
      <c r="H68">
        <v>0</v>
      </c>
      <c r="I68">
        <v>0</v>
      </c>
      <c r="J68" s="19">
        <f t="shared" ref="J68:J73" si="16">B68*1</f>
        <v>0</v>
      </c>
      <c r="K68" s="19">
        <f t="shared" ref="K68:K73" si="17">C68*2.04</f>
        <v>0</v>
      </c>
      <c r="L68" s="19">
        <f t="shared" ref="L68:L73" si="18">D68*1.23</f>
        <v>0</v>
      </c>
      <c r="M68" s="19">
        <f t="shared" ref="M68:M73" si="19">E68*1.35</f>
        <v>0</v>
      </c>
      <c r="N68" s="19">
        <f t="shared" ref="N68:N73" si="20">F68*1.72</f>
        <v>1.72</v>
      </c>
      <c r="O68" s="19">
        <f t="shared" ref="O68:O73" si="21">G68*1.99</f>
        <v>1062.6600000000001</v>
      </c>
      <c r="P68" s="19">
        <f t="shared" ref="P68:P73" si="22">H68*1.2</f>
        <v>0</v>
      </c>
      <c r="Q68" s="19">
        <f t="shared" ref="Q68:Q73" si="23">I68*1</f>
        <v>0</v>
      </c>
    </row>
    <row r="69" spans="1:17">
      <c r="A69" t="s">
        <v>215</v>
      </c>
      <c r="B69">
        <v>0</v>
      </c>
      <c r="C69">
        <v>0</v>
      </c>
      <c r="D69">
        <v>0</v>
      </c>
      <c r="E69">
        <v>0</v>
      </c>
      <c r="F69">
        <v>0</v>
      </c>
      <c r="G69">
        <v>360</v>
      </c>
      <c r="H69">
        <v>0</v>
      </c>
      <c r="I69">
        <v>0</v>
      </c>
      <c r="J69" s="19">
        <f t="shared" si="16"/>
        <v>0</v>
      </c>
      <c r="K69" s="19">
        <f t="shared" si="17"/>
        <v>0</v>
      </c>
      <c r="L69" s="19">
        <f t="shared" si="18"/>
        <v>0</v>
      </c>
      <c r="M69" s="19">
        <f t="shared" si="19"/>
        <v>0</v>
      </c>
      <c r="N69" s="19">
        <f t="shared" si="20"/>
        <v>0</v>
      </c>
      <c r="O69" s="19">
        <f t="shared" si="21"/>
        <v>716.4</v>
      </c>
      <c r="P69" s="19">
        <f t="shared" si="22"/>
        <v>0</v>
      </c>
      <c r="Q69" s="19">
        <f t="shared" si="23"/>
        <v>0</v>
      </c>
    </row>
    <row r="70" spans="1:17">
      <c r="A70" t="s">
        <v>71</v>
      </c>
      <c r="B70">
        <v>0</v>
      </c>
      <c r="C70">
        <v>0</v>
      </c>
      <c r="D70">
        <v>0</v>
      </c>
      <c r="E70">
        <v>0</v>
      </c>
      <c r="F70">
        <v>0</v>
      </c>
      <c r="G70">
        <v>297</v>
      </c>
      <c r="H70">
        <v>0</v>
      </c>
      <c r="I70">
        <v>0</v>
      </c>
      <c r="J70" s="19">
        <f t="shared" si="16"/>
        <v>0</v>
      </c>
      <c r="K70" s="19">
        <f t="shared" si="17"/>
        <v>0</v>
      </c>
      <c r="L70" s="19">
        <f t="shared" si="18"/>
        <v>0</v>
      </c>
      <c r="M70" s="19">
        <f t="shared" si="19"/>
        <v>0</v>
      </c>
      <c r="N70" s="19">
        <f t="shared" si="20"/>
        <v>0</v>
      </c>
      <c r="O70" s="19">
        <f t="shared" si="21"/>
        <v>591.03</v>
      </c>
      <c r="P70" s="19">
        <f t="shared" si="22"/>
        <v>0</v>
      </c>
      <c r="Q70" s="19">
        <f t="shared" si="23"/>
        <v>0</v>
      </c>
    </row>
    <row r="71" spans="1:17">
      <c r="A71" t="s">
        <v>62</v>
      </c>
      <c r="B71">
        <v>0</v>
      </c>
      <c r="C71">
        <v>0</v>
      </c>
      <c r="D71">
        <v>0</v>
      </c>
      <c r="E71">
        <v>0</v>
      </c>
      <c r="F71">
        <v>0</v>
      </c>
      <c r="G71">
        <v>11</v>
      </c>
      <c r="H71">
        <v>0</v>
      </c>
      <c r="I71">
        <v>0</v>
      </c>
      <c r="J71" s="19">
        <f t="shared" si="16"/>
        <v>0</v>
      </c>
      <c r="K71" s="19">
        <f t="shared" si="17"/>
        <v>0</v>
      </c>
      <c r="L71" s="19">
        <f t="shared" si="18"/>
        <v>0</v>
      </c>
      <c r="M71" s="19">
        <f t="shared" si="19"/>
        <v>0</v>
      </c>
      <c r="N71" s="19">
        <f t="shared" si="20"/>
        <v>0</v>
      </c>
      <c r="O71" s="19">
        <f t="shared" si="21"/>
        <v>21.89</v>
      </c>
      <c r="P71" s="19">
        <f t="shared" si="22"/>
        <v>0</v>
      </c>
      <c r="Q71" s="19">
        <f t="shared" si="23"/>
        <v>0</v>
      </c>
    </row>
    <row r="72" spans="1:17">
      <c r="A72" t="s">
        <v>83</v>
      </c>
      <c r="B72">
        <v>0</v>
      </c>
      <c r="C72">
        <v>2</v>
      </c>
      <c r="D72">
        <v>1186</v>
      </c>
      <c r="E72">
        <v>1</v>
      </c>
      <c r="F72">
        <v>1</v>
      </c>
      <c r="G72">
        <v>2372</v>
      </c>
      <c r="H72">
        <v>1</v>
      </c>
      <c r="I72">
        <v>0</v>
      </c>
      <c r="J72" s="19">
        <f t="shared" si="16"/>
        <v>0</v>
      </c>
      <c r="K72" s="19">
        <f t="shared" si="17"/>
        <v>4.08</v>
      </c>
      <c r="L72" s="19">
        <f t="shared" si="18"/>
        <v>1458.78</v>
      </c>
      <c r="M72" s="19">
        <f t="shared" si="19"/>
        <v>1.35</v>
      </c>
      <c r="N72" s="19">
        <f t="shared" si="20"/>
        <v>1.72</v>
      </c>
      <c r="O72" s="19">
        <f t="shared" si="21"/>
        <v>4720.28</v>
      </c>
      <c r="P72" s="19">
        <f t="shared" si="22"/>
        <v>1.2</v>
      </c>
      <c r="Q72" s="19">
        <f t="shared" si="23"/>
        <v>0</v>
      </c>
    </row>
    <row r="73" spans="1:17">
      <c r="A73" t="s">
        <v>86</v>
      </c>
      <c r="B73">
        <v>0</v>
      </c>
      <c r="C73">
        <v>0</v>
      </c>
      <c r="D73">
        <v>2</v>
      </c>
      <c r="E73">
        <v>1</v>
      </c>
      <c r="F73">
        <v>72</v>
      </c>
      <c r="G73">
        <v>1332</v>
      </c>
      <c r="H73">
        <v>5373</v>
      </c>
      <c r="I73">
        <v>7</v>
      </c>
      <c r="J73" s="19">
        <f t="shared" si="16"/>
        <v>0</v>
      </c>
      <c r="K73" s="19">
        <f t="shared" si="17"/>
        <v>0</v>
      </c>
      <c r="L73" s="19">
        <f t="shared" si="18"/>
        <v>2.46</v>
      </c>
      <c r="M73" s="19">
        <f t="shared" si="19"/>
        <v>1.35</v>
      </c>
      <c r="N73" s="19">
        <f t="shared" si="20"/>
        <v>123.84</v>
      </c>
      <c r="O73" s="19">
        <f t="shared" si="21"/>
        <v>2650.68</v>
      </c>
      <c r="P73" s="19">
        <f t="shared" si="22"/>
        <v>6447.5999999999995</v>
      </c>
      <c r="Q73" s="19">
        <f t="shared" si="23"/>
        <v>7</v>
      </c>
    </row>
  </sheetData>
  <sortState ref="A2:I1048576">
    <sortCondition descending="1" ref="B3:B1048576"/>
  </sortState>
  <mergeCells count="4">
    <mergeCell ref="B1:I1"/>
    <mergeCell ref="J1:Q1"/>
    <mergeCell ref="C2:I2"/>
    <mergeCell ref="K2:Q2"/>
  </mergeCells>
  <phoneticPr fontId="1" type="noConversion"/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4"/>
  <sheetViews>
    <sheetView workbookViewId="0">
      <selection activeCell="J2" sqref="J2"/>
    </sheetView>
  </sheetViews>
  <sheetFormatPr baseColWidth="10" defaultRowHeight="13" x14ac:dyDescent="0"/>
  <cols>
    <col min="1" max="1" width="30" customWidth="1"/>
  </cols>
  <sheetData>
    <row r="1" spans="1:17">
      <c r="B1" s="21" t="s">
        <v>218</v>
      </c>
      <c r="C1" s="21"/>
      <c r="D1" s="21"/>
      <c r="E1" s="21"/>
      <c r="F1" s="21"/>
      <c r="G1" s="21"/>
      <c r="H1" s="21"/>
      <c r="I1" s="21"/>
      <c r="J1" s="27" t="s">
        <v>346</v>
      </c>
      <c r="K1" s="27"/>
      <c r="L1" s="27"/>
      <c r="M1" s="27"/>
      <c r="N1" s="27"/>
      <c r="O1" s="27"/>
      <c r="P1" s="27"/>
      <c r="Q1" s="27"/>
    </row>
    <row r="2" spans="1:17">
      <c r="A2" s="4"/>
      <c r="B2" s="6" t="s">
        <v>150</v>
      </c>
      <c r="C2" s="23" t="s">
        <v>151</v>
      </c>
      <c r="D2" s="23"/>
      <c r="E2" s="23"/>
      <c r="F2" s="23"/>
      <c r="G2" s="23"/>
      <c r="H2" s="23"/>
      <c r="I2" s="23"/>
      <c r="J2" s="8" t="s">
        <v>150</v>
      </c>
      <c r="K2" s="26" t="s">
        <v>151</v>
      </c>
      <c r="L2" s="26"/>
      <c r="M2" s="26"/>
      <c r="N2" s="26"/>
      <c r="O2" s="26"/>
      <c r="P2" s="26"/>
      <c r="Q2" s="26"/>
    </row>
    <row r="3" spans="1:17">
      <c r="A3" s="4" t="s">
        <v>149</v>
      </c>
      <c r="B3" s="7" t="s">
        <v>219</v>
      </c>
      <c r="C3" s="9" t="s">
        <v>219</v>
      </c>
      <c r="D3" s="9" t="s">
        <v>220</v>
      </c>
      <c r="E3" s="9" t="s">
        <v>221</v>
      </c>
      <c r="F3" s="9" t="s">
        <v>222</v>
      </c>
      <c r="G3" s="9" t="s">
        <v>223</v>
      </c>
      <c r="H3" s="9" t="s">
        <v>224</v>
      </c>
      <c r="I3" s="9" t="s">
        <v>225</v>
      </c>
      <c r="J3" s="10" t="s">
        <v>219</v>
      </c>
      <c r="K3" s="11" t="s">
        <v>219</v>
      </c>
      <c r="L3" s="11" t="s">
        <v>220</v>
      </c>
      <c r="M3" s="11" t="s">
        <v>221</v>
      </c>
      <c r="N3" s="11" t="s">
        <v>222</v>
      </c>
      <c r="O3" s="11" t="s">
        <v>223</v>
      </c>
      <c r="P3" s="11" t="s">
        <v>224</v>
      </c>
      <c r="Q3" s="11" t="s">
        <v>225</v>
      </c>
    </row>
    <row r="4" spans="1:17">
      <c r="A4" t="s">
        <v>210</v>
      </c>
      <c r="B4">
        <v>2492304</v>
      </c>
      <c r="C4">
        <v>8193</v>
      </c>
      <c r="D4">
        <v>857090</v>
      </c>
      <c r="E4">
        <v>7415</v>
      </c>
      <c r="F4">
        <v>1772</v>
      </c>
      <c r="G4">
        <v>297396</v>
      </c>
      <c r="H4">
        <v>1182695</v>
      </c>
      <c r="I4">
        <v>397077</v>
      </c>
      <c r="J4" s="2">
        <f>B4*0.82</f>
        <v>2043689.2799999998</v>
      </c>
      <c r="K4" s="2">
        <f>C4*1.18</f>
        <v>9667.74</v>
      </c>
      <c r="L4" s="2">
        <f>D4*0.95</f>
        <v>814235.5</v>
      </c>
      <c r="M4" s="2">
        <f>E4*1.11</f>
        <v>8230.6500000000015</v>
      </c>
      <c r="N4" s="2">
        <f>F4*1.64</f>
        <v>2906.08</v>
      </c>
      <c r="O4" s="2">
        <f>G4*2.68</f>
        <v>797021.28</v>
      </c>
      <c r="P4" s="2">
        <f>H4*1.38</f>
        <v>1632119.0999999999</v>
      </c>
      <c r="Q4" s="2">
        <f>I4*1.53</f>
        <v>607527.81000000006</v>
      </c>
    </row>
    <row r="5" spans="1:17">
      <c r="A5" t="s">
        <v>265</v>
      </c>
      <c r="B5">
        <v>1170867</v>
      </c>
      <c r="C5">
        <v>3725</v>
      </c>
      <c r="D5">
        <v>482754</v>
      </c>
      <c r="E5">
        <v>3484</v>
      </c>
      <c r="F5">
        <v>487</v>
      </c>
      <c r="G5">
        <v>54818</v>
      </c>
      <c r="H5">
        <v>472952</v>
      </c>
      <c r="I5">
        <v>165955</v>
      </c>
      <c r="J5" s="2">
        <f t="shared" ref="J5:J68" si="0">B5*0.82</f>
        <v>960110.94</v>
      </c>
      <c r="K5" s="2">
        <f t="shared" ref="K5:K68" si="1">C5*1.18</f>
        <v>4395.5</v>
      </c>
      <c r="L5" s="2">
        <f t="shared" ref="L5:L68" si="2">D5*0.95</f>
        <v>458616.3</v>
      </c>
      <c r="M5" s="2">
        <f t="shared" ref="M5:M68" si="3">E5*1.11</f>
        <v>3867.2400000000002</v>
      </c>
      <c r="N5" s="2">
        <f t="shared" ref="N5:N68" si="4">F5*1.64</f>
        <v>798.68</v>
      </c>
      <c r="O5" s="2">
        <f t="shared" ref="O5:O68" si="5">G5*2.68</f>
        <v>146912.24000000002</v>
      </c>
      <c r="P5" s="2">
        <f t="shared" ref="P5:P68" si="6">H5*1.38</f>
        <v>652673.75999999989</v>
      </c>
      <c r="Q5" s="2">
        <f t="shared" ref="Q5:Q68" si="7">I5*1.53</f>
        <v>253911.15</v>
      </c>
    </row>
    <row r="6" spans="1:17">
      <c r="A6" t="s">
        <v>190</v>
      </c>
      <c r="B6">
        <v>577259</v>
      </c>
      <c r="C6">
        <v>1784</v>
      </c>
      <c r="D6">
        <v>220503</v>
      </c>
      <c r="E6">
        <v>2006</v>
      </c>
      <c r="F6">
        <v>318</v>
      </c>
      <c r="G6">
        <v>23152</v>
      </c>
      <c r="H6">
        <v>202372</v>
      </c>
      <c r="I6">
        <v>50751</v>
      </c>
      <c r="J6" s="2">
        <f t="shared" si="0"/>
        <v>473352.37999999995</v>
      </c>
      <c r="K6" s="2">
        <f t="shared" si="1"/>
        <v>2105.12</v>
      </c>
      <c r="L6" s="2">
        <f t="shared" si="2"/>
        <v>209477.84999999998</v>
      </c>
      <c r="M6" s="2">
        <f t="shared" si="3"/>
        <v>2226.6600000000003</v>
      </c>
      <c r="N6" s="2">
        <f t="shared" si="4"/>
        <v>521.52</v>
      </c>
      <c r="O6" s="2">
        <f t="shared" si="5"/>
        <v>62047.360000000001</v>
      </c>
      <c r="P6" s="2">
        <f t="shared" si="6"/>
        <v>279273.36</v>
      </c>
      <c r="Q6" s="2">
        <f t="shared" si="7"/>
        <v>77649.03</v>
      </c>
    </row>
    <row r="7" spans="1:17">
      <c r="A7" t="s">
        <v>184</v>
      </c>
      <c r="B7">
        <v>163532</v>
      </c>
      <c r="C7">
        <v>360</v>
      </c>
      <c r="D7">
        <v>10058</v>
      </c>
      <c r="E7">
        <v>399</v>
      </c>
      <c r="F7">
        <v>57</v>
      </c>
      <c r="G7">
        <v>1675</v>
      </c>
      <c r="H7">
        <v>15446</v>
      </c>
      <c r="I7">
        <v>2385</v>
      </c>
      <c r="J7" s="2">
        <f t="shared" si="0"/>
        <v>134096.24</v>
      </c>
      <c r="K7" s="2">
        <f t="shared" si="1"/>
        <v>424.79999999999995</v>
      </c>
      <c r="L7" s="2">
        <f t="shared" si="2"/>
        <v>9555.1</v>
      </c>
      <c r="M7" s="2">
        <f t="shared" si="3"/>
        <v>442.89000000000004</v>
      </c>
      <c r="N7" s="2">
        <f t="shared" si="4"/>
        <v>93.47999999999999</v>
      </c>
      <c r="O7" s="2">
        <f t="shared" si="5"/>
        <v>4489</v>
      </c>
      <c r="P7" s="2">
        <f t="shared" si="6"/>
        <v>21315.48</v>
      </c>
      <c r="Q7" s="2">
        <f t="shared" si="7"/>
        <v>3649.05</v>
      </c>
    </row>
    <row r="8" spans="1:17">
      <c r="A8" t="s">
        <v>107</v>
      </c>
      <c r="B8">
        <v>94637</v>
      </c>
      <c r="C8">
        <v>322</v>
      </c>
      <c r="D8">
        <v>9992</v>
      </c>
      <c r="E8">
        <v>38</v>
      </c>
      <c r="F8">
        <v>15</v>
      </c>
      <c r="G8">
        <v>1883</v>
      </c>
      <c r="H8">
        <v>11547</v>
      </c>
      <c r="I8">
        <v>6166</v>
      </c>
      <c r="J8" s="2">
        <f t="shared" si="0"/>
        <v>77602.34</v>
      </c>
      <c r="K8" s="2">
        <f t="shared" si="1"/>
        <v>379.96</v>
      </c>
      <c r="L8" s="2">
        <f t="shared" si="2"/>
        <v>9492.4</v>
      </c>
      <c r="M8" s="2">
        <f t="shared" si="3"/>
        <v>42.180000000000007</v>
      </c>
      <c r="N8" s="2">
        <f t="shared" si="4"/>
        <v>24.599999999999998</v>
      </c>
      <c r="O8" s="2">
        <f t="shared" si="5"/>
        <v>5046.4400000000005</v>
      </c>
      <c r="P8" s="2">
        <f t="shared" si="6"/>
        <v>15934.859999999999</v>
      </c>
      <c r="Q8" s="2">
        <f t="shared" si="7"/>
        <v>9433.98</v>
      </c>
    </row>
    <row r="9" spans="1:17">
      <c r="A9" t="s">
        <v>93</v>
      </c>
      <c r="B9">
        <v>61347</v>
      </c>
      <c r="C9">
        <v>65</v>
      </c>
      <c r="D9">
        <v>7042</v>
      </c>
      <c r="E9">
        <v>30</v>
      </c>
      <c r="F9">
        <v>16</v>
      </c>
      <c r="G9">
        <v>1175</v>
      </c>
      <c r="H9">
        <v>20215</v>
      </c>
      <c r="I9">
        <v>22355</v>
      </c>
      <c r="J9" s="2">
        <f t="shared" si="0"/>
        <v>50304.539999999994</v>
      </c>
      <c r="K9" s="2">
        <f t="shared" si="1"/>
        <v>76.7</v>
      </c>
      <c r="L9" s="2">
        <f t="shared" si="2"/>
        <v>6689.9</v>
      </c>
      <c r="M9" s="2">
        <f t="shared" si="3"/>
        <v>33.300000000000004</v>
      </c>
      <c r="N9" s="2">
        <f t="shared" si="4"/>
        <v>26.24</v>
      </c>
      <c r="O9" s="2">
        <f t="shared" si="5"/>
        <v>3149</v>
      </c>
      <c r="P9" s="2">
        <f t="shared" si="6"/>
        <v>27896.699999999997</v>
      </c>
      <c r="Q9" s="2">
        <f t="shared" si="7"/>
        <v>34203.15</v>
      </c>
    </row>
    <row r="10" spans="1:17">
      <c r="A10" t="s">
        <v>206</v>
      </c>
      <c r="B10">
        <v>58565</v>
      </c>
      <c r="C10">
        <v>275</v>
      </c>
      <c r="D10">
        <v>6890</v>
      </c>
      <c r="E10">
        <v>109</v>
      </c>
      <c r="F10">
        <v>8</v>
      </c>
      <c r="G10">
        <v>747</v>
      </c>
      <c r="H10">
        <v>16089</v>
      </c>
      <c r="I10">
        <v>1681</v>
      </c>
      <c r="J10" s="2">
        <f t="shared" si="0"/>
        <v>48023.299999999996</v>
      </c>
      <c r="K10" s="2">
        <f t="shared" si="1"/>
        <v>324.5</v>
      </c>
      <c r="L10" s="2">
        <f t="shared" si="2"/>
        <v>6545.5</v>
      </c>
      <c r="M10" s="2">
        <f t="shared" si="3"/>
        <v>120.99000000000001</v>
      </c>
      <c r="N10" s="2">
        <f t="shared" si="4"/>
        <v>13.12</v>
      </c>
      <c r="O10" s="2">
        <f t="shared" si="5"/>
        <v>2001.96</v>
      </c>
      <c r="P10" s="2">
        <f t="shared" si="6"/>
        <v>22202.82</v>
      </c>
      <c r="Q10" s="2">
        <f t="shared" si="7"/>
        <v>2571.9299999999998</v>
      </c>
    </row>
    <row r="11" spans="1:17">
      <c r="A11" t="s">
        <v>87</v>
      </c>
      <c r="B11">
        <v>50044</v>
      </c>
      <c r="C11">
        <v>140</v>
      </c>
      <c r="D11">
        <v>13817</v>
      </c>
      <c r="E11">
        <v>66</v>
      </c>
      <c r="F11">
        <v>14</v>
      </c>
      <c r="G11">
        <v>1615</v>
      </c>
      <c r="H11">
        <v>19566</v>
      </c>
      <c r="I11">
        <v>14323</v>
      </c>
      <c r="J11" s="2">
        <f t="shared" si="0"/>
        <v>41036.079999999994</v>
      </c>
      <c r="K11" s="2">
        <f t="shared" si="1"/>
        <v>165.2</v>
      </c>
      <c r="L11" s="2">
        <f t="shared" si="2"/>
        <v>13126.15</v>
      </c>
      <c r="M11" s="2">
        <f t="shared" si="3"/>
        <v>73.260000000000005</v>
      </c>
      <c r="N11" s="2">
        <f t="shared" si="4"/>
        <v>22.959999999999997</v>
      </c>
      <c r="O11" s="2">
        <f t="shared" si="5"/>
        <v>4328.2</v>
      </c>
      <c r="P11" s="2">
        <f t="shared" si="6"/>
        <v>27001.079999999998</v>
      </c>
      <c r="Q11" s="2">
        <f t="shared" si="7"/>
        <v>21914.19</v>
      </c>
    </row>
    <row r="12" spans="1:17">
      <c r="A12" t="s">
        <v>133</v>
      </c>
      <c r="B12">
        <v>37524</v>
      </c>
      <c r="C12">
        <v>139</v>
      </c>
      <c r="D12">
        <v>7933</v>
      </c>
      <c r="E12">
        <v>27</v>
      </c>
      <c r="F12">
        <v>7</v>
      </c>
      <c r="G12">
        <v>1154</v>
      </c>
      <c r="H12">
        <v>8450</v>
      </c>
      <c r="I12">
        <v>677</v>
      </c>
      <c r="J12" s="2">
        <f t="shared" si="0"/>
        <v>30769.679999999997</v>
      </c>
      <c r="K12" s="2">
        <f t="shared" si="1"/>
        <v>164.01999999999998</v>
      </c>
      <c r="L12" s="2">
        <f t="shared" si="2"/>
        <v>7536.3499999999995</v>
      </c>
      <c r="M12" s="2">
        <f t="shared" si="3"/>
        <v>29.970000000000002</v>
      </c>
      <c r="N12" s="2">
        <f t="shared" si="4"/>
        <v>11.479999999999999</v>
      </c>
      <c r="O12" s="2">
        <f t="shared" si="5"/>
        <v>3092.7200000000003</v>
      </c>
      <c r="P12" s="2">
        <f t="shared" si="6"/>
        <v>11661</v>
      </c>
      <c r="Q12" s="2">
        <f t="shared" si="7"/>
        <v>1035.81</v>
      </c>
    </row>
    <row r="13" spans="1:17">
      <c r="A13" t="s">
        <v>69</v>
      </c>
      <c r="B13">
        <v>28284</v>
      </c>
      <c r="C13">
        <v>62</v>
      </c>
      <c r="D13">
        <v>18112</v>
      </c>
      <c r="E13">
        <v>55</v>
      </c>
      <c r="F13">
        <v>65</v>
      </c>
      <c r="G13">
        <v>2485</v>
      </c>
      <c r="H13">
        <v>17999</v>
      </c>
      <c r="I13">
        <v>8887</v>
      </c>
      <c r="J13" s="2">
        <f t="shared" si="0"/>
        <v>23192.879999999997</v>
      </c>
      <c r="K13" s="2">
        <f t="shared" si="1"/>
        <v>73.16</v>
      </c>
      <c r="L13" s="2">
        <f t="shared" si="2"/>
        <v>17206.399999999998</v>
      </c>
      <c r="M13" s="2">
        <f t="shared" si="3"/>
        <v>61.050000000000004</v>
      </c>
      <c r="N13" s="2">
        <f t="shared" si="4"/>
        <v>106.6</v>
      </c>
      <c r="O13" s="2">
        <f t="shared" si="5"/>
        <v>6659.8</v>
      </c>
      <c r="P13" s="2">
        <f t="shared" si="6"/>
        <v>24838.62</v>
      </c>
      <c r="Q13" s="2">
        <f t="shared" si="7"/>
        <v>13597.11</v>
      </c>
    </row>
    <row r="14" spans="1:17">
      <c r="A14" t="s">
        <v>23</v>
      </c>
      <c r="B14">
        <v>26177</v>
      </c>
      <c r="C14">
        <v>43</v>
      </c>
      <c r="D14">
        <v>8747</v>
      </c>
      <c r="E14">
        <v>83</v>
      </c>
      <c r="F14">
        <v>14</v>
      </c>
      <c r="G14">
        <v>2873</v>
      </c>
      <c r="H14">
        <v>12938</v>
      </c>
      <c r="I14">
        <v>9915</v>
      </c>
      <c r="J14" s="2">
        <f t="shared" si="0"/>
        <v>21465.14</v>
      </c>
      <c r="K14" s="2">
        <f t="shared" si="1"/>
        <v>50.739999999999995</v>
      </c>
      <c r="L14" s="2">
        <f t="shared" si="2"/>
        <v>8309.65</v>
      </c>
      <c r="M14" s="2">
        <f t="shared" si="3"/>
        <v>92.13000000000001</v>
      </c>
      <c r="N14" s="2">
        <f t="shared" si="4"/>
        <v>22.959999999999997</v>
      </c>
      <c r="O14" s="2">
        <f t="shared" si="5"/>
        <v>7699.64</v>
      </c>
      <c r="P14" s="2">
        <f t="shared" si="6"/>
        <v>17854.439999999999</v>
      </c>
      <c r="Q14" s="2">
        <f t="shared" si="7"/>
        <v>15169.95</v>
      </c>
    </row>
    <row r="15" spans="1:17">
      <c r="A15" t="s">
        <v>197</v>
      </c>
      <c r="B15">
        <v>26098</v>
      </c>
      <c r="C15">
        <v>23</v>
      </c>
      <c r="D15">
        <v>4426</v>
      </c>
      <c r="E15">
        <v>29</v>
      </c>
      <c r="F15">
        <v>5</v>
      </c>
      <c r="G15">
        <v>1956</v>
      </c>
      <c r="H15">
        <v>4898</v>
      </c>
      <c r="I15">
        <v>5006</v>
      </c>
      <c r="J15" s="2">
        <f t="shared" si="0"/>
        <v>21400.359999999997</v>
      </c>
      <c r="K15" s="2">
        <f t="shared" si="1"/>
        <v>27.139999999999997</v>
      </c>
      <c r="L15" s="2">
        <f t="shared" si="2"/>
        <v>4204.7</v>
      </c>
      <c r="M15" s="2">
        <f t="shared" si="3"/>
        <v>32.190000000000005</v>
      </c>
      <c r="N15" s="2">
        <f t="shared" si="4"/>
        <v>8.1999999999999993</v>
      </c>
      <c r="O15" s="2">
        <f t="shared" si="5"/>
        <v>5242.08</v>
      </c>
      <c r="P15" s="2">
        <f t="shared" si="6"/>
        <v>6759.24</v>
      </c>
      <c r="Q15" s="2">
        <f t="shared" si="7"/>
        <v>7659.18</v>
      </c>
    </row>
    <row r="16" spans="1:17">
      <c r="A16" t="s">
        <v>96</v>
      </c>
      <c r="B16">
        <v>21737</v>
      </c>
      <c r="C16">
        <v>134</v>
      </c>
      <c r="D16">
        <v>4723</v>
      </c>
      <c r="E16">
        <v>24</v>
      </c>
      <c r="F16">
        <v>5</v>
      </c>
      <c r="G16">
        <v>20</v>
      </c>
      <c r="H16">
        <v>4012</v>
      </c>
      <c r="I16">
        <v>481</v>
      </c>
      <c r="J16" s="2">
        <f t="shared" si="0"/>
        <v>17824.34</v>
      </c>
      <c r="K16" s="2">
        <f t="shared" si="1"/>
        <v>158.12</v>
      </c>
      <c r="L16" s="2">
        <f t="shared" si="2"/>
        <v>4486.8499999999995</v>
      </c>
      <c r="M16" s="2">
        <f t="shared" si="3"/>
        <v>26.64</v>
      </c>
      <c r="N16" s="2">
        <f t="shared" si="4"/>
        <v>8.1999999999999993</v>
      </c>
      <c r="O16" s="2">
        <f t="shared" si="5"/>
        <v>53.6</v>
      </c>
      <c r="P16" s="2">
        <f t="shared" si="6"/>
        <v>5536.5599999999995</v>
      </c>
      <c r="Q16" s="2">
        <f t="shared" si="7"/>
        <v>735.93000000000006</v>
      </c>
    </row>
    <row r="17" spans="1:17">
      <c r="A17" t="s">
        <v>40</v>
      </c>
      <c r="B17">
        <v>20074</v>
      </c>
      <c r="C17">
        <v>299</v>
      </c>
      <c r="D17">
        <v>10890</v>
      </c>
      <c r="E17">
        <v>85</v>
      </c>
      <c r="F17">
        <v>11</v>
      </c>
      <c r="G17">
        <v>2291</v>
      </c>
      <c r="H17">
        <v>14885</v>
      </c>
      <c r="I17">
        <v>1884</v>
      </c>
      <c r="J17" s="2">
        <f t="shared" si="0"/>
        <v>16460.68</v>
      </c>
      <c r="K17" s="2">
        <f t="shared" si="1"/>
        <v>352.82</v>
      </c>
      <c r="L17" s="2">
        <f t="shared" si="2"/>
        <v>10345.5</v>
      </c>
      <c r="M17" s="2">
        <f t="shared" si="3"/>
        <v>94.350000000000009</v>
      </c>
      <c r="N17" s="2">
        <f t="shared" si="4"/>
        <v>18.04</v>
      </c>
      <c r="O17" s="2">
        <f t="shared" si="5"/>
        <v>6139.88</v>
      </c>
      <c r="P17" s="2">
        <f t="shared" si="6"/>
        <v>20541.3</v>
      </c>
      <c r="Q17" s="2">
        <f t="shared" si="7"/>
        <v>2882.52</v>
      </c>
    </row>
    <row r="18" spans="1:17">
      <c r="A18" t="s">
        <v>104</v>
      </c>
      <c r="B18">
        <v>18935</v>
      </c>
      <c r="C18">
        <v>67</v>
      </c>
      <c r="D18">
        <v>6944</v>
      </c>
      <c r="E18">
        <v>25</v>
      </c>
      <c r="F18">
        <v>8</v>
      </c>
      <c r="G18">
        <v>1533</v>
      </c>
      <c r="H18">
        <v>10027</v>
      </c>
      <c r="I18">
        <v>1903</v>
      </c>
      <c r="J18" s="2">
        <f t="shared" si="0"/>
        <v>15526.699999999999</v>
      </c>
      <c r="K18" s="2">
        <f t="shared" si="1"/>
        <v>79.06</v>
      </c>
      <c r="L18" s="2">
        <f t="shared" si="2"/>
        <v>6596.7999999999993</v>
      </c>
      <c r="M18" s="2">
        <f t="shared" si="3"/>
        <v>27.750000000000004</v>
      </c>
      <c r="N18" s="2">
        <f t="shared" si="4"/>
        <v>13.12</v>
      </c>
      <c r="O18" s="2">
        <f t="shared" si="5"/>
        <v>4108.4400000000005</v>
      </c>
      <c r="P18" s="2">
        <f t="shared" si="6"/>
        <v>13837.259999999998</v>
      </c>
      <c r="Q18" s="2">
        <f t="shared" si="7"/>
        <v>2911.59</v>
      </c>
    </row>
    <row r="19" spans="1:17">
      <c r="A19" t="s">
        <v>170</v>
      </c>
      <c r="B19">
        <v>17487</v>
      </c>
      <c r="C19">
        <v>70</v>
      </c>
      <c r="D19">
        <v>2906</v>
      </c>
      <c r="E19">
        <v>11</v>
      </c>
      <c r="F19">
        <v>2</v>
      </c>
      <c r="G19">
        <v>203</v>
      </c>
      <c r="H19">
        <v>6207</v>
      </c>
      <c r="I19">
        <v>1287</v>
      </c>
      <c r="J19" s="2">
        <f t="shared" si="0"/>
        <v>14339.339999999998</v>
      </c>
      <c r="K19" s="2">
        <f t="shared" si="1"/>
        <v>82.6</v>
      </c>
      <c r="L19" s="2">
        <f t="shared" si="2"/>
        <v>2760.7</v>
      </c>
      <c r="M19" s="2">
        <f t="shared" si="3"/>
        <v>12.21</v>
      </c>
      <c r="N19" s="2">
        <f t="shared" si="4"/>
        <v>3.28</v>
      </c>
      <c r="O19" s="2">
        <f t="shared" si="5"/>
        <v>544.04000000000008</v>
      </c>
      <c r="P19" s="2">
        <f t="shared" si="6"/>
        <v>8565.66</v>
      </c>
      <c r="Q19" s="2">
        <f t="shared" si="7"/>
        <v>1969.1100000000001</v>
      </c>
    </row>
    <row r="20" spans="1:17">
      <c r="A20" t="s">
        <v>72</v>
      </c>
      <c r="B20">
        <v>15633</v>
      </c>
      <c r="C20">
        <v>62</v>
      </c>
      <c r="D20">
        <v>4728</v>
      </c>
      <c r="E20">
        <v>14</v>
      </c>
      <c r="F20">
        <v>6</v>
      </c>
      <c r="G20">
        <v>133</v>
      </c>
      <c r="H20">
        <v>10275</v>
      </c>
      <c r="I20">
        <v>1919</v>
      </c>
      <c r="J20" s="2">
        <f t="shared" si="0"/>
        <v>12819.06</v>
      </c>
      <c r="K20" s="2">
        <f t="shared" si="1"/>
        <v>73.16</v>
      </c>
      <c r="L20" s="2">
        <f t="shared" si="2"/>
        <v>4491.5999999999995</v>
      </c>
      <c r="M20" s="2">
        <f t="shared" si="3"/>
        <v>15.540000000000001</v>
      </c>
      <c r="N20" s="2">
        <f t="shared" si="4"/>
        <v>9.84</v>
      </c>
      <c r="O20" s="2">
        <f t="shared" si="5"/>
        <v>356.44</v>
      </c>
      <c r="P20" s="2">
        <f t="shared" si="6"/>
        <v>14179.499999999998</v>
      </c>
      <c r="Q20" s="2">
        <f t="shared" si="7"/>
        <v>2936.07</v>
      </c>
    </row>
    <row r="21" spans="1:17">
      <c r="A21" t="s">
        <v>180</v>
      </c>
      <c r="B21">
        <v>14743</v>
      </c>
      <c r="C21">
        <v>39</v>
      </c>
      <c r="D21">
        <v>7483</v>
      </c>
      <c r="E21">
        <v>23</v>
      </c>
      <c r="F21">
        <v>3</v>
      </c>
      <c r="G21">
        <v>471</v>
      </c>
      <c r="H21">
        <v>6035</v>
      </c>
      <c r="I21">
        <v>2577</v>
      </c>
      <c r="J21" s="2">
        <f t="shared" si="0"/>
        <v>12089.259999999998</v>
      </c>
      <c r="K21" s="2">
        <f t="shared" si="1"/>
        <v>46.019999999999996</v>
      </c>
      <c r="L21" s="2">
        <f t="shared" si="2"/>
        <v>7108.8499999999995</v>
      </c>
      <c r="M21" s="2">
        <f t="shared" si="3"/>
        <v>25.53</v>
      </c>
      <c r="N21" s="2">
        <f t="shared" si="4"/>
        <v>4.92</v>
      </c>
      <c r="O21" s="2">
        <f t="shared" si="5"/>
        <v>1262.28</v>
      </c>
      <c r="P21" s="2">
        <f t="shared" si="6"/>
        <v>8328.2999999999993</v>
      </c>
      <c r="Q21" s="2">
        <f t="shared" si="7"/>
        <v>3942.81</v>
      </c>
    </row>
    <row r="22" spans="1:17">
      <c r="A22" t="s">
        <v>196</v>
      </c>
      <c r="B22">
        <v>13143</v>
      </c>
      <c r="C22">
        <v>69</v>
      </c>
      <c r="D22">
        <v>5112</v>
      </c>
      <c r="E22">
        <v>15</v>
      </c>
      <c r="F22">
        <v>5</v>
      </c>
      <c r="G22">
        <v>18</v>
      </c>
      <c r="H22">
        <v>6685</v>
      </c>
      <c r="I22">
        <v>3312</v>
      </c>
      <c r="J22" s="2">
        <f t="shared" si="0"/>
        <v>10777.26</v>
      </c>
      <c r="K22" s="2">
        <f t="shared" si="1"/>
        <v>81.42</v>
      </c>
      <c r="L22" s="2">
        <f t="shared" si="2"/>
        <v>4856.3999999999996</v>
      </c>
      <c r="M22" s="2">
        <f t="shared" si="3"/>
        <v>16.650000000000002</v>
      </c>
      <c r="N22" s="2">
        <f t="shared" si="4"/>
        <v>8.1999999999999993</v>
      </c>
      <c r="O22" s="2">
        <f t="shared" si="5"/>
        <v>48.24</v>
      </c>
      <c r="P22" s="2">
        <f t="shared" si="6"/>
        <v>9225.2999999999993</v>
      </c>
      <c r="Q22" s="2">
        <f t="shared" si="7"/>
        <v>5067.3599999999997</v>
      </c>
    </row>
    <row r="23" spans="1:17">
      <c r="A23" t="s">
        <v>254</v>
      </c>
      <c r="B23">
        <v>11464</v>
      </c>
      <c r="C23">
        <v>16</v>
      </c>
      <c r="D23">
        <v>2696</v>
      </c>
      <c r="E23">
        <v>13</v>
      </c>
      <c r="F23">
        <v>3</v>
      </c>
      <c r="G23">
        <v>324</v>
      </c>
      <c r="H23">
        <v>4054</v>
      </c>
      <c r="I23">
        <v>2945</v>
      </c>
      <c r="J23" s="2">
        <f t="shared" si="0"/>
        <v>9400.48</v>
      </c>
      <c r="K23" s="2">
        <f t="shared" si="1"/>
        <v>18.88</v>
      </c>
      <c r="L23" s="2">
        <f t="shared" si="2"/>
        <v>2561.1999999999998</v>
      </c>
      <c r="M23" s="2">
        <f t="shared" si="3"/>
        <v>14.430000000000001</v>
      </c>
      <c r="N23" s="2">
        <f t="shared" si="4"/>
        <v>4.92</v>
      </c>
      <c r="O23" s="2">
        <f t="shared" si="5"/>
        <v>868.32</v>
      </c>
      <c r="P23" s="2">
        <f t="shared" si="6"/>
        <v>5594.5199999999995</v>
      </c>
      <c r="Q23" s="2">
        <f t="shared" si="7"/>
        <v>4505.8500000000004</v>
      </c>
    </row>
    <row r="24" spans="1:17">
      <c r="A24" t="s">
        <v>10</v>
      </c>
      <c r="B24">
        <v>9969</v>
      </c>
      <c r="C24">
        <v>15</v>
      </c>
      <c r="D24">
        <v>1918</v>
      </c>
      <c r="E24">
        <v>71</v>
      </c>
      <c r="F24">
        <v>2</v>
      </c>
      <c r="G24">
        <v>14</v>
      </c>
      <c r="H24">
        <v>2959</v>
      </c>
      <c r="I24">
        <v>475</v>
      </c>
      <c r="J24" s="2">
        <f t="shared" si="0"/>
        <v>8174.58</v>
      </c>
      <c r="K24" s="2">
        <f t="shared" si="1"/>
        <v>17.7</v>
      </c>
      <c r="L24" s="2">
        <f t="shared" si="2"/>
        <v>1822.1</v>
      </c>
      <c r="M24" s="2">
        <f t="shared" si="3"/>
        <v>78.81</v>
      </c>
      <c r="N24" s="2">
        <f t="shared" si="4"/>
        <v>3.28</v>
      </c>
      <c r="O24" s="2">
        <f t="shared" si="5"/>
        <v>37.520000000000003</v>
      </c>
      <c r="P24" s="2">
        <f t="shared" si="6"/>
        <v>4083.4199999999996</v>
      </c>
      <c r="Q24" s="2">
        <f t="shared" si="7"/>
        <v>726.75</v>
      </c>
    </row>
    <row r="25" spans="1:17">
      <c r="A25" t="s">
        <v>122</v>
      </c>
      <c r="B25">
        <v>7116</v>
      </c>
      <c r="C25">
        <v>11</v>
      </c>
      <c r="D25">
        <v>3146</v>
      </c>
      <c r="E25">
        <v>8</v>
      </c>
      <c r="F25">
        <v>37</v>
      </c>
      <c r="G25">
        <v>1077</v>
      </c>
      <c r="H25">
        <v>4497</v>
      </c>
      <c r="I25">
        <v>1407</v>
      </c>
      <c r="J25" s="2">
        <f t="shared" si="0"/>
        <v>5835.12</v>
      </c>
      <c r="K25" s="2">
        <f t="shared" si="1"/>
        <v>12.979999999999999</v>
      </c>
      <c r="L25" s="2">
        <f t="shared" si="2"/>
        <v>2988.7</v>
      </c>
      <c r="M25" s="2">
        <f t="shared" si="3"/>
        <v>8.8800000000000008</v>
      </c>
      <c r="N25" s="2">
        <f t="shared" si="4"/>
        <v>60.68</v>
      </c>
      <c r="O25" s="2">
        <f t="shared" si="5"/>
        <v>2886.36</v>
      </c>
      <c r="P25" s="2">
        <f t="shared" si="6"/>
        <v>6205.86</v>
      </c>
      <c r="Q25" s="2">
        <f t="shared" si="7"/>
        <v>2152.71</v>
      </c>
    </row>
    <row r="26" spans="1:17">
      <c r="A26" t="s">
        <v>188</v>
      </c>
      <c r="B26">
        <v>6258</v>
      </c>
      <c r="C26">
        <v>5</v>
      </c>
      <c r="D26">
        <v>636</v>
      </c>
      <c r="E26">
        <v>1</v>
      </c>
      <c r="F26">
        <v>1</v>
      </c>
      <c r="G26">
        <v>8</v>
      </c>
      <c r="H26">
        <v>1465</v>
      </c>
      <c r="I26">
        <v>208</v>
      </c>
      <c r="J26" s="2">
        <f t="shared" si="0"/>
        <v>5131.5599999999995</v>
      </c>
      <c r="K26" s="2">
        <f t="shared" si="1"/>
        <v>5.8999999999999995</v>
      </c>
      <c r="L26" s="2">
        <f t="shared" si="2"/>
        <v>604.19999999999993</v>
      </c>
      <c r="M26" s="2">
        <f t="shared" si="3"/>
        <v>1.1100000000000001</v>
      </c>
      <c r="N26" s="2">
        <f t="shared" si="4"/>
        <v>1.64</v>
      </c>
      <c r="O26" s="2">
        <f t="shared" si="5"/>
        <v>21.44</v>
      </c>
      <c r="P26" s="2">
        <f t="shared" si="6"/>
        <v>2021.6999999999998</v>
      </c>
      <c r="Q26" s="2">
        <f t="shared" si="7"/>
        <v>318.24</v>
      </c>
    </row>
    <row r="27" spans="1:17">
      <c r="A27" t="s">
        <v>179</v>
      </c>
      <c r="B27">
        <v>6123</v>
      </c>
      <c r="C27">
        <v>3</v>
      </c>
      <c r="D27">
        <v>1807</v>
      </c>
      <c r="E27">
        <v>6</v>
      </c>
      <c r="F27">
        <v>1</v>
      </c>
      <c r="G27">
        <v>13</v>
      </c>
      <c r="H27">
        <v>3051</v>
      </c>
      <c r="I27">
        <v>1039</v>
      </c>
      <c r="J27" s="2">
        <f t="shared" si="0"/>
        <v>5020.8599999999997</v>
      </c>
      <c r="K27" s="2">
        <f t="shared" si="1"/>
        <v>3.54</v>
      </c>
      <c r="L27" s="2">
        <f t="shared" si="2"/>
        <v>1716.6499999999999</v>
      </c>
      <c r="M27" s="2">
        <f t="shared" si="3"/>
        <v>6.66</v>
      </c>
      <c r="N27" s="2">
        <f t="shared" si="4"/>
        <v>1.64</v>
      </c>
      <c r="O27" s="2">
        <f t="shared" si="5"/>
        <v>34.840000000000003</v>
      </c>
      <c r="P27" s="2">
        <f t="shared" si="6"/>
        <v>4210.38</v>
      </c>
      <c r="Q27" s="2">
        <f t="shared" si="7"/>
        <v>1589.67</v>
      </c>
    </row>
    <row r="28" spans="1:17">
      <c r="A28" t="s">
        <v>106</v>
      </c>
      <c r="B28">
        <v>5275</v>
      </c>
      <c r="C28">
        <v>35</v>
      </c>
      <c r="D28">
        <v>2467</v>
      </c>
      <c r="E28">
        <v>5</v>
      </c>
      <c r="F28">
        <v>2</v>
      </c>
      <c r="G28">
        <v>126</v>
      </c>
      <c r="H28">
        <v>2029</v>
      </c>
      <c r="I28">
        <v>953</v>
      </c>
      <c r="J28" s="2">
        <f t="shared" si="0"/>
        <v>4325.5</v>
      </c>
      <c r="K28" s="2">
        <f t="shared" si="1"/>
        <v>41.3</v>
      </c>
      <c r="L28" s="2">
        <f t="shared" si="2"/>
        <v>2343.65</v>
      </c>
      <c r="M28" s="2">
        <f t="shared" si="3"/>
        <v>5.5500000000000007</v>
      </c>
      <c r="N28" s="2">
        <f t="shared" si="4"/>
        <v>3.28</v>
      </c>
      <c r="O28" s="2">
        <f t="shared" si="5"/>
        <v>337.68</v>
      </c>
      <c r="P28" s="2">
        <f t="shared" si="6"/>
        <v>2800.02</v>
      </c>
      <c r="Q28" s="2">
        <f t="shared" si="7"/>
        <v>1458.09</v>
      </c>
    </row>
    <row r="29" spans="1:17">
      <c r="A29" t="s">
        <v>317</v>
      </c>
      <c r="B29">
        <v>5027</v>
      </c>
      <c r="C29">
        <v>10</v>
      </c>
      <c r="D29">
        <v>2641</v>
      </c>
      <c r="E29">
        <v>9</v>
      </c>
      <c r="F29">
        <v>2</v>
      </c>
      <c r="G29">
        <v>420</v>
      </c>
      <c r="H29">
        <v>3838</v>
      </c>
      <c r="I29">
        <v>1086</v>
      </c>
      <c r="J29" s="2">
        <f t="shared" si="0"/>
        <v>4122.1399999999994</v>
      </c>
      <c r="K29" s="2">
        <f t="shared" si="1"/>
        <v>11.799999999999999</v>
      </c>
      <c r="L29" s="2">
        <f t="shared" si="2"/>
        <v>2508.9499999999998</v>
      </c>
      <c r="M29" s="2">
        <f t="shared" si="3"/>
        <v>9.99</v>
      </c>
      <c r="N29" s="2">
        <f t="shared" si="4"/>
        <v>3.28</v>
      </c>
      <c r="O29" s="2">
        <f t="shared" si="5"/>
        <v>1125.6000000000001</v>
      </c>
      <c r="P29" s="2">
        <f t="shared" si="6"/>
        <v>5296.44</v>
      </c>
      <c r="Q29" s="2">
        <f t="shared" si="7"/>
        <v>1661.58</v>
      </c>
    </row>
    <row r="30" spans="1:17">
      <c r="A30" t="s">
        <v>124</v>
      </c>
      <c r="B30">
        <v>4781</v>
      </c>
      <c r="C30">
        <v>4</v>
      </c>
      <c r="D30">
        <v>946</v>
      </c>
      <c r="E30">
        <v>2</v>
      </c>
      <c r="F30">
        <v>0</v>
      </c>
      <c r="G30">
        <v>458</v>
      </c>
      <c r="H30">
        <v>1195</v>
      </c>
      <c r="I30">
        <v>666</v>
      </c>
      <c r="J30" s="2">
        <f t="shared" si="0"/>
        <v>3920.4199999999996</v>
      </c>
      <c r="K30" s="2">
        <f t="shared" si="1"/>
        <v>4.72</v>
      </c>
      <c r="L30" s="2">
        <f t="shared" si="2"/>
        <v>898.69999999999993</v>
      </c>
      <c r="M30" s="2">
        <f t="shared" si="3"/>
        <v>2.2200000000000002</v>
      </c>
      <c r="N30" s="2">
        <f t="shared" si="4"/>
        <v>0</v>
      </c>
      <c r="O30" s="2">
        <f t="shared" si="5"/>
        <v>1227.44</v>
      </c>
      <c r="P30" s="2">
        <f t="shared" si="6"/>
        <v>1649.1</v>
      </c>
      <c r="Q30" s="2">
        <f t="shared" si="7"/>
        <v>1018.98</v>
      </c>
    </row>
    <row r="31" spans="1:17">
      <c r="A31" t="s">
        <v>156</v>
      </c>
      <c r="B31">
        <v>4455</v>
      </c>
      <c r="C31">
        <v>14</v>
      </c>
      <c r="D31">
        <v>2977</v>
      </c>
      <c r="E31">
        <v>1</v>
      </c>
      <c r="F31">
        <v>4</v>
      </c>
      <c r="G31">
        <v>461</v>
      </c>
      <c r="H31">
        <v>5919</v>
      </c>
      <c r="I31">
        <v>1463</v>
      </c>
      <c r="J31" s="2">
        <f t="shared" si="0"/>
        <v>3653.1</v>
      </c>
      <c r="K31" s="2">
        <f t="shared" si="1"/>
        <v>16.52</v>
      </c>
      <c r="L31" s="2">
        <f t="shared" si="2"/>
        <v>2828.15</v>
      </c>
      <c r="M31" s="2">
        <f t="shared" si="3"/>
        <v>1.1100000000000001</v>
      </c>
      <c r="N31" s="2">
        <f t="shared" si="4"/>
        <v>6.56</v>
      </c>
      <c r="O31" s="2">
        <f t="shared" si="5"/>
        <v>1235.48</v>
      </c>
      <c r="P31" s="2">
        <f t="shared" si="6"/>
        <v>8168.2199999999993</v>
      </c>
      <c r="Q31" s="2">
        <f t="shared" si="7"/>
        <v>2238.39</v>
      </c>
    </row>
    <row r="32" spans="1:17">
      <c r="A32" t="s">
        <v>61</v>
      </c>
      <c r="B32">
        <v>4380</v>
      </c>
      <c r="C32">
        <v>5</v>
      </c>
      <c r="D32">
        <v>1941</v>
      </c>
      <c r="E32">
        <v>12</v>
      </c>
      <c r="F32">
        <v>1</v>
      </c>
      <c r="G32">
        <v>989</v>
      </c>
      <c r="H32">
        <v>4817</v>
      </c>
      <c r="I32">
        <v>1092</v>
      </c>
      <c r="J32" s="2">
        <f t="shared" si="0"/>
        <v>3591.6</v>
      </c>
      <c r="K32" s="2">
        <f t="shared" si="1"/>
        <v>5.8999999999999995</v>
      </c>
      <c r="L32" s="2">
        <f t="shared" si="2"/>
        <v>1843.9499999999998</v>
      </c>
      <c r="M32" s="2">
        <f t="shared" si="3"/>
        <v>13.32</v>
      </c>
      <c r="N32" s="2">
        <f t="shared" si="4"/>
        <v>1.64</v>
      </c>
      <c r="O32" s="2">
        <f t="shared" si="5"/>
        <v>2650.52</v>
      </c>
      <c r="P32" s="2">
        <f t="shared" si="6"/>
        <v>6647.4599999999991</v>
      </c>
      <c r="Q32" s="2">
        <f t="shared" si="7"/>
        <v>1670.76</v>
      </c>
    </row>
    <row r="33" spans="1:17">
      <c r="A33" t="s">
        <v>157</v>
      </c>
      <c r="B33">
        <v>3564</v>
      </c>
      <c r="C33">
        <v>1</v>
      </c>
      <c r="D33">
        <v>756</v>
      </c>
      <c r="E33">
        <v>1</v>
      </c>
      <c r="F33">
        <v>0</v>
      </c>
      <c r="G33">
        <v>281</v>
      </c>
      <c r="H33">
        <v>927</v>
      </c>
      <c r="I33">
        <v>565</v>
      </c>
      <c r="J33" s="2">
        <f t="shared" si="0"/>
        <v>2922.48</v>
      </c>
      <c r="K33" s="2">
        <f t="shared" si="1"/>
        <v>1.18</v>
      </c>
      <c r="L33" s="2">
        <f t="shared" si="2"/>
        <v>718.19999999999993</v>
      </c>
      <c r="M33" s="2">
        <f t="shared" si="3"/>
        <v>1.1100000000000001</v>
      </c>
      <c r="N33" s="2">
        <f t="shared" si="4"/>
        <v>0</v>
      </c>
      <c r="O33" s="2">
        <f t="shared" si="5"/>
        <v>753.08</v>
      </c>
      <c r="P33" s="2">
        <f t="shared" si="6"/>
        <v>1279.26</v>
      </c>
      <c r="Q33" s="2">
        <f t="shared" si="7"/>
        <v>864.45</v>
      </c>
    </row>
    <row r="34" spans="1:17">
      <c r="A34" t="s">
        <v>232</v>
      </c>
      <c r="B34">
        <v>3381</v>
      </c>
      <c r="C34">
        <v>0</v>
      </c>
      <c r="D34">
        <v>95</v>
      </c>
      <c r="E34">
        <v>0</v>
      </c>
      <c r="F34">
        <v>0</v>
      </c>
      <c r="G34">
        <v>0</v>
      </c>
      <c r="H34">
        <v>64</v>
      </c>
      <c r="I34">
        <v>21</v>
      </c>
      <c r="J34" s="2">
        <f t="shared" si="0"/>
        <v>2772.4199999999996</v>
      </c>
      <c r="K34" s="2">
        <f t="shared" si="1"/>
        <v>0</v>
      </c>
      <c r="L34" s="2">
        <f t="shared" si="2"/>
        <v>90.25</v>
      </c>
      <c r="M34" s="2">
        <f t="shared" si="3"/>
        <v>0</v>
      </c>
      <c r="N34" s="2">
        <f t="shared" si="4"/>
        <v>0</v>
      </c>
      <c r="O34" s="2">
        <f t="shared" si="5"/>
        <v>0</v>
      </c>
      <c r="P34" s="2">
        <f t="shared" si="6"/>
        <v>88.32</v>
      </c>
      <c r="Q34" s="2">
        <f t="shared" si="7"/>
        <v>32.130000000000003</v>
      </c>
    </row>
    <row r="35" spans="1:17">
      <c r="A35" t="s">
        <v>95</v>
      </c>
      <c r="B35">
        <v>3140</v>
      </c>
      <c r="C35">
        <v>8</v>
      </c>
      <c r="D35">
        <v>3109</v>
      </c>
      <c r="E35">
        <v>5</v>
      </c>
      <c r="F35">
        <v>1</v>
      </c>
      <c r="G35">
        <v>755</v>
      </c>
      <c r="H35">
        <v>6117</v>
      </c>
      <c r="I35">
        <v>458</v>
      </c>
      <c r="J35" s="2">
        <f t="shared" si="0"/>
        <v>2574.7999999999997</v>
      </c>
      <c r="K35" s="2">
        <f t="shared" si="1"/>
        <v>9.44</v>
      </c>
      <c r="L35" s="2">
        <f t="shared" si="2"/>
        <v>2953.5499999999997</v>
      </c>
      <c r="M35" s="2">
        <f t="shared" si="3"/>
        <v>5.5500000000000007</v>
      </c>
      <c r="N35" s="2">
        <f t="shared" si="4"/>
        <v>1.64</v>
      </c>
      <c r="O35" s="2">
        <f t="shared" si="5"/>
        <v>2023.4</v>
      </c>
      <c r="P35" s="2">
        <f t="shared" si="6"/>
        <v>8441.4599999999991</v>
      </c>
      <c r="Q35" s="2">
        <f t="shared" si="7"/>
        <v>700.74</v>
      </c>
    </row>
    <row r="36" spans="1:17">
      <c r="A36" t="s">
        <v>160</v>
      </c>
      <c r="B36">
        <v>3052</v>
      </c>
      <c r="C36">
        <v>12</v>
      </c>
      <c r="D36">
        <v>1999</v>
      </c>
      <c r="E36">
        <v>4</v>
      </c>
      <c r="F36">
        <v>1</v>
      </c>
      <c r="G36">
        <v>2</v>
      </c>
      <c r="H36">
        <v>975</v>
      </c>
      <c r="I36">
        <v>523</v>
      </c>
      <c r="J36" s="2">
        <f t="shared" si="0"/>
        <v>2502.64</v>
      </c>
      <c r="K36" s="2">
        <f t="shared" si="1"/>
        <v>14.16</v>
      </c>
      <c r="L36" s="2">
        <f t="shared" si="2"/>
        <v>1899.05</v>
      </c>
      <c r="M36" s="2">
        <f t="shared" si="3"/>
        <v>4.4400000000000004</v>
      </c>
      <c r="N36" s="2">
        <f t="shared" si="4"/>
        <v>1.64</v>
      </c>
      <c r="O36" s="2">
        <f t="shared" si="5"/>
        <v>5.36</v>
      </c>
      <c r="P36" s="2">
        <f t="shared" si="6"/>
        <v>1345.5</v>
      </c>
      <c r="Q36" s="2">
        <f t="shared" si="7"/>
        <v>800.19</v>
      </c>
    </row>
    <row r="37" spans="1:17">
      <c r="A37" t="s">
        <v>92</v>
      </c>
      <c r="B37">
        <v>2996</v>
      </c>
      <c r="C37">
        <v>2</v>
      </c>
      <c r="D37">
        <v>1353</v>
      </c>
      <c r="E37">
        <v>0</v>
      </c>
      <c r="F37">
        <v>1</v>
      </c>
      <c r="G37">
        <v>633</v>
      </c>
      <c r="H37">
        <v>2449</v>
      </c>
      <c r="I37">
        <v>611</v>
      </c>
      <c r="J37" s="2">
        <f t="shared" si="0"/>
        <v>2456.7199999999998</v>
      </c>
      <c r="K37" s="2">
        <f t="shared" si="1"/>
        <v>2.36</v>
      </c>
      <c r="L37" s="2">
        <f t="shared" si="2"/>
        <v>1285.3499999999999</v>
      </c>
      <c r="M37" s="2">
        <f t="shared" si="3"/>
        <v>0</v>
      </c>
      <c r="N37" s="2">
        <f t="shared" si="4"/>
        <v>1.64</v>
      </c>
      <c r="O37" s="2">
        <f t="shared" si="5"/>
        <v>1696.44</v>
      </c>
      <c r="P37" s="2">
        <f t="shared" si="6"/>
        <v>3379.62</v>
      </c>
      <c r="Q37" s="2">
        <f t="shared" si="7"/>
        <v>934.83</v>
      </c>
    </row>
    <row r="38" spans="1:17">
      <c r="A38" t="s">
        <v>7</v>
      </c>
      <c r="B38">
        <v>2919</v>
      </c>
      <c r="C38">
        <v>4</v>
      </c>
      <c r="D38">
        <v>430</v>
      </c>
      <c r="E38">
        <v>0</v>
      </c>
      <c r="F38">
        <v>0</v>
      </c>
      <c r="G38">
        <v>4</v>
      </c>
      <c r="H38">
        <v>827</v>
      </c>
      <c r="I38">
        <v>316</v>
      </c>
      <c r="J38" s="2">
        <f t="shared" si="0"/>
        <v>2393.58</v>
      </c>
      <c r="K38" s="2">
        <f t="shared" si="1"/>
        <v>4.72</v>
      </c>
      <c r="L38" s="2">
        <f t="shared" si="2"/>
        <v>408.5</v>
      </c>
      <c r="M38" s="2">
        <f t="shared" si="3"/>
        <v>0</v>
      </c>
      <c r="N38" s="2">
        <f t="shared" si="4"/>
        <v>0</v>
      </c>
      <c r="O38" s="2">
        <f t="shared" si="5"/>
        <v>10.72</v>
      </c>
      <c r="P38" s="2">
        <f t="shared" si="6"/>
        <v>1141.26</v>
      </c>
      <c r="Q38" s="2">
        <f t="shared" si="7"/>
        <v>483.48</v>
      </c>
    </row>
    <row r="39" spans="1:17">
      <c r="A39" t="s">
        <v>86</v>
      </c>
      <c r="B39">
        <v>2886</v>
      </c>
      <c r="C39">
        <v>2</v>
      </c>
      <c r="D39">
        <v>315</v>
      </c>
      <c r="E39">
        <v>1</v>
      </c>
      <c r="F39">
        <v>1</v>
      </c>
      <c r="G39">
        <v>200</v>
      </c>
      <c r="H39">
        <v>505</v>
      </c>
      <c r="I39">
        <v>349</v>
      </c>
      <c r="J39" s="2">
        <f t="shared" si="0"/>
        <v>2366.52</v>
      </c>
      <c r="K39" s="2">
        <f t="shared" si="1"/>
        <v>2.36</v>
      </c>
      <c r="L39" s="2">
        <f t="shared" si="2"/>
        <v>299.25</v>
      </c>
      <c r="M39" s="2">
        <f t="shared" si="3"/>
        <v>1.1100000000000001</v>
      </c>
      <c r="N39" s="2">
        <f t="shared" si="4"/>
        <v>1.64</v>
      </c>
      <c r="O39" s="2">
        <f t="shared" si="5"/>
        <v>536</v>
      </c>
      <c r="P39" s="2">
        <f t="shared" si="6"/>
        <v>696.9</v>
      </c>
      <c r="Q39" s="2">
        <f t="shared" si="7"/>
        <v>533.97</v>
      </c>
    </row>
    <row r="40" spans="1:17">
      <c r="A40" t="s">
        <v>28</v>
      </c>
      <c r="B40">
        <v>2799</v>
      </c>
      <c r="C40">
        <v>6</v>
      </c>
      <c r="D40">
        <v>845</v>
      </c>
      <c r="E40">
        <v>103</v>
      </c>
      <c r="F40">
        <v>2</v>
      </c>
      <c r="G40">
        <v>276</v>
      </c>
      <c r="H40">
        <v>1106</v>
      </c>
      <c r="I40">
        <v>1236</v>
      </c>
      <c r="J40" s="2">
        <f t="shared" si="0"/>
        <v>2295.1799999999998</v>
      </c>
      <c r="K40" s="2">
        <f t="shared" si="1"/>
        <v>7.08</v>
      </c>
      <c r="L40" s="2">
        <f t="shared" si="2"/>
        <v>802.75</v>
      </c>
      <c r="M40" s="2">
        <f t="shared" si="3"/>
        <v>114.33000000000001</v>
      </c>
      <c r="N40" s="2">
        <f t="shared" si="4"/>
        <v>3.28</v>
      </c>
      <c r="O40" s="2">
        <f t="shared" si="5"/>
        <v>739.68000000000006</v>
      </c>
      <c r="P40" s="2">
        <f t="shared" si="6"/>
        <v>1526.28</v>
      </c>
      <c r="Q40" s="2">
        <f t="shared" si="7"/>
        <v>1891.08</v>
      </c>
    </row>
    <row r="41" spans="1:17">
      <c r="A41" t="s">
        <v>230</v>
      </c>
      <c r="B41">
        <v>2760</v>
      </c>
      <c r="C41">
        <v>6</v>
      </c>
      <c r="D41">
        <v>619</v>
      </c>
      <c r="E41">
        <v>3</v>
      </c>
      <c r="F41">
        <v>1</v>
      </c>
      <c r="G41">
        <v>93</v>
      </c>
      <c r="H41">
        <v>1292</v>
      </c>
      <c r="I41">
        <v>322</v>
      </c>
      <c r="J41" s="2">
        <f t="shared" si="0"/>
        <v>2263.1999999999998</v>
      </c>
      <c r="K41" s="2">
        <f t="shared" si="1"/>
        <v>7.08</v>
      </c>
      <c r="L41" s="2">
        <f t="shared" si="2"/>
        <v>588.04999999999995</v>
      </c>
      <c r="M41" s="2">
        <f t="shared" si="3"/>
        <v>3.33</v>
      </c>
      <c r="N41" s="2">
        <f t="shared" si="4"/>
        <v>1.64</v>
      </c>
      <c r="O41" s="2">
        <f t="shared" si="5"/>
        <v>249.24</v>
      </c>
      <c r="P41" s="2">
        <f t="shared" si="6"/>
        <v>1782.9599999999998</v>
      </c>
      <c r="Q41" s="2">
        <f t="shared" si="7"/>
        <v>492.66</v>
      </c>
    </row>
    <row r="42" spans="1:17">
      <c r="A42" t="s">
        <v>129</v>
      </c>
      <c r="B42">
        <v>2650</v>
      </c>
      <c r="C42">
        <v>4</v>
      </c>
      <c r="D42">
        <v>671</v>
      </c>
      <c r="E42">
        <v>2</v>
      </c>
      <c r="F42">
        <v>0</v>
      </c>
      <c r="G42">
        <v>334</v>
      </c>
      <c r="H42">
        <v>986</v>
      </c>
      <c r="I42">
        <v>1007</v>
      </c>
      <c r="J42" s="2">
        <f t="shared" si="0"/>
        <v>2173</v>
      </c>
      <c r="K42" s="2">
        <f t="shared" si="1"/>
        <v>4.72</v>
      </c>
      <c r="L42" s="2">
        <f t="shared" si="2"/>
        <v>637.44999999999993</v>
      </c>
      <c r="M42" s="2">
        <f t="shared" si="3"/>
        <v>2.2200000000000002</v>
      </c>
      <c r="N42" s="2">
        <f t="shared" si="4"/>
        <v>0</v>
      </c>
      <c r="O42" s="2">
        <f t="shared" si="5"/>
        <v>895.12</v>
      </c>
      <c r="P42" s="2">
        <f t="shared" si="6"/>
        <v>1360.6799999999998</v>
      </c>
      <c r="Q42" s="2">
        <f t="shared" si="7"/>
        <v>1540.71</v>
      </c>
    </row>
    <row r="43" spans="1:17">
      <c r="A43" t="s">
        <v>19</v>
      </c>
      <c r="B43">
        <v>2593</v>
      </c>
      <c r="C43">
        <v>52</v>
      </c>
      <c r="D43">
        <v>1320</v>
      </c>
      <c r="E43">
        <v>3</v>
      </c>
      <c r="F43">
        <v>0</v>
      </c>
      <c r="G43">
        <v>295</v>
      </c>
      <c r="H43">
        <v>1155</v>
      </c>
      <c r="I43">
        <v>145</v>
      </c>
      <c r="J43" s="2">
        <f t="shared" si="0"/>
        <v>2126.2599999999998</v>
      </c>
      <c r="K43" s="2">
        <f t="shared" si="1"/>
        <v>61.36</v>
      </c>
      <c r="L43" s="2">
        <f t="shared" si="2"/>
        <v>1254</v>
      </c>
      <c r="M43" s="2">
        <f t="shared" si="3"/>
        <v>3.33</v>
      </c>
      <c r="N43" s="2">
        <f t="shared" si="4"/>
        <v>0</v>
      </c>
      <c r="O43" s="2">
        <f t="shared" si="5"/>
        <v>790.6</v>
      </c>
      <c r="P43" s="2">
        <f t="shared" si="6"/>
        <v>1593.8999999999999</v>
      </c>
      <c r="Q43" s="2">
        <f t="shared" si="7"/>
        <v>221.85</v>
      </c>
    </row>
    <row r="44" spans="1:17">
      <c r="A44" t="s">
        <v>110</v>
      </c>
      <c r="B44">
        <v>1960</v>
      </c>
      <c r="C44">
        <v>3</v>
      </c>
      <c r="D44">
        <v>1316</v>
      </c>
      <c r="E44">
        <v>0</v>
      </c>
      <c r="F44">
        <v>7</v>
      </c>
      <c r="G44">
        <v>3</v>
      </c>
      <c r="H44">
        <v>4241</v>
      </c>
      <c r="I44">
        <v>749</v>
      </c>
      <c r="J44" s="2">
        <f t="shared" si="0"/>
        <v>1607.1999999999998</v>
      </c>
      <c r="K44" s="2">
        <f t="shared" si="1"/>
        <v>3.54</v>
      </c>
      <c r="L44" s="2">
        <f t="shared" si="2"/>
        <v>1250.2</v>
      </c>
      <c r="M44" s="2">
        <f t="shared" si="3"/>
        <v>0</v>
      </c>
      <c r="N44" s="2">
        <f t="shared" si="4"/>
        <v>11.479999999999999</v>
      </c>
      <c r="O44" s="2">
        <f t="shared" si="5"/>
        <v>8.0400000000000009</v>
      </c>
      <c r="P44" s="2">
        <f t="shared" si="6"/>
        <v>5852.58</v>
      </c>
      <c r="Q44" s="2">
        <f t="shared" si="7"/>
        <v>1145.97</v>
      </c>
    </row>
    <row r="45" spans="1:17">
      <c r="A45" t="s">
        <v>304</v>
      </c>
      <c r="B45">
        <v>1922</v>
      </c>
      <c r="C45">
        <v>3</v>
      </c>
      <c r="D45">
        <v>710</v>
      </c>
      <c r="E45">
        <v>1</v>
      </c>
      <c r="F45">
        <v>0</v>
      </c>
      <c r="G45">
        <v>114</v>
      </c>
      <c r="H45">
        <v>243</v>
      </c>
      <c r="I45">
        <v>325</v>
      </c>
      <c r="J45" s="2">
        <f t="shared" si="0"/>
        <v>1576.04</v>
      </c>
      <c r="K45" s="2">
        <f t="shared" si="1"/>
        <v>3.54</v>
      </c>
      <c r="L45" s="2">
        <f t="shared" si="2"/>
        <v>674.5</v>
      </c>
      <c r="M45" s="2">
        <f t="shared" si="3"/>
        <v>1.1100000000000001</v>
      </c>
      <c r="N45" s="2">
        <f t="shared" si="4"/>
        <v>0</v>
      </c>
      <c r="O45" s="2">
        <f t="shared" si="5"/>
        <v>305.52000000000004</v>
      </c>
      <c r="P45" s="2">
        <f t="shared" si="6"/>
        <v>335.34</v>
      </c>
      <c r="Q45" s="2">
        <f t="shared" si="7"/>
        <v>497.25</v>
      </c>
    </row>
    <row r="46" spans="1:17">
      <c r="A46" t="s">
        <v>1</v>
      </c>
      <c r="B46">
        <v>1762</v>
      </c>
      <c r="C46">
        <v>2</v>
      </c>
      <c r="D46">
        <v>211</v>
      </c>
      <c r="E46">
        <v>1</v>
      </c>
      <c r="F46">
        <v>0</v>
      </c>
      <c r="G46">
        <v>115</v>
      </c>
      <c r="H46">
        <v>242</v>
      </c>
      <c r="I46">
        <v>116</v>
      </c>
      <c r="J46" s="2">
        <f t="shared" si="0"/>
        <v>1444.84</v>
      </c>
      <c r="K46" s="2">
        <f t="shared" si="1"/>
        <v>2.36</v>
      </c>
      <c r="L46" s="2">
        <f t="shared" si="2"/>
        <v>200.45</v>
      </c>
      <c r="M46" s="2">
        <f t="shared" si="3"/>
        <v>1.1100000000000001</v>
      </c>
      <c r="N46" s="2">
        <f t="shared" si="4"/>
        <v>0</v>
      </c>
      <c r="O46" s="2">
        <f t="shared" si="5"/>
        <v>308.20000000000005</v>
      </c>
      <c r="P46" s="2">
        <f t="shared" si="6"/>
        <v>333.96</v>
      </c>
      <c r="Q46" s="2">
        <f t="shared" si="7"/>
        <v>177.48</v>
      </c>
    </row>
    <row r="47" spans="1:17">
      <c r="A47" t="s">
        <v>215</v>
      </c>
      <c r="B47">
        <v>1749</v>
      </c>
      <c r="C47">
        <v>0</v>
      </c>
      <c r="D47">
        <v>143</v>
      </c>
      <c r="E47">
        <v>1</v>
      </c>
      <c r="F47">
        <v>0</v>
      </c>
      <c r="G47">
        <v>0</v>
      </c>
      <c r="H47">
        <v>2</v>
      </c>
      <c r="I47">
        <v>220</v>
      </c>
      <c r="J47" s="2">
        <f t="shared" si="0"/>
        <v>1434.1799999999998</v>
      </c>
      <c r="K47" s="2">
        <f t="shared" si="1"/>
        <v>0</v>
      </c>
      <c r="L47" s="2">
        <f t="shared" si="2"/>
        <v>135.85</v>
      </c>
      <c r="M47" s="2">
        <f t="shared" si="3"/>
        <v>1.1100000000000001</v>
      </c>
      <c r="N47" s="2">
        <f t="shared" si="4"/>
        <v>0</v>
      </c>
      <c r="O47" s="2">
        <f t="shared" si="5"/>
        <v>0</v>
      </c>
      <c r="P47" s="2">
        <f t="shared" si="6"/>
        <v>2.76</v>
      </c>
      <c r="Q47" s="2">
        <f t="shared" si="7"/>
        <v>336.6</v>
      </c>
    </row>
    <row r="48" spans="1:17">
      <c r="A48" t="s">
        <v>36</v>
      </c>
      <c r="B48">
        <v>1683</v>
      </c>
      <c r="C48">
        <v>1</v>
      </c>
      <c r="D48">
        <v>1190</v>
      </c>
      <c r="E48">
        <v>0</v>
      </c>
      <c r="F48">
        <v>0</v>
      </c>
      <c r="G48">
        <v>137</v>
      </c>
      <c r="H48">
        <v>1785</v>
      </c>
      <c r="I48">
        <v>456</v>
      </c>
      <c r="J48" s="2">
        <f t="shared" si="0"/>
        <v>1380.06</v>
      </c>
      <c r="K48" s="2">
        <f t="shared" si="1"/>
        <v>1.18</v>
      </c>
      <c r="L48" s="2">
        <f t="shared" si="2"/>
        <v>1130.5</v>
      </c>
      <c r="M48" s="2">
        <f t="shared" si="3"/>
        <v>0</v>
      </c>
      <c r="N48" s="2">
        <f t="shared" si="4"/>
        <v>0</v>
      </c>
      <c r="O48" s="2">
        <f t="shared" si="5"/>
        <v>367.16</v>
      </c>
      <c r="P48" s="2">
        <f t="shared" si="6"/>
        <v>2463.2999999999997</v>
      </c>
      <c r="Q48" s="2">
        <f t="shared" si="7"/>
        <v>697.68000000000006</v>
      </c>
    </row>
    <row r="49" spans="1:17">
      <c r="A49" t="s">
        <v>60</v>
      </c>
      <c r="B49">
        <v>1680</v>
      </c>
      <c r="C49">
        <v>4</v>
      </c>
      <c r="D49">
        <v>835</v>
      </c>
      <c r="E49">
        <v>2</v>
      </c>
      <c r="F49">
        <v>0</v>
      </c>
      <c r="G49">
        <v>11</v>
      </c>
      <c r="H49">
        <v>1513</v>
      </c>
      <c r="I49">
        <v>82</v>
      </c>
      <c r="J49" s="2">
        <f t="shared" si="0"/>
        <v>1377.6</v>
      </c>
      <c r="K49" s="2">
        <f t="shared" si="1"/>
        <v>4.72</v>
      </c>
      <c r="L49" s="2">
        <f t="shared" si="2"/>
        <v>793.25</v>
      </c>
      <c r="M49" s="2">
        <f t="shared" si="3"/>
        <v>2.2200000000000002</v>
      </c>
      <c r="N49" s="2">
        <f t="shared" si="4"/>
        <v>0</v>
      </c>
      <c r="O49" s="2">
        <f t="shared" si="5"/>
        <v>29.48</v>
      </c>
      <c r="P49" s="2">
        <f t="shared" si="6"/>
        <v>2087.94</v>
      </c>
      <c r="Q49" s="2">
        <f t="shared" si="7"/>
        <v>125.46000000000001</v>
      </c>
    </row>
    <row r="50" spans="1:17">
      <c r="A50" t="s">
        <v>336</v>
      </c>
      <c r="B50">
        <v>1340</v>
      </c>
      <c r="C50">
        <v>2</v>
      </c>
      <c r="D50">
        <v>672</v>
      </c>
      <c r="E50">
        <v>1</v>
      </c>
      <c r="F50">
        <v>0</v>
      </c>
      <c r="G50">
        <v>30</v>
      </c>
      <c r="H50">
        <v>228</v>
      </c>
      <c r="I50">
        <v>222</v>
      </c>
      <c r="J50" s="2">
        <f t="shared" si="0"/>
        <v>1098.8</v>
      </c>
      <c r="K50" s="2">
        <f t="shared" si="1"/>
        <v>2.36</v>
      </c>
      <c r="L50" s="2">
        <f t="shared" si="2"/>
        <v>638.4</v>
      </c>
      <c r="M50" s="2">
        <f t="shared" si="3"/>
        <v>1.1100000000000001</v>
      </c>
      <c r="N50" s="2">
        <f t="shared" si="4"/>
        <v>0</v>
      </c>
      <c r="O50" s="2">
        <f t="shared" si="5"/>
        <v>80.400000000000006</v>
      </c>
      <c r="P50" s="2">
        <f t="shared" si="6"/>
        <v>314.64</v>
      </c>
      <c r="Q50" s="2">
        <f t="shared" si="7"/>
        <v>339.66</v>
      </c>
    </row>
    <row r="51" spans="1:17">
      <c r="A51" t="s">
        <v>108</v>
      </c>
      <c r="B51">
        <v>1326</v>
      </c>
      <c r="C51">
        <v>2</v>
      </c>
      <c r="D51">
        <v>359</v>
      </c>
      <c r="E51">
        <v>7</v>
      </c>
      <c r="F51">
        <v>1</v>
      </c>
      <c r="G51">
        <v>110</v>
      </c>
      <c r="H51">
        <v>496</v>
      </c>
      <c r="I51">
        <v>405</v>
      </c>
      <c r="J51" s="2">
        <f t="shared" si="0"/>
        <v>1087.32</v>
      </c>
      <c r="K51" s="2">
        <f t="shared" si="1"/>
        <v>2.36</v>
      </c>
      <c r="L51" s="2">
        <f t="shared" si="2"/>
        <v>341.05</v>
      </c>
      <c r="M51" s="2">
        <f t="shared" si="3"/>
        <v>7.7700000000000005</v>
      </c>
      <c r="N51" s="2">
        <f t="shared" si="4"/>
        <v>1.64</v>
      </c>
      <c r="O51" s="2">
        <f t="shared" si="5"/>
        <v>294.8</v>
      </c>
      <c r="P51" s="2">
        <f t="shared" si="6"/>
        <v>684.4799999999999</v>
      </c>
      <c r="Q51" s="2">
        <f t="shared" si="7"/>
        <v>619.65</v>
      </c>
    </row>
    <row r="52" spans="1:17">
      <c r="A52" t="s">
        <v>31</v>
      </c>
      <c r="B52">
        <v>1193</v>
      </c>
      <c r="C52">
        <v>37</v>
      </c>
      <c r="D52">
        <v>326</v>
      </c>
      <c r="E52">
        <v>2</v>
      </c>
      <c r="F52">
        <v>2</v>
      </c>
      <c r="G52">
        <v>1</v>
      </c>
      <c r="H52">
        <v>467</v>
      </c>
      <c r="I52">
        <v>98</v>
      </c>
      <c r="J52" s="2">
        <f t="shared" si="0"/>
        <v>978.26</v>
      </c>
      <c r="K52" s="2">
        <f t="shared" si="1"/>
        <v>43.66</v>
      </c>
      <c r="L52" s="2">
        <f t="shared" si="2"/>
        <v>309.7</v>
      </c>
      <c r="M52" s="2">
        <f t="shared" si="3"/>
        <v>2.2200000000000002</v>
      </c>
      <c r="N52" s="2">
        <f t="shared" si="4"/>
        <v>3.28</v>
      </c>
      <c r="O52" s="2">
        <f t="shared" si="5"/>
        <v>2.68</v>
      </c>
      <c r="P52" s="2">
        <f t="shared" si="6"/>
        <v>644.45999999999992</v>
      </c>
      <c r="Q52" s="2">
        <f t="shared" si="7"/>
        <v>149.94</v>
      </c>
    </row>
    <row r="53" spans="1:17">
      <c r="A53" t="s">
        <v>116</v>
      </c>
      <c r="B53">
        <v>1161</v>
      </c>
      <c r="C53">
        <v>3</v>
      </c>
      <c r="D53">
        <v>641</v>
      </c>
      <c r="E53">
        <v>0</v>
      </c>
      <c r="F53">
        <v>5</v>
      </c>
      <c r="G53">
        <v>423</v>
      </c>
      <c r="H53">
        <v>1357</v>
      </c>
      <c r="I53">
        <v>224</v>
      </c>
      <c r="J53" s="2">
        <f t="shared" si="0"/>
        <v>952.02</v>
      </c>
      <c r="K53" s="2">
        <f t="shared" si="1"/>
        <v>3.54</v>
      </c>
      <c r="L53" s="2">
        <f t="shared" si="2"/>
        <v>608.94999999999993</v>
      </c>
      <c r="M53" s="2">
        <f t="shared" si="3"/>
        <v>0</v>
      </c>
      <c r="N53" s="2">
        <f t="shared" si="4"/>
        <v>8.1999999999999993</v>
      </c>
      <c r="O53" s="2">
        <f t="shared" si="5"/>
        <v>1133.6400000000001</v>
      </c>
      <c r="P53" s="2">
        <f t="shared" si="6"/>
        <v>1872.6599999999999</v>
      </c>
      <c r="Q53" s="2">
        <f t="shared" si="7"/>
        <v>342.72</v>
      </c>
    </row>
    <row r="54" spans="1:17">
      <c r="A54" t="s">
        <v>135</v>
      </c>
      <c r="B54">
        <v>1084</v>
      </c>
      <c r="C54">
        <v>8</v>
      </c>
      <c r="D54">
        <v>788</v>
      </c>
      <c r="E54">
        <v>1</v>
      </c>
      <c r="F54">
        <v>0</v>
      </c>
      <c r="G54">
        <v>355</v>
      </c>
      <c r="H54">
        <v>1320</v>
      </c>
      <c r="I54">
        <v>488</v>
      </c>
      <c r="J54" s="2">
        <f t="shared" si="0"/>
        <v>888.88</v>
      </c>
      <c r="K54" s="2">
        <f t="shared" si="1"/>
        <v>9.44</v>
      </c>
      <c r="L54" s="2">
        <f t="shared" si="2"/>
        <v>748.59999999999991</v>
      </c>
      <c r="M54" s="2">
        <f t="shared" si="3"/>
        <v>1.1100000000000001</v>
      </c>
      <c r="N54" s="2">
        <f t="shared" si="4"/>
        <v>0</v>
      </c>
      <c r="O54" s="2">
        <f t="shared" si="5"/>
        <v>951.40000000000009</v>
      </c>
      <c r="P54" s="2">
        <f t="shared" si="6"/>
        <v>1821.6</v>
      </c>
      <c r="Q54" s="2">
        <f t="shared" si="7"/>
        <v>746.64</v>
      </c>
    </row>
    <row r="55" spans="1:17">
      <c r="A55" t="s">
        <v>120</v>
      </c>
      <c r="B55">
        <v>972</v>
      </c>
      <c r="C55">
        <v>0</v>
      </c>
      <c r="D55">
        <v>378</v>
      </c>
      <c r="E55">
        <v>1</v>
      </c>
      <c r="F55">
        <v>0</v>
      </c>
      <c r="G55">
        <v>124</v>
      </c>
      <c r="H55">
        <v>299</v>
      </c>
      <c r="I55">
        <v>148</v>
      </c>
      <c r="J55" s="2">
        <f t="shared" si="0"/>
        <v>797.04</v>
      </c>
      <c r="K55" s="2">
        <f t="shared" si="1"/>
        <v>0</v>
      </c>
      <c r="L55" s="2">
        <f t="shared" si="2"/>
        <v>359.09999999999997</v>
      </c>
      <c r="M55" s="2">
        <f t="shared" si="3"/>
        <v>1.1100000000000001</v>
      </c>
      <c r="N55" s="2">
        <f t="shared" si="4"/>
        <v>0</v>
      </c>
      <c r="O55" s="2">
        <f t="shared" si="5"/>
        <v>332.32</v>
      </c>
      <c r="P55" s="2">
        <f t="shared" si="6"/>
        <v>412.61999999999995</v>
      </c>
      <c r="Q55" s="2">
        <f t="shared" si="7"/>
        <v>226.44</v>
      </c>
    </row>
    <row r="56" spans="1:17">
      <c r="A56" t="s">
        <v>299</v>
      </c>
      <c r="B56">
        <v>954</v>
      </c>
      <c r="C56">
        <v>0</v>
      </c>
      <c r="D56">
        <v>38</v>
      </c>
      <c r="E56">
        <v>0</v>
      </c>
      <c r="F56">
        <v>0</v>
      </c>
      <c r="G56">
        <v>0</v>
      </c>
      <c r="H56">
        <v>0</v>
      </c>
      <c r="I56">
        <v>0</v>
      </c>
      <c r="J56" s="2">
        <f t="shared" si="0"/>
        <v>782.28</v>
      </c>
      <c r="K56" s="2">
        <f t="shared" si="1"/>
        <v>0</v>
      </c>
      <c r="L56" s="2">
        <f t="shared" si="2"/>
        <v>36.1</v>
      </c>
      <c r="M56" s="2">
        <f t="shared" si="3"/>
        <v>0</v>
      </c>
      <c r="N56" s="2">
        <f t="shared" si="4"/>
        <v>0</v>
      </c>
      <c r="O56" s="2">
        <f t="shared" si="5"/>
        <v>0</v>
      </c>
      <c r="P56" s="2">
        <f t="shared" si="6"/>
        <v>0</v>
      </c>
      <c r="Q56" s="2">
        <f t="shared" si="7"/>
        <v>0</v>
      </c>
    </row>
    <row r="57" spans="1:17">
      <c r="A57" t="s">
        <v>131</v>
      </c>
      <c r="B57">
        <v>952</v>
      </c>
      <c r="C57">
        <v>4</v>
      </c>
      <c r="D57">
        <v>334</v>
      </c>
      <c r="E57">
        <v>111</v>
      </c>
      <c r="F57">
        <v>0</v>
      </c>
      <c r="G57">
        <v>126</v>
      </c>
      <c r="H57">
        <v>997</v>
      </c>
      <c r="I57">
        <v>514</v>
      </c>
      <c r="J57" s="2">
        <f t="shared" si="0"/>
        <v>780.64</v>
      </c>
      <c r="K57" s="2">
        <f t="shared" si="1"/>
        <v>4.72</v>
      </c>
      <c r="L57" s="2">
        <f t="shared" si="2"/>
        <v>317.3</v>
      </c>
      <c r="M57" s="2">
        <f t="shared" si="3"/>
        <v>123.21000000000001</v>
      </c>
      <c r="N57" s="2">
        <f t="shared" si="4"/>
        <v>0</v>
      </c>
      <c r="O57" s="2">
        <f t="shared" si="5"/>
        <v>337.68</v>
      </c>
      <c r="P57" s="2">
        <f t="shared" si="6"/>
        <v>1375.86</v>
      </c>
      <c r="Q57" s="2">
        <f t="shared" si="7"/>
        <v>786.42</v>
      </c>
    </row>
    <row r="58" spans="1:17">
      <c r="A58" t="s">
        <v>267</v>
      </c>
      <c r="B58">
        <v>812</v>
      </c>
      <c r="C58">
        <v>3</v>
      </c>
      <c r="D58">
        <v>463</v>
      </c>
      <c r="E58">
        <v>0</v>
      </c>
      <c r="F58">
        <v>1</v>
      </c>
      <c r="G58">
        <v>80</v>
      </c>
      <c r="H58">
        <v>837</v>
      </c>
      <c r="I58">
        <v>0</v>
      </c>
      <c r="J58" s="2">
        <f t="shared" si="0"/>
        <v>665.83999999999992</v>
      </c>
      <c r="K58" s="2">
        <f t="shared" si="1"/>
        <v>3.54</v>
      </c>
      <c r="L58" s="2">
        <f t="shared" si="2"/>
        <v>439.84999999999997</v>
      </c>
      <c r="M58" s="2">
        <f t="shared" si="3"/>
        <v>0</v>
      </c>
      <c r="N58" s="2">
        <f t="shared" si="4"/>
        <v>1.64</v>
      </c>
      <c r="O58" s="2">
        <f t="shared" si="5"/>
        <v>214.4</v>
      </c>
      <c r="P58" s="2">
        <f t="shared" si="6"/>
        <v>1155.06</v>
      </c>
      <c r="Q58" s="2">
        <f t="shared" si="7"/>
        <v>0</v>
      </c>
    </row>
    <row r="59" spans="1:17">
      <c r="A59" t="s">
        <v>297</v>
      </c>
      <c r="B59">
        <v>734</v>
      </c>
      <c r="C59">
        <v>0</v>
      </c>
      <c r="D59">
        <v>153</v>
      </c>
      <c r="E59">
        <v>0</v>
      </c>
      <c r="F59">
        <v>1</v>
      </c>
      <c r="G59">
        <v>0</v>
      </c>
      <c r="H59">
        <v>733</v>
      </c>
      <c r="I59">
        <v>0</v>
      </c>
      <c r="J59" s="2">
        <f t="shared" si="0"/>
        <v>601.88</v>
      </c>
      <c r="K59" s="2">
        <f t="shared" si="1"/>
        <v>0</v>
      </c>
      <c r="L59" s="2">
        <f t="shared" si="2"/>
        <v>145.35</v>
      </c>
      <c r="M59" s="2">
        <f t="shared" si="3"/>
        <v>0</v>
      </c>
      <c r="N59" s="2">
        <f t="shared" si="4"/>
        <v>1.64</v>
      </c>
      <c r="O59" s="2">
        <f t="shared" si="5"/>
        <v>0</v>
      </c>
      <c r="P59" s="2">
        <f t="shared" si="6"/>
        <v>1011.54</v>
      </c>
      <c r="Q59" s="2">
        <f t="shared" si="7"/>
        <v>0</v>
      </c>
    </row>
    <row r="60" spans="1:17">
      <c r="A60" t="s">
        <v>123</v>
      </c>
      <c r="B60">
        <v>664</v>
      </c>
      <c r="C60">
        <v>1</v>
      </c>
      <c r="D60">
        <v>82</v>
      </c>
      <c r="E60">
        <v>4</v>
      </c>
      <c r="F60">
        <v>1</v>
      </c>
      <c r="G60">
        <v>195</v>
      </c>
      <c r="H60">
        <v>244</v>
      </c>
      <c r="I60">
        <v>163</v>
      </c>
      <c r="J60" s="2">
        <f t="shared" si="0"/>
        <v>544.48</v>
      </c>
      <c r="K60" s="2">
        <f t="shared" si="1"/>
        <v>1.18</v>
      </c>
      <c r="L60" s="2">
        <f t="shared" si="2"/>
        <v>77.899999999999991</v>
      </c>
      <c r="M60" s="2">
        <f t="shared" si="3"/>
        <v>4.4400000000000004</v>
      </c>
      <c r="N60" s="2">
        <f t="shared" si="4"/>
        <v>1.64</v>
      </c>
      <c r="O60" s="2">
        <f t="shared" si="5"/>
        <v>522.6</v>
      </c>
      <c r="P60" s="2">
        <f t="shared" si="6"/>
        <v>336.71999999999997</v>
      </c>
      <c r="Q60" s="2">
        <f t="shared" si="7"/>
        <v>249.39000000000001</v>
      </c>
    </row>
    <row r="61" spans="1:17">
      <c r="A61" t="s">
        <v>58</v>
      </c>
      <c r="B61">
        <v>663</v>
      </c>
      <c r="C61">
        <v>4</v>
      </c>
      <c r="D61">
        <v>156</v>
      </c>
      <c r="E61">
        <v>0</v>
      </c>
      <c r="F61">
        <v>0</v>
      </c>
      <c r="G61">
        <v>3</v>
      </c>
      <c r="H61">
        <v>239</v>
      </c>
      <c r="I61">
        <v>6</v>
      </c>
      <c r="J61" s="2">
        <f t="shared" si="0"/>
        <v>543.66</v>
      </c>
      <c r="K61" s="2">
        <f t="shared" si="1"/>
        <v>4.72</v>
      </c>
      <c r="L61" s="2">
        <f t="shared" si="2"/>
        <v>148.19999999999999</v>
      </c>
      <c r="M61" s="2">
        <f t="shared" si="3"/>
        <v>0</v>
      </c>
      <c r="N61" s="2">
        <f t="shared" si="4"/>
        <v>0</v>
      </c>
      <c r="O61" s="2">
        <f t="shared" si="5"/>
        <v>8.0400000000000009</v>
      </c>
      <c r="P61" s="2">
        <f t="shared" si="6"/>
        <v>329.82</v>
      </c>
      <c r="Q61" s="2">
        <f t="shared" si="7"/>
        <v>9.18</v>
      </c>
    </row>
    <row r="62" spans="1:17">
      <c r="A62" t="s">
        <v>176</v>
      </c>
      <c r="B62">
        <v>449</v>
      </c>
      <c r="C62">
        <v>0</v>
      </c>
      <c r="D62">
        <v>143</v>
      </c>
      <c r="E62">
        <v>3</v>
      </c>
      <c r="F62">
        <v>0</v>
      </c>
      <c r="G62">
        <v>0</v>
      </c>
      <c r="H62">
        <v>69</v>
      </c>
      <c r="I62">
        <v>21</v>
      </c>
      <c r="J62" s="2">
        <f t="shared" si="0"/>
        <v>368.17999999999995</v>
      </c>
      <c r="K62" s="2">
        <f t="shared" si="1"/>
        <v>0</v>
      </c>
      <c r="L62" s="2">
        <f t="shared" si="2"/>
        <v>135.85</v>
      </c>
      <c r="M62" s="2">
        <f t="shared" si="3"/>
        <v>3.33</v>
      </c>
      <c r="N62" s="2">
        <f t="shared" si="4"/>
        <v>0</v>
      </c>
      <c r="O62" s="2">
        <f t="shared" si="5"/>
        <v>0</v>
      </c>
      <c r="P62" s="2">
        <f t="shared" si="6"/>
        <v>95.22</v>
      </c>
      <c r="Q62" s="2">
        <f t="shared" si="7"/>
        <v>32.130000000000003</v>
      </c>
    </row>
    <row r="63" spans="1:17">
      <c r="A63" t="s">
        <v>161</v>
      </c>
      <c r="B63">
        <v>415</v>
      </c>
      <c r="C63">
        <v>3</v>
      </c>
      <c r="D63">
        <v>415</v>
      </c>
      <c r="E63">
        <v>3</v>
      </c>
      <c r="F63">
        <v>0</v>
      </c>
      <c r="G63">
        <v>5</v>
      </c>
      <c r="H63">
        <v>551</v>
      </c>
      <c r="I63">
        <v>622</v>
      </c>
      <c r="J63" s="2">
        <f t="shared" si="0"/>
        <v>340.29999999999995</v>
      </c>
      <c r="K63" s="2">
        <f t="shared" si="1"/>
        <v>3.54</v>
      </c>
      <c r="L63" s="2">
        <f t="shared" si="2"/>
        <v>394.25</v>
      </c>
      <c r="M63" s="2">
        <f t="shared" si="3"/>
        <v>3.33</v>
      </c>
      <c r="N63" s="2">
        <f t="shared" si="4"/>
        <v>0</v>
      </c>
      <c r="O63" s="2">
        <f t="shared" si="5"/>
        <v>13.4</v>
      </c>
      <c r="P63" s="2">
        <f t="shared" si="6"/>
        <v>760.38</v>
      </c>
      <c r="Q63" s="2">
        <f t="shared" si="7"/>
        <v>951.66</v>
      </c>
    </row>
    <row r="64" spans="1:17">
      <c r="A64" t="s">
        <v>137</v>
      </c>
      <c r="B64">
        <v>394</v>
      </c>
      <c r="C64">
        <v>1</v>
      </c>
      <c r="D64">
        <v>436</v>
      </c>
      <c r="E64">
        <v>0</v>
      </c>
      <c r="F64">
        <v>0</v>
      </c>
      <c r="G64">
        <v>157</v>
      </c>
      <c r="H64">
        <v>1068</v>
      </c>
      <c r="I64">
        <v>62</v>
      </c>
      <c r="J64" s="2">
        <f t="shared" si="0"/>
        <v>323.08</v>
      </c>
      <c r="K64" s="2">
        <f t="shared" si="1"/>
        <v>1.18</v>
      </c>
      <c r="L64" s="2">
        <f t="shared" si="2"/>
        <v>414.2</v>
      </c>
      <c r="M64" s="2">
        <f t="shared" si="3"/>
        <v>0</v>
      </c>
      <c r="N64" s="2">
        <f t="shared" si="4"/>
        <v>0</v>
      </c>
      <c r="O64" s="2">
        <f t="shared" si="5"/>
        <v>420.76000000000005</v>
      </c>
      <c r="P64" s="2">
        <f t="shared" si="6"/>
        <v>1473.84</v>
      </c>
      <c r="Q64" s="2">
        <f t="shared" si="7"/>
        <v>94.86</v>
      </c>
    </row>
    <row r="65" spans="1:17">
      <c r="A65" t="s">
        <v>25</v>
      </c>
      <c r="B65">
        <v>394</v>
      </c>
      <c r="C65">
        <v>0</v>
      </c>
      <c r="D65">
        <v>169</v>
      </c>
      <c r="E65">
        <v>2</v>
      </c>
      <c r="F65">
        <v>0</v>
      </c>
      <c r="G65">
        <v>114</v>
      </c>
      <c r="H65">
        <v>178</v>
      </c>
      <c r="I65">
        <v>244</v>
      </c>
      <c r="J65" s="2">
        <f t="shared" si="0"/>
        <v>323.08</v>
      </c>
      <c r="K65" s="2">
        <f t="shared" si="1"/>
        <v>0</v>
      </c>
      <c r="L65" s="2">
        <f t="shared" si="2"/>
        <v>160.54999999999998</v>
      </c>
      <c r="M65" s="2">
        <f t="shared" si="3"/>
        <v>2.2200000000000002</v>
      </c>
      <c r="N65" s="2">
        <f t="shared" si="4"/>
        <v>0</v>
      </c>
      <c r="O65" s="2">
        <f t="shared" si="5"/>
        <v>305.52000000000004</v>
      </c>
      <c r="P65" s="2">
        <f t="shared" si="6"/>
        <v>245.64</v>
      </c>
      <c r="Q65" s="2">
        <f t="shared" si="7"/>
        <v>373.32</v>
      </c>
    </row>
    <row r="66" spans="1:17">
      <c r="A66" t="s">
        <v>290</v>
      </c>
      <c r="B66">
        <v>385</v>
      </c>
      <c r="C66">
        <v>0</v>
      </c>
      <c r="D66">
        <v>102</v>
      </c>
      <c r="E66">
        <v>0</v>
      </c>
      <c r="F66">
        <v>1</v>
      </c>
      <c r="G66">
        <v>0</v>
      </c>
      <c r="H66">
        <v>199</v>
      </c>
      <c r="I66">
        <v>40</v>
      </c>
      <c r="J66" s="2">
        <f t="shared" si="0"/>
        <v>315.7</v>
      </c>
      <c r="K66" s="2">
        <f t="shared" si="1"/>
        <v>0</v>
      </c>
      <c r="L66" s="2">
        <f t="shared" si="2"/>
        <v>96.899999999999991</v>
      </c>
      <c r="M66" s="2">
        <f t="shared" si="3"/>
        <v>0</v>
      </c>
      <c r="N66" s="2">
        <f t="shared" si="4"/>
        <v>1.64</v>
      </c>
      <c r="O66" s="2">
        <f t="shared" si="5"/>
        <v>0</v>
      </c>
      <c r="P66" s="2">
        <f t="shared" si="6"/>
        <v>274.62</v>
      </c>
      <c r="Q66" s="2">
        <f t="shared" si="7"/>
        <v>61.2</v>
      </c>
    </row>
    <row r="67" spans="1:17">
      <c r="A67" t="s">
        <v>5</v>
      </c>
      <c r="B67">
        <v>337</v>
      </c>
      <c r="C67">
        <v>0</v>
      </c>
      <c r="D67">
        <v>29</v>
      </c>
      <c r="E67">
        <v>0</v>
      </c>
      <c r="F67">
        <v>0</v>
      </c>
      <c r="G67">
        <v>1</v>
      </c>
      <c r="H67">
        <v>195</v>
      </c>
      <c r="I67">
        <v>67</v>
      </c>
      <c r="J67" s="2">
        <f t="shared" si="0"/>
        <v>276.33999999999997</v>
      </c>
      <c r="K67" s="2">
        <f t="shared" si="1"/>
        <v>0</v>
      </c>
      <c r="L67" s="2">
        <f t="shared" si="2"/>
        <v>27.549999999999997</v>
      </c>
      <c r="M67" s="2">
        <f t="shared" si="3"/>
        <v>0</v>
      </c>
      <c r="N67" s="2">
        <f t="shared" si="4"/>
        <v>0</v>
      </c>
      <c r="O67" s="2">
        <f t="shared" si="5"/>
        <v>2.68</v>
      </c>
      <c r="P67" s="2">
        <f t="shared" si="6"/>
        <v>269.09999999999997</v>
      </c>
      <c r="Q67" s="2">
        <f t="shared" si="7"/>
        <v>102.51</v>
      </c>
    </row>
    <row r="68" spans="1:17">
      <c r="A68" t="s">
        <v>263</v>
      </c>
      <c r="B68">
        <v>335</v>
      </c>
      <c r="C68">
        <v>0</v>
      </c>
      <c r="D68">
        <v>92</v>
      </c>
      <c r="E68">
        <v>0</v>
      </c>
      <c r="F68">
        <v>0</v>
      </c>
      <c r="G68">
        <v>1</v>
      </c>
      <c r="H68">
        <v>1</v>
      </c>
      <c r="I68">
        <v>133</v>
      </c>
      <c r="J68" s="2">
        <f t="shared" si="0"/>
        <v>274.7</v>
      </c>
      <c r="K68" s="2">
        <f t="shared" si="1"/>
        <v>0</v>
      </c>
      <c r="L68" s="2">
        <f t="shared" si="2"/>
        <v>87.399999999999991</v>
      </c>
      <c r="M68" s="2">
        <f t="shared" si="3"/>
        <v>0</v>
      </c>
      <c r="N68" s="2">
        <f t="shared" si="4"/>
        <v>0</v>
      </c>
      <c r="O68" s="2">
        <f t="shared" si="5"/>
        <v>2.68</v>
      </c>
      <c r="P68" s="2">
        <f t="shared" si="6"/>
        <v>1.38</v>
      </c>
      <c r="Q68" s="2">
        <f t="shared" si="7"/>
        <v>203.49</v>
      </c>
    </row>
    <row r="69" spans="1:17">
      <c r="A69" t="s">
        <v>242</v>
      </c>
      <c r="B69">
        <v>203</v>
      </c>
      <c r="C69">
        <v>0</v>
      </c>
      <c r="D69">
        <v>200</v>
      </c>
      <c r="E69">
        <v>1</v>
      </c>
      <c r="F69">
        <v>1</v>
      </c>
      <c r="G69">
        <v>1</v>
      </c>
      <c r="H69">
        <v>382</v>
      </c>
      <c r="I69">
        <v>0</v>
      </c>
      <c r="J69" s="2">
        <f t="shared" ref="J69:J114" si="8">B69*0.82</f>
        <v>166.45999999999998</v>
      </c>
      <c r="K69" s="2">
        <f t="shared" ref="K69:K114" si="9">C69*1.18</f>
        <v>0</v>
      </c>
      <c r="L69" s="2">
        <f t="shared" ref="L69:L114" si="10">D69*0.95</f>
        <v>190</v>
      </c>
      <c r="M69" s="2">
        <f t="shared" ref="M69:M114" si="11">E69*1.11</f>
        <v>1.1100000000000001</v>
      </c>
      <c r="N69" s="2">
        <f t="shared" ref="N69:N114" si="12">F69*1.64</f>
        <v>1.64</v>
      </c>
      <c r="O69" s="2">
        <f t="shared" ref="O69:O114" si="13">G69*2.68</f>
        <v>2.68</v>
      </c>
      <c r="P69" s="2">
        <f t="shared" ref="P69:P114" si="14">H69*1.38</f>
        <v>527.16</v>
      </c>
      <c r="Q69" s="2">
        <f t="shared" ref="Q69:Q114" si="15">I69*1.53</f>
        <v>0</v>
      </c>
    </row>
    <row r="70" spans="1:17">
      <c r="A70" t="s">
        <v>308</v>
      </c>
      <c r="B70">
        <v>176</v>
      </c>
      <c r="C70">
        <v>0</v>
      </c>
      <c r="D70">
        <v>1</v>
      </c>
      <c r="E70">
        <v>0</v>
      </c>
      <c r="F70">
        <v>0</v>
      </c>
      <c r="G70">
        <v>0</v>
      </c>
      <c r="H70">
        <v>0</v>
      </c>
      <c r="I70">
        <v>0</v>
      </c>
      <c r="J70" s="2">
        <f t="shared" si="8"/>
        <v>144.32</v>
      </c>
      <c r="K70" s="2">
        <f t="shared" si="9"/>
        <v>0</v>
      </c>
      <c r="L70" s="2">
        <f t="shared" si="10"/>
        <v>0.95</v>
      </c>
      <c r="M70" s="2">
        <f t="shared" si="11"/>
        <v>0</v>
      </c>
      <c r="N70" s="2">
        <f t="shared" si="12"/>
        <v>0</v>
      </c>
      <c r="O70" s="2">
        <f t="shared" si="13"/>
        <v>0</v>
      </c>
      <c r="P70" s="2">
        <f t="shared" si="14"/>
        <v>0</v>
      </c>
      <c r="Q70" s="2">
        <f t="shared" si="15"/>
        <v>0</v>
      </c>
    </row>
    <row r="71" spans="1:17">
      <c r="A71" t="s">
        <v>71</v>
      </c>
      <c r="B71">
        <v>176</v>
      </c>
      <c r="C71">
        <v>0</v>
      </c>
      <c r="D71">
        <v>295</v>
      </c>
      <c r="E71">
        <v>0</v>
      </c>
      <c r="F71">
        <v>0</v>
      </c>
      <c r="G71">
        <v>116</v>
      </c>
      <c r="H71">
        <v>61</v>
      </c>
      <c r="I71">
        <v>117</v>
      </c>
      <c r="J71" s="2">
        <f t="shared" si="8"/>
        <v>144.32</v>
      </c>
      <c r="K71" s="2">
        <f t="shared" si="9"/>
        <v>0</v>
      </c>
      <c r="L71" s="2">
        <f t="shared" si="10"/>
        <v>280.25</v>
      </c>
      <c r="M71" s="2">
        <f t="shared" si="11"/>
        <v>0</v>
      </c>
      <c r="N71" s="2">
        <f t="shared" si="12"/>
        <v>0</v>
      </c>
      <c r="O71" s="2">
        <f t="shared" si="13"/>
        <v>310.88</v>
      </c>
      <c r="P71" s="2">
        <f t="shared" si="14"/>
        <v>84.179999999999993</v>
      </c>
      <c r="Q71" s="2">
        <f t="shared" si="15"/>
        <v>179.01</v>
      </c>
    </row>
    <row r="72" spans="1:17">
      <c r="A72" t="s">
        <v>310</v>
      </c>
      <c r="B72">
        <v>166</v>
      </c>
      <c r="C72">
        <v>0</v>
      </c>
      <c r="D72">
        <v>86</v>
      </c>
      <c r="E72">
        <v>4</v>
      </c>
      <c r="F72">
        <v>0</v>
      </c>
      <c r="G72">
        <v>1</v>
      </c>
      <c r="H72">
        <v>104</v>
      </c>
      <c r="I72">
        <v>0</v>
      </c>
      <c r="J72" s="2">
        <f t="shared" si="8"/>
        <v>136.12</v>
      </c>
      <c r="K72" s="2">
        <f t="shared" si="9"/>
        <v>0</v>
      </c>
      <c r="L72" s="2">
        <f t="shared" si="10"/>
        <v>81.7</v>
      </c>
      <c r="M72" s="2">
        <f t="shared" si="11"/>
        <v>4.4400000000000004</v>
      </c>
      <c r="N72" s="2">
        <f t="shared" si="12"/>
        <v>0</v>
      </c>
      <c r="O72" s="2">
        <f t="shared" si="13"/>
        <v>2.68</v>
      </c>
      <c r="P72" s="2">
        <f t="shared" si="14"/>
        <v>143.51999999999998</v>
      </c>
      <c r="Q72" s="2">
        <f t="shared" si="15"/>
        <v>0</v>
      </c>
    </row>
    <row r="73" spans="1:17">
      <c r="A73" t="s">
        <v>162</v>
      </c>
      <c r="B73">
        <v>160</v>
      </c>
      <c r="C73">
        <v>0</v>
      </c>
      <c r="D73">
        <v>33</v>
      </c>
      <c r="E73">
        <v>0</v>
      </c>
      <c r="F73">
        <v>0</v>
      </c>
      <c r="G73">
        <v>0</v>
      </c>
      <c r="H73">
        <v>0</v>
      </c>
      <c r="I73">
        <v>0</v>
      </c>
      <c r="J73" s="2">
        <f t="shared" si="8"/>
        <v>131.19999999999999</v>
      </c>
      <c r="K73" s="2">
        <f t="shared" si="9"/>
        <v>0</v>
      </c>
      <c r="L73" s="2">
        <f t="shared" si="10"/>
        <v>31.349999999999998</v>
      </c>
      <c r="M73" s="2">
        <f t="shared" si="11"/>
        <v>0</v>
      </c>
      <c r="N73" s="2">
        <f t="shared" si="12"/>
        <v>0</v>
      </c>
      <c r="O73" s="2">
        <f t="shared" si="13"/>
        <v>0</v>
      </c>
      <c r="P73" s="2">
        <f t="shared" si="14"/>
        <v>0</v>
      </c>
      <c r="Q73" s="2">
        <f t="shared" si="15"/>
        <v>0</v>
      </c>
    </row>
    <row r="74" spans="1:17">
      <c r="A74" t="s">
        <v>293</v>
      </c>
      <c r="B74">
        <v>158</v>
      </c>
      <c r="C74">
        <v>0</v>
      </c>
      <c r="D74">
        <v>391</v>
      </c>
      <c r="E74">
        <v>0</v>
      </c>
      <c r="F74">
        <v>0</v>
      </c>
      <c r="G74">
        <v>0</v>
      </c>
      <c r="H74">
        <v>121</v>
      </c>
      <c r="I74">
        <v>1</v>
      </c>
      <c r="J74" s="2">
        <f t="shared" si="8"/>
        <v>129.56</v>
      </c>
      <c r="K74" s="2">
        <f t="shared" si="9"/>
        <v>0</v>
      </c>
      <c r="L74" s="2">
        <f t="shared" si="10"/>
        <v>371.45</v>
      </c>
      <c r="M74" s="2">
        <f t="shared" si="11"/>
        <v>0</v>
      </c>
      <c r="N74" s="2">
        <f t="shared" si="12"/>
        <v>0</v>
      </c>
      <c r="O74" s="2">
        <f t="shared" si="13"/>
        <v>0</v>
      </c>
      <c r="P74" s="2">
        <f t="shared" si="14"/>
        <v>166.98</v>
      </c>
      <c r="Q74" s="2">
        <f t="shared" si="15"/>
        <v>1.53</v>
      </c>
    </row>
    <row r="75" spans="1:17">
      <c r="A75" t="s">
        <v>48</v>
      </c>
      <c r="B75">
        <v>155</v>
      </c>
      <c r="C75">
        <v>0</v>
      </c>
      <c r="D75">
        <v>85</v>
      </c>
      <c r="E75">
        <v>0</v>
      </c>
      <c r="F75">
        <v>0</v>
      </c>
      <c r="G75">
        <v>0</v>
      </c>
      <c r="H75">
        <v>0</v>
      </c>
      <c r="I75">
        <v>0</v>
      </c>
      <c r="J75" s="2">
        <f t="shared" si="8"/>
        <v>127.1</v>
      </c>
      <c r="K75" s="2">
        <f t="shared" si="9"/>
        <v>0</v>
      </c>
      <c r="L75" s="2">
        <f t="shared" si="10"/>
        <v>80.75</v>
      </c>
      <c r="M75" s="2">
        <f t="shared" si="11"/>
        <v>0</v>
      </c>
      <c r="N75" s="2">
        <f t="shared" si="12"/>
        <v>0</v>
      </c>
      <c r="O75" s="2">
        <f t="shared" si="13"/>
        <v>0</v>
      </c>
      <c r="P75" s="2">
        <f t="shared" si="14"/>
        <v>0</v>
      </c>
      <c r="Q75" s="2">
        <f t="shared" si="15"/>
        <v>0</v>
      </c>
    </row>
    <row r="76" spans="1:17">
      <c r="A76" t="s">
        <v>260</v>
      </c>
      <c r="B76">
        <v>137</v>
      </c>
      <c r="C76">
        <v>2</v>
      </c>
      <c r="D76">
        <v>0</v>
      </c>
      <c r="E76">
        <v>0</v>
      </c>
      <c r="F76">
        <v>0</v>
      </c>
      <c r="G76">
        <v>0</v>
      </c>
      <c r="H76">
        <v>0</v>
      </c>
      <c r="I76">
        <v>0</v>
      </c>
      <c r="J76" s="2">
        <f t="shared" si="8"/>
        <v>112.33999999999999</v>
      </c>
      <c r="K76" s="2">
        <f t="shared" si="9"/>
        <v>2.36</v>
      </c>
      <c r="L76" s="2">
        <f t="shared" si="10"/>
        <v>0</v>
      </c>
      <c r="M76" s="2">
        <f t="shared" si="11"/>
        <v>0</v>
      </c>
      <c r="N76" s="2">
        <f t="shared" si="12"/>
        <v>0</v>
      </c>
      <c r="O76" s="2">
        <f t="shared" si="13"/>
        <v>0</v>
      </c>
      <c r="P76" s="2">
        <f t="shared" si="14"/>
        <v>0</v>
      </c>
      <c r="Q76" s="2">
        <f t="shared" si="15"/>
        <v>0</v>
      </c>
    </row>
    <row r="77" spans="1:17">
      <c r="A77" t="s">
        <v>274</v>
      </c>
      <c r="B77">
        <v>113</v>
      </c>
      <c r="C77">
        <v>0</v>
      </c>
      <c r="D77">
        <v>27</v>
      </c>
      <c r="E77">
        <v>0</v>
      </c>
      <c r="F77">
        <v>0</v>
      </c>
      <c r="G77">
        <v>0</v>
      </c>
      <c r="H77">
        <v>0</v>
      </c>
      <c r="I77">
        <v>0</v>
      </c>
      <c r="J77" s="2">
        <f t="shared" si="8"/>
        <v>92.66</v>
      </c>
      <c r="K77" s="2">
        <f t="shared" si="9"/>
        <v>0</v>
      </c>
      <c r="L77" s="2">
        <f t="shared" si="10"/>
        <v>25.65</v>
      </c>
      <c r="M77" s="2">
        <f t="shared" si="11"/>
        <v>0</v>
      </c>
      <c r="N77" s="2">
        <f t="shared" si="12"/>
        <v>0</v>
      </c>
      <c r="O77" s="2">
        <f t="shared" si="13"/>
        <v>0</v>
      </c>
      <c r="P77" s="2">
        <f t="shared" si="14"/>
        <v>0</v>
      </c>
      <c r="Q77" s="2">
        <f t="shared" si="15"/>
        <v>0</v>
      </c>
    </row>
    <row r="78" spans="1:17">
      <c r="A78" t="s">
        <v>283</v>
      </c>
      <c r="B78">
        <v>99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v>0</v>
      </c>
      <c r="J78" s="2">
        <f t="shared" si="8"/>
        <v>81.179999999999993</v>
      </c>
      <c r="K78" s="2">
        <f t="shared" si="9"/>
        <v>0</v>
      </c>
      <c r="L78" s="2">
        <f t="shared" si="10"/>
        <v>0</v>
      </c>
      <c r="M78" s="2">
        <f t="shared" si="11"/>
        <v>0</v>
      </c>
      <c r="N78" s="2">
        <f t="shared" si="12"/>
        <v>0</v>
      </c>
      <c r="O78" s="2">
        <f t="shared" si="13"/>
        <v>0</v>
      </c>
      <c r="P78" s="2">
        <f t="shared" si="14"/>
        <v>0</v>
      </c>
      <c r="Q78" s="2">
        <f t="shared" si="15"/>
        <v>0</v>
      </c>
    </row>
    <row r="79" spans="1:17">
      <c r="A79" t="s">
        <v>277</v>
      </c>
      <c r="B79">
        <v>96</v>
      </c>
      <c r="C79">
        <v>0</v>
      </c>
      <c r="D79">
        <v>20</v>
      </c>
      <c r="E79">
        <v>0</v>
      </c>
      <c r="F79">
        <v>0</v>
      </c>
      <c r="G79">
        <v>0</v>
      </c>
      <c r="H79">
        <v>0</v>
      </c>
      <c r="I79">
        <v>0</v>
      </c>
      <c r="J79" s="2">
        <f t="shared" si="8"/>
        <v>78.72</v>
      </c>
      <c r="K79" s="2">
        <f t="shared" si="9"/>
        <v>0</v>
      </c>
      <c r="L79" s="2">
        <f t="shared" si="10"/>
        <v>19</v>
      </c>
      <c r="M79" s="2">
        <f t="shared" si="11"/>
        <v>0</v>
      </c>
      <c r="N79" s="2">
        <f t="shared" si="12"/>
        <v>0</v>
      </c>
      <c r="O79" s="2">
        <f t="shared" si="13"/>
        <v>0</v>
      </c>
      <c r="P79" s="2">
        <f t="shared" si="14"/>
        <v>0</v>
      </c>
      <c r="Q79" s="2">
        <f t="shared" si="15"/>
        <v>0</v>
      </c>
    </row>
    <row r="80" spans="1:17">
      <c r="A80" t="s">
        <v>324</v>
      </c>
      <c r="B80">
        <v>95</v>
      </c>
      <c r="C80">
        <v>0</v>
      </c>
      <c r="D80">
        <v>0</v>
      </c>
      <c r="E80">
        <v>0</v>
      </c>
      <c r="F80">
        <v>0</v>
      </c>
      <c r="G80">
        <v>0</v>
      </c>
      <c r="H80">
        <v>96</v>
      </c>
      <c r="I80">
        <v>0</v>
      </c>
      <c r="J80" s="2">
        <f t="shared" si="8"/>
        <v>77.899999999999991</v>
      </c>
      <c r="K80" s="2">
        <f t="shared" si="9"/>
        <v>0</v>
      </c>
      <c r="L80" s="2">
        <f t="shared" si="10"/>
        <v>0</v>
      </c>
      <c r="M80" s="2">
        <f t="shared" si="11"/>
        <v>0</v>
      </c>
      <c r="N80" s="2">
        <f t="shared" si="12"/>
        <v>0</v>
      </c>
      <c r="O80" s="2">
        <f t="shared" si="13"/>
        <v>0</v>
      </c>
      <c r="P80" s="2">
        <f t="shared" si="14"/>
        <v>132.47999999999999</v>
      </c>
      <c r="Q80" s="2">
        <f t="shared" si="15"/>
        <v>0</v>
      </c>
    </row>
    <row r="81" spans="1:17">
      <c r="A81" t="s">
        <v>257</v>
      </c>
      <c r="B81">
        <v>92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v>79</v>
      </c>
      <c r="J81" s="2">
        <f t="shared" si="8"/>
        <v>75.44</v>
      </c>
      <c r="K81" s="2">
        <f t="shared" si="9"/>
        <v>0</v>
      </c>
      <c r="L81" s="2">
        <f t="shared" si="10"/>
        <v>0</v>
      </c>
      <c r="M81" s="2">
        <f t="shared" si="11"/>
        <v>0</v>
      </c>
      <c r="N81" s="2">
        <f t="shared" si="12"/>
        <v>0</v>
      </c>
      <c r="O81" s="2">
        <f t="shared" si="13"/>
        <v>0</v>
      </c>
      <c r="P81" s="2">
        <f t="shared" si="14"/>
        <v>0</v>
      </c>
      <c r="Q81" s="2">
        <f t="shared" si="15"/>
        <v>120.87</v>
      </c>
    </row>
    <row r="82" spans="1:17">
      <c r="A82" t="s">
        <v>280</v>
      </c>
      <c r="B82">
        <v>78</v>
      </c>
      <c r="C82">
        <v>0</v>
      </c>
      <c r="D82">
        <v>0</v>
      </c>
      <c r="E82">
        <v>0</v>
      </c>
      <c r="F82">
        <v>0</v>
      </c>
      <c r="G82">
        <v>1</v>
      </c>
      <c r="H82">
        <v>60</v>
      </c>
      <c r="I82">
        <v>69</v>
      </c>
      <c r="J82" s="2">
        <f t="shared" si="8"/>
        <v>63.959999999999994</v>
      </c>
      <c r="K82" s="2">
        <f t="shared" si="9"/>
        <v>0</v>
      </c>
      <c r="L82" s="2">
        <f t="shared" si="10"/>
        <v>0</v>
      </c>
      <c r="M82" s="2">
        <f t="shared" si="11"/>
        <v>0</v>
      </c>
      <c r="N82" s="2">
        <f t="shared" si="12"/>
        <v>0</v>
      </c>
      <c r="O82" s="2">
        <f t="shared" si="13"/>
        <v>2.68</v>
      </c>
      <c r="P82" s="2">
        <f t="shared" si="14"/>
        <v>82.8</v>
      </c>
      <c r="Q82" s="2">
        <f t="shared" si="15"/>
        <v>105.57000000000001</v>
      </c>
    </row>
    <row r="83" spans="1:17">
      <c r="A83" t="s">
        <v>330</v>
      </c>
      <c r="B83">
        <v>64</v>
      </c>
      <c r="C83">
        <v>0</v>
      </c>
      <c r="D83">
        <v>160</v>
      </c>
      <c r="E83">
        <v>0</v>
      </c>
      <c r="F83">
        <v>0</v>
      </c>
      <c r="G83">
        <v>0</v>
      </c>
      <c r="H83">
        <v>139</v>
      </c>
      <c r="I83">
        <v>104</v>
      </c>
      <c r="J83" s="2">
        <f t="shared" si="8"/>
        <v>52.48</v>
      </c>
      <c r="K83" s="2">
        <f t="shared" si="9"/>
        <v>0</v>
      </c>
      <c r="L83" s="2">
        <f t="shared" si="10"/>
        <v>152</v>
      </c>
      <c r="M83" s="2">
        <f t="shared" si="11"/>
        <v>0</v>
      </c>
      <c r="N83" s="2">
        <f t="shared" si="12"/>
        <v>0</v>
      </c>
      <c r="O83" s="2">
        <f t="shared" si="13"/>
        <v>0</v>
      </c>
      <c r="P83" s="2">
        <f t="shared" si="14"/>
        <v>191.82</v>
      </c>
      <c r="Q83" s="2">
        <f t="shared" si="15"/>
        <v>159.12</v>
      </c>
    </row>
    <row r="84" spans="1:17">
      <c r="A84" t="s">
        <v>208</v>
      </c>
      <c r="B84">
        <v>61</v>
      </c>
      <c r="C84">
        <v>0</v>
      </c>
      <c r="D84">
        <v>0</v>
      </c>
      <c r="E84">
        <v>0</v>
      </c>
      <c r="F84">
        <v>0</v>
      </c>
      <c r="G84">
        <v>2</v>
      </c>
      <c r="H84">
        <v>87</v>
      </c>
      <c r="I84">
        <v>0</v>
      </c>
      <c r="J84" s="2">
        <f t="shared" si="8"/>
        <v>50.019999999999996</v>
      </c>
      <c r="K84" s="2">
        <f t="shared" si="9"/>
        <v>0</v>
      </c>
      <c r="L84" s="2">
        <f t="shared" si="10"/>
        <v>0</v>
      </c>
      <c r="M84" s="2">
        <f t="shared" si="11"/>
        <v>0</v>
      </c>
      <c r="N84" s="2">
        <f t="shared" si="12"/>
        <v>0</v>
      </c>
      <c r="O84" s="2">
        <f t="shared" si="13"/>
        <v>5.36</v>
      </c>
      <c r="P84" s="2">
        <f t="shared" si="14"/>
        <v>120.05999999999999</v>
      </c>
      <c r="Q84" s="2">
        <f t="shared" si="15"/>
        <v>0</v>
      </c>
    </row>
    <row r="85" spans="1:17">
      <c r="A85" t="s">
        <v>289</v>
      </c>
      <c r="B85">
        <v>55</v>
      </c>
      <c r="C85">
        <v>0</v>
      </c>
      <c r="D85">
        <v>135</v>
      </c>
      <c r="E85">
        <v>0</v>
      </c>
      <c r="F85">
        <v>0</v>
      </c>
      <c r="G85">
        <v>0</v>
      </c>
      <c r="H85">
        <v>0</v>
      </c>
      <c r="I85">
        <v>0</v>
      </c>
      <c r="J85" s="2">
        <f t="shared" si="8"/>
        <v>45.099999999999994</v>
      </c>
      <c r="K85" s="2">
        <f t="shared" si="9"/>
        <v>0</v>
      </c>
      <c r="L85" s="2">
        <f t="shared" si="10"/>
        <v>128.25</v>
      </c>
      <c r="M85" s="2">
        <f t="shared" si="11"/>
        <v>0</v>
      </c>
      <c r="N85" s="2">
        <f t="shared" si="12"/>
        <v>0</v>
      </c>
      <c r="O85" s="2">
        <f t="shared" si="13"/>
        <v>0</v>
      </c>
      <c r="P85" s="2">
        <f t="shared" si="14"/>
        <v>0</v>
      </c>
      <c r="Q85" s="2">
        <f t="shared" si="15"/>
        <v>0</v>
      </c>
    </row>
    <row r="86" spans="1:17">
      <c r="A86" t="s">
        <v>252</v>
      </c>
      <c r="B86">
        <v>53</v>
      </c>
      <c r="C86">
        <v>0</v>
      </c>
      <c r="D86">
        <v>26</v>
      </c>
      <c r="E86">
        <v>0</v>
      </c>
      <c r="F86">
        <v>0</v>
      </c>
      <c r="G86">
        <v>0</v>
      </c>
      <c r="H86">
        <v>64</v>
      </c>
      <c r="I86">
        <v>0</v>
      </c>
      <c r="J86" s="2">
        <f t="shared" si="8"/>
        <v>43.46</v>
      </c>
      <c r="K86" s="2">
        <f t="shared" si="9"/>
        <v>0</v>
      </c>
      <c r="L86" s="2">
        <f t="shared" si="10"/>
        <v>24.7</v>
      </c>
      <c r="M86" s="2">
        <f t="shared" si="11"/>
        <v>0</v>
      </c>
      <c r="N86" s="2">
        <f t="shared" si="12"/>
        <v>0</v>
      </c>
      <c r="O86" s="2">
        <f t="shared" si="13"/>
        <v>0</v>
      </c>
      <c r="P86" s="2">
        <f t="shared" si="14"/>
        <v>88.32</v>
      </c>
      <c r="Q86" s="2">
        <f t="shared" si="15"/>
        <v>0</v>
      </c>
    </row>
    <row r="87" spans="1:17">
      <c r="A87" t="s">
        <v>307</v>
      </c>
      <c r="B87">
        <v>52</v>
      </c>
      <c r="C87">
        <v>0</v>
      </c>
      <c r="D87">
        <v>0</v>
      </c>
      <c r="E87">
        <v>0</v>
      </c>
      <c r="F87">
        <v>0</v>
      </c>
      <c r="G87">
        <v>0</v>
      </c>
      <c r="H87">
        <v>0</v>
      </c>
      <c r="I87">
        <v>0</v>
      </c>
      <c r="J87" s="2">
        <f t="shared" si="8"/>
        <v>42.64</v>
      </c>
      <c r="K87" s="2">
        <f t="shared" si="9"/>
        <v>0</v>
      </c>
      <c r="L87" s="2">
        <f t="shared" si="10"/>
        <v>0</v>
      </c>
      <c r="M87" s="2">
        <f t="shared" si="11"/>
        <v>0</v>
      </c>
      <c r="N87" s="2">
        <f t="shared" si="12"/>
        <v>0</v>
      </c>
      <c r="O87" s="2">
        <f t="shared" si="13"/>
        <v>0</v>
      </c>
      <c r="P87" s="2">
        <f t="shared" si="14"/>
        <v>0</v>
      </c>
      <c r="Q87" s="2">
        <f t="shared" si="15"/>
        <v>0</v>
      </c>
    </row>
    <row r="88" spans="1:17">
      <c r="A88" t="s">
        <v>264</v>
      </c>
      <c r="B88">
        <v>49</v>
      </c>
      <c r="C88">
        <v>0</v>
      </c>
      <c r="D88">
        <v>24</v>
      </c>
      <c r="E88">
        <v>0</v>
      </c>
      <c r="F88">
        <v>0</v>
      </c>
      <c r="G88">
        <v>0</v>
      </c>
      <c r="H88">
        <v>0</v>
      </c>
      <c r="I88">
        <v>0</v>
      </c>
      <c r="J88" s="2">
        <f t="shared" si="8"/>
        <v>40.18</v>
      </c>
      <c r="K88" s="2">
        <f t="shared" si="9"/>
        <v>0</v>
      </c>
      <c r="L88" s="2">
        <f t="shared" si="10"/>
        <v>22.799999999999997</v>
      </c>
      <c r="M88" s="2">
        <f t="shared" si="11"/>
        <v>0</v>
      </c>
      <c r="N88" s="2">
        <f t="shared" si="12"/>
        <v>0</v>
      </c>
      <c r="O88" s="2">
        <f t="shared" si="13"/>
        <v>0</v>
      </c>
      <c r="P88" s="2">
        <f t="shared" si="14"/>
        <v>0</v>
      </c>
      <c r="Q88" s="2">
        <f t="shared" si="15"/>
        <v>0</v>
      </c>
    </row>
    <row r="89" spans="1:17">
      <c r="A89" t="s">
        <v>294</v>
      </c>
      <c r="B89">
        <v>49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v>82</v>
      </c>
      <c r="J89" s="2">
        <f t="shared" si="8"/>
        <v>40.18</v>
      </c>
      <c r="K89" s="2">
        <f t="shared" si="9"/>
        <v>0</v>
      </c>
      <c r="L89" s="2">
        <f t="shared" si="10"/>
        <v>0</v>
      </c>
      <c r="M89" s="2">
        <f t="shared" si="11"/>
        <v>0</v>
      </c>
      <c r="N89" s="2">
        <f t="shared" si="12"/>
        <v>0</v>
      </c>
      <c r="O89" s="2">
        <f t="shared" si="13"/>
        <v>0</v>
      </c>
      <c r="P89" s="2">
        <f t="shared" si="14"/>
        <v>0</v>
      </c>
      <c r="Q89" s="2">
        <f t="shared" si="15"/>
        <v>125.46000000000001</v>
      </c>
    </row>
    <row r="90" spans="1:17">
      <c r="A90" t="s">
        <v>147</v>
      </c>
      <c r="B90">
        <v>48</v>
      </c>
      <c r="C90">
        <v>0</v>
      </c>
      <c r="D90">
        <v>38</v>
      </c>
      <c r="E90">
        <v>0</v>
      </c>
      <c r="F90">
        <v>1</v>
      </c>
      <c r="G90">
        <v>1</v>
      </c>
      <c r="H90">
        <v>149</v>
      </c>
      <c r="I90">
        <v>2</v>
      </c>
      <c r="J90" s="2">
        <f t="shared" si="8"/>
        <v>39.36</v>
      </c>
      <c r="K90" s="2">
        <f t="shared" si="9"/>
        <v>0</v>
      </c>
      <c r="L90" s="2">
        <f t="shared" si="10"/>
        <v>36.1</v>
      </c>
      <c r="M90" s="2">
        <f t="shared" si="11"/>
        <v>0</v>
      </c>
      <c r="N90" s="2">
        <f t="shared" si="12"/>
        <v>1.64</v>
      </c>
      <c r="O90" s="2">
        <f t="shared" si="13"/>
        <v>2.68</v>
      </c>
      <c r="P90" s="2">
        <f t="shared" si="14"/>
        <v>205.61999999999998</v>
      </c>
      <c r="Q90" s="2">
        <f t="shared" si="15"/>
        <v>3.06</v>
      </c>
    </row>
    <row r="91" spans="1:17">
      <c r="A91" t="s">
        <v>276</v>
      </c>
      <c r="B91">
        <v>43</v>
      </c>
      <c r="C91">
        <v>0</v>
      </c>
      <c r="D91">
        <v>0</v>
      </c>
      <c r="E91">
        <v>0</v>
      </c>
      <c r="F91">
        <v>0</v>
      </c>
      <c r="G91">
        <v>0</v>
      </c>
      <c r="H91">
        <v>64</v>
      </c>
      <c r="I91">
        <v>0</v>
      </c>
      <c r="J91" s="2">
        <f t="shared" si="8"/>
        <v>35.26</v>
      </c>
      <c r="K91" s="2">
        <f t="shared" si="9"/>
        <v>0</v>
      </c>
      <c r="L91" s="2">
        <f t="shared" si="10"/>
        <v>0</v>
      </c>
      <c r="M91" s="2">
        <f t="shared" si="11"/>
        <v>0</v>
      </c>
      <c r="N91" s="2">
        <f t="shared" si="12"/>
        <v>0</v>
      </c>
      <c r="O91" s="2">
        <f t="shared" si="13"/>
        <v>0</v>
      </c>
      <c r="P91" s="2">
        <f t="shared" si="14"/>
        <v>88.32</v>
      </c>
      <c r="Q91" s="2">
        <f t="shared" si="15"/>
        <v>0</v>
      </c>
    </row>
    <row r="92" spans="1:17">
      <c r="A92" t="s">
        <v>286</v>
      </c>
      <c r="B92">
        <v>42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v>0</v>
      </c>
      <c r="J92" s="2">
        <f t="shared" si="8"/>
        <v>34.44</v>
      </c>
      <c r="K92" s="2">
        <f t="shared" si="9"/>
        <v>0</v>
      </c>
      <c r="L92" s="2">
        <f t="shared" si="10"/>
        <v>0</v>
      </c>
      <c r="M92" s="2">
        <f t="shared" si="11"/>
        <v>0</v>
      </c>
      <c r="N92" s="2">
        <f t="shared" si="12"/>
        <v>0</v>
      </c>
      <c r="O92" s="2">
        <f t="shared" si="13"/>
        <v>0</v>
      </c>
      <c r="P92" s="2">
        <f t="shared" si="14"/>
        <v>0</v>
      </c>
      <c r="Q92" s="2">
        <f t="shared" si="15"/>
        <v>0</v>
      </c>
    </row>
    <row r="93" spans="1:17">
      <c r="A93" t="s">
        <v>153</v>
      </c>
      <c r="B93">
        <v>28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v>0</v>
      </c>
      <c r="J93" s="2">
        <f t="shared" si="8"/>
        <v>22.959999999999997</v>
      </c>
      <c r="K93" s="2">
        <f t="shared" si="9"/>
        <v>0</v>
      </c>
      <c r="L93" s="2">
        <f t="shared" si="10"/>
        <v>0</v>
      </c>
      <c r="M93" s="2">
        <f t="shared" si="11"/>
        <v>0</v>
      </c>
      <c r="N93" s="2">
        <f t="shared" si="12"/>
        <v>0</v>
      </c>
      <c r="O93" s="2">
        <f t="shared" si="13"/>
        <v>0</v>
      </c>
      <c r="P93" s="2">
        <f t="shared" si="14"/>
        <v>0</v>
      </c>
      <c r="Q93" s="2">
        <f t="shared" si="15"/>
        <v>0</v>
      </c>
    </row>
    <row r="94" spans="1:17">
      <c r="A94" t="s">
        <v>102</v>
      </c>
      <c r="B94">
        <v>23</v>
      </c>
      <c r="C94">
        <v>0</v>
      </c>
      <c r="D94">
        <v>83</v>
      </c>
      <c r="E94">
        <v>1</v>
      </c>
      <c r="F94">
        <v>0</v>
      </c>
      <c r="G94">
        <v>43</v>
      </c>
      <c r="H94">
        <v>245</v>
      </c>
      <c r="I94">
        <v>87</v>
      </c>
      <c r="J94" s="2">
        <f t="shared" si="8"/>
        <v>18.86</v>
      </c>
      <c r="K94" s="2">
        <f t="shared" si="9"/>
        <v>0</v>
      </c>
      <c r="L94" s="2">
        <f t="shared" si="10"/>
        <v>78.849999999999994</v>
      </c>
      <c r="M94" s="2">
        <f t="shared" si="11"/>
        <v>1.1100000000000001</v>
      </c>
      <c r="N94" s="2">
        <f t="shared" si="12"/>
        <v>0</v>
      </c>
      <c r="O94" s="2">
        <f t="shared" si="13"/>
        <v>115.24000000000001</v>
      </c>
      <c r="P94" s="2">
        <f t="shared" si="14"/>
        <v>338.09999999999997</v>
      </c>
      <c r="Q94" s="2">
        <f t="shared" si="15"/>
        <v>133.11000000000001</v>
      </c>
    </row>
    <row r="95" spans="1:17">
      <c r="A95" t="s">
        <v>238</v>
      </c>
      <c r="B95">
        <v>17</v>
      </c>
      <c r="C95">
        <v>0</v>
      </c>
      <c r="D95">
        <v>0</v>
      </c>
      <c r="E95">
        <v>0</v>
      </c>
      <c r="F95">
        <v>0</v>
      </c>
      <c r="G95">
        <v>146</v>
      </c>
      <c r="H95">
        <v>0</v>
      </c>
      <c r="I95">
        <v>0</v>
      </c>
      <c r="J95" s="2">
        <f t="shared" si="8"/>
        <v>13.94</v>
      </c>
      <c r="K95" s="2">
        <f t="shared" si="9"/>
        <v>0</v>
      </c>
      <c r="L95" s="2">
        <f t="shared" si="10"/>
        <v>0</v>
      </c>
      <c r="M95" s="2">
        <f t="shared" si="11"/>
        <v>0</v>
      </c>
      <c r="N95" s="2">
        <f t="shared" si="12"/>
        <v>0</v>
      </c>
      <c r="O95" s="2">
        <f t="shared" si="13"/>
        <v>391.28000000000003</v>
      </c>
      <c r="P95" s="2">
        <f t="shared" si="14"/>
        <v>0</v>
      </c>
      <c r="Q95" s="2">
        <f t="shared" si="15"/>
        <v>0</v>
      </c>
    </row>
    <row r="96" spans="1:17">
      <c r="A96" t="s">
        <v>231</v>
      </c>
      <c r="B96">
        <v>2</v>
      </c>
      <c r="C96">
        <v>0</v>
      </c>
      <c r="D96">
        <v>0</v>
      </c>
      <c r="E96">
        <v>0</v>
      </c>
      <c r="F96">
        <v>0</v>
      </c>
      <c r="G96">
        <v>0</v>
      </c>
      <c r="H96">
        <v>0</v>
      </c>
      <c r="I96">
        <v>0</v>
      </c>
      <c r="J96" s="2">
        <f t="shared" si="8"/>
        <v>1.64</v>
      </c>
      <c r="K96" s="2">
        <f t="shared" si="9"/>
        <v>0</v>
      </c>
      <c r="L96" s="2">
        <f t="shared" si="10"/>
        <v>0</v>
      </c>
      <c r="M96" s="2">
        <f t="shared" si="11"/>
        <v>0</v>
      </c>
      <c r="N96" s="2">
        <f t="shared" si="12"/>
        <v>0</v>
      </c>
      <c r="O96" s="2">
        <f t="shared" si="13"/>
        <v>0</v>
      </c>
      <c r="P96" s="2">
        <f t="shared" si="14"/>
        <v>0</v>
      </c>
      <c r="Q96" s="2">
        <f t="shared" si="15"/>
        <v>0</v>
      </c>
    </row>
    <row r="97" spans="1:17">
      <c r="A97" t="s">
        <v>158</v>
      </c>
      <c r="B97">
        <v>0</v>
      </c>
      <c r="C97">
        <v>0</v>
      </c>
      <c r="D97">
        <v>319</v>
      </c>
      <c r="E97">
        <v>1</v>
      </c>
      <c r="F97">
        <v>1</v>
      </c>
      <c r="G97">
        <v>185</v>
      </c>
      <c r="H97">
        <v>240</v>
      </c>
      <c r="I97">
        <v>61</v>
      </c>
      <c r="J97" s="2">
        <f t="shared" si="8"/>
        <v>0</v>
      </c>
      <c r="K97" s="2">
        <f t="shared" si="9"/>
        <v>0</v>
      </c>
      <c r="L97" s="2">
        <f t="shared" si="10"/>
        <v>303.05</v>
      </c>
      <c r="M97" s="2">
        <f t="shared" si="11"/>
        <v>1.1100000000000001</v>
      </c>
      <c r="N97" s="2">
        <f t="shared" si="12"/>
        <v>1.64</v>
      </c>
      <c r="O97" s="2">
        <f t="shared" si="13"/>
        <v>495.8</v>
      </c>
      <c r="P97" s="2">
        <f t="shared" si="14"/>
        <v>331.2</v>
      </c>
      <c r="Q97" s="2">
        <f t="shared" si="15"/>
        <v>93.33</v>
      </c>
    </row>
    <row r="98" spans="1:17">
      <c r="A98" t="s">
        <v>164</v>
      </c>
      <c r="B98">
        <v>0</v>
      </c>
      <c r="C98">
        <v>0</v>
      </c>
      <c r="D98">
        <v>74</v>
      </c>
      <c r="E98">
        <v>3</v>
      </c>
      <c r="F98">
        <v>0</v>
      </c>
      <c r="G98">
        <v>485</v>
      </c>
      <c r="H98">
        <v>80</v>
      </c>
      <c r="I98">
        <v>50</v>
      </c>
      <c r="J98" s="2">
        <f t="shared" si="8"/>
        <v>0</v>
      </c>
      <c r="K98" s="2">
        <f t="shared" si="9"/>
        <v>0</v>
      </c>
      <c r="L98" s="2">
        <f t="shared" si="10"/>
        <v>70.3</v>
      </c>
      <c r="M98" s="2">
        <f t="shared" si="11"/>
        <v>3.33</v>
      </c>
      <c r="N98" s="2">
        <f t="shared" si="12"/>
        <v>0</v>
      </c>
      <c r="O98" s="2">
        <f t="shared" si="13"/>
        <v>1299.8000000000002</v>
      </c>
      <c r="P98" s="2">
        <f t="shared" si="14"/>
        <v>110.39999999999999</v>
      </c>
      <c r="Q98" s="2">
        <f t="shared" si="15"/>
        <v>76.5</v>
      </c>
    </row>
    <row r="99" spans="1:17">
      <c r="A99" t="s">
        <v>259</v>
      </c>
      <c r="B99">
        <v>0</v>
      </c>
      <c r="C99">
        <v>0</v>
      </c>
      <c r="D99">
        <v>47</v>
      </c>
      <c r="E99">
        <v>0</v>
      </c>
      <c r="F99">
        <v>0</v>
      </c>
      <c r="G99">
        <v>0</v>
      </c>
      <c r="H99">
        <v>0</v>
      </c>
      <c r="I99">
        <v>0</v>
      </c>
      <c r="J99" s="2">
        <f t="shared" si="8"/>
        <v>0</v>
      </c>
      <c r="K99" s="2">
        <f t="shared" si="9"/>
        <v>0</v>
      </c>
      <c r="L99" s="2">
        <f t="shared" si="10"/>
        <v>44.65</v>
      </c>
      <c r="M99" s="2">
        <f t="shared" si="11"/>
        <v>0</v>
      </c>
      <c r="N99" s="2">
        <f t="shared" si="12"/>
        <v>0</v>
      </c>
      <c r="O99" s="2">
        <f t="shared" si="13"/>
        <v>0</v>
      </c>
      <c r="P99" s="2">
        <f t="shared" si="14"/>
        <v>0</v>
      </c>
      <c r="Q99" s="2">
        <f t="shared" si="15"/>
        <v>0</v>
      </c>
    </row>
    <row r="100" spans="1:17">
      <c r="A100" t="s">
        <v>287</v>
      </c>
      <c r="B100">
        <v>0</v>
      </c>
      <c r="C100">
        <v>0</v>
      </c>
      <c r="D100">
        <v>31</v>
      </c>
      <c r="E100">
        <v>0</v>
      </c>
      <c r="F100">
        <v>0</v>
      </c>
      <c r="G100">
        <v>0</v>
      </c>
      <c r="H100">
        <v>0</v>
      </c>
      <c r="I100">
        <v>0</v>
      </c>
      <c r="J100" s="2">
        <f t="shared" si="8"/>
        <v>0</v>
      </c>
      <c r="K100" s="2">
        <f t="shared" si="9"/>
        <v>0</v>
      </c>
      <c r="L100" s="2">
        <f t="shared" si="10"/>
        <v>29.45</v>
      </c>
      <c r="M100" s="2">
        <f t="shared" si="11"/>
        <v>0</v>
      </c>
      <c r="N100" s="2">
        <f t="shared" si="12"/>
        <v>0</v>
      </c>
      <c r="O100" s="2">
        <f t="shared" si="13"/>
        <v>0</v>
      </c>
      <c r="P100" s="2">
        <f t="shared" si="14"/>
        <v>0</v>
      </c>
      <c r="Q100" s="2">
        <f t="shared" si="15"/>
        <v>0</v>
      </c>
    </row>
    <row r="101" spans="1:17">
      <c r="A101" t="s">
        <v>271</v>
      </c>
      <c r="B101">
        <v>0</v>
      </c>
      <c r="C101">
        <v>0</v>
      </c>
      <c r="D101">
        <v>0</v>
      </c>
      <c r="E101">
        <v>0</v>
      </c>
      <c r="F101">
        <v>0</v>
      </c>
      <c r="G101">
        <v>0</v>
      </c>
      <c r="H101">
        <v>116</v>
      </c>
      <c r="I101">
        <v>0</v>
      </c>
      <c r="J101" s="2">
        <f t="shared" si="8"/>
        <v>0</v>
      </c>
      <c r="K101" s="2">
        <f t="shared" si="9"/>
        <v>0</v>
      </c>
      <c r="L101" s="2">
        <f t="shared" si="10"/>
        <v>0</v>
      </c>
      <c r="M101" s="2">
        <f t="shared" si="11"/>
        <v>0</v>
      </c>
      <c r="N101" s="2">
        <f t="shared" si="12"/>
        <v>0</v>
      </c>
      <c r="O101" s="2">
        <f t="shared" si="13"/>
        <v>0</v>
      </c>
      <c r="P101" s="2">
        <f t="shared" si="14"/>
        <v>160.07999999999998</v>
      </c>
      <c r="Q101" s="2">
        <f t="shared" si="15"/>
        <v>0</v>
      </c>
    </row>
    <row r="102" spans="1:17">
      <c r="A102" t="s">
        <v>250</v>
      </c>
      <c r="B102">
        <v>0</v>
      </c>
      <c r="C102">
        <v>0</v>
      </c>
      <c r="D102">
        <v>31</v>
      </c>
      <c r="E102">
        <v>0</v>
      </c>
      <c r="F102">
        <v>0</v>
      </c>
      <c r="G102">
        <v>0</v>
      </c>
      <c r="H102">
        <v>0</v>
      </c>
      <c r="I102">
        <v>0</v>
      </c>
      <c r="J102" s="2">
        <f t="shared" si="8"/>
        <v>0</v>
      </c>
      <c r="K102" s="2">
        <f t="shared" si="9"/>
        <v>0</v>
      </c>
      <c r="L102" s="2">
        <f t="shared" si="10"/>
        <v>29.45</v>
      </c>
      <c r="M102" s="2">
        <f t="shared" si="11"/>
        <v>0</v>
      </c>
      <c r="N102" s="2">
        <f t="shared" si="12"/>
        <v>0</v>
      </c>
      <c r="O102" s="2">
        <f t="shared" si="13"/>
        <v>0</v>
      </c>
      <c r="P102" s="2">
        <f t="shared" si="14"/>
        <v>0</v>
      </c>
      <c r="Q102" s="2">
        <f t="shared" si="15"/>
        <v>0</v>
      </c>
    </row>
    <row r="103" spans="1:17">
      <c r="A103" t="s">
        <v>269</v>
      </c>
      <c r="B103">
        <v>0</v>
      </c>
      <c r="C103">
        <v>0</v>
      </c>
      <c r="D103">
        <v>20</v>
      </c>
      <c r="E103">
        <v>0</v>
      </c>
      <c r="F103">
        <v>0</v>
      </c>
      <c r="G103">
        <v>0</v>
      </c>
      <c r="H103">
        <v>0</v>
      </c>
      <c r="I103">
        <v>0</v>
      </c>
      <c r="J103" s="2">
        <f t="shared" si="8"/>
        <v>0</v>
      </c>
      <c r="K103" s="2">
        <f t="shared" si="9"/>
        <v>0</v>
      </c>
      <c r="L103" s="2">
        <f t="shared" si="10"/>
        <v>19</v>
      </c>
      <c r="M103" s="2">
        <f t="shared" si="11"/>
        <v>0</v>
      </c>
      <c r="N103" s="2">
        <f t="shared" si="12"/>
        <v>0</v>
      </c>
      <c r="O103" s="2">
        <f t="shared" si="13"/>
        <v>0</v>
      </c>
      <c r="P103" s="2">
        <f t="shared" si="14"/>
        <v>0</v>
      </c>
      <c r="Q103" s="2">
        <f t="shared" si="15"/>
        <v>0</v>
      </c>
    </row>
    <row r="104" spans="1:17">
      <c r="A104" t="s">
        <v>328</v>
      </c>
      <c r="B104">
        <v>0</v>
      </c>
      <c r="C104">
        <v>0</v>
      </c>
      <c r="D104">
        <v>42</v>
      </c>
      <c r="E104">
        <v>0</v>
      </c>
      <c r="F104">
        <v>0</v>
      </c>
      <c r="G104">
        <v>0</v>
      </c>
      <c r="H104">
        <v>0</v>
      </c>
      <c r="I104">
        <v>0</v>
      </c>
      <c r="J104" s="2">
        <f t="shared" si="8"/>
        <v>0</v>
      </c>
      <c r="K104" s="2">
        <f t="shared" si="9"/>
        <v>0</v>
      </c>
      <c r="L104" s="2">
        <f t="shared" si="10"/>
        <v>39.9</v>
      </c>
      <c r="M104" s="2">
        <f t="shared" si="11"/>
        <v>0</v>
      </c>
      <c r="N104" s="2">
        <f t="shared" si="12"/>
        <v>0</v>
      </c>
      <c r="O104" s="2">
        <f t="shared" si="13"/>
        <v>0</v>
      </c>
      <c r="P104" s="2">
        <f t="shared" si="14"/>
        <v>0</v>
      </c>
      <c r="Q104" s="2">
        <f t="shared" si="15"/>
        <v>0</v>
      </c>
    </row>
    <row r="105" spans="1:17">
      <c r="A105" t="s">
        <v>255</v>
      </c>
      <c r="B105">
        <v>0</v>
      </c>
      <c r="C105">
        <v>0</v>
      </c>
      <c r="D105">
        <v>27</v>
      </c>
      <c r="E105">
        <v>0</v>
      </c>
      <c r="F105">
        <v>0</v>
      </c>
      <c r="G105">
        <v>0</v>
      </c>
      <c r="H105">
        <v>85</v>
      </c>
      <c r="I105">
        <v>0</v>
      </c>
      <c r="J105" s="2">
        <f t="shared" si="8"/>
        <v>0</v>
      </c>
      <c r="K105" s="2">
        <f t="shared" si="9"/>
        <v>0</v>
      </c>
      <c r="L105" s="2">
        <f t="shared" si="10"/>
        <v>25.65</v>
      </c>
      <c r="M105" s="2">
        <f t="shared" si="11"/>
        <v>0</v>
      </c>
      <c r="N105" s="2">
        <f t="shared" si="12"/>
        <v>0</v>
      </c>
      <c r="O105" s="2">
        <f t="shared" si="13"/>
        <v>0</v>
      </c>
      <c r="P105" s="2">
        <f t="shared" si="14"/>
        <v>117.3</v>
      </c>
      <c r="Q105" s="2">
        <f t="shared" si="15"/>
        <v>0</v>
      </c>
    </row>
    <row r="106" spans="1:17">
      <c r="A106" t="s">
        <v>278</v>
      </c>
      <c r="B106">
        <v>0</v>
      </c>
      <c r="C106">
        <v>0</v>
      </c>
      <c r="D106">
        <v>7</v>
      </c>
      <c r="E106">
        <v>0</v>
      </c>
      <c r="F106">
        <v>0</v>
      </c>
      <c r="G106">
        <v>0</v>
      </c>
      <c r="H106">
        <v>0</v>
      </c>
      <c r="I106">
        <v>0</v>
      </c>
      <c r="J106" s="2">
        <f t="shared" si="8"/>
        <v>0</v>
      </c>
      <c r="K106" s="2">
        <f t="shared" si="9"/>
        <v>0</v>
      </c>
      <c r="L106" s="2">
        <f t="shared" si="10"/>
        <v>6.6499999999999995</v>
      </c>
      <c r="M106" s="2">
        <f t="shared" si="11"/>
        <v>0</v>
      </c>
      <c r="N106" s="2">
        <f t="shared" si="12"/>
        <v>0</v>
      </c>
      <c r="O106" s="2">
        <f t="shared" si="13"/>
        <v>0</v>
      </c>
      <c r="P106" s="2">
        <f t="shared" si="14"/>
        <v>0</v>
      </c>
      <c r="Q106" s="2">
        <f t="shared" si="15"/>
        <v>0</v>
      </c>
    </row>
    <row r="107" spans="1:17">
      <c r="A107" t="s">
        <v>272</v>
      </c>
      <c r="B107">
        <v>0</v>
      </c>
      <c r="C107">
        <v>0</v>
      </c>
      <c r="D107">
        <v>32</v>
      </c>
      <c r="E107">
        <v>0</v>
      </c>
      <c r="F107">
        <v>0</v>
      </c>
      <c r="G107">
        <v>0</v>
      </c>
      <c r="H107">
        <v>0</v>
      </c>
      <c r="I107">
        <v>0</v>
      </c>
      <c r="J107" s="2">
        <f t="shared" si="8"/>
        <v>0</v>
      </c>
      <c r="K107" s="2">
        <f t="shared" si="9"/>
        <v>0</v>
      </c>
      <c r="L107" s="2">
        <f t="shared" si="10"/>
        <v>30.4</v>
      </c>
      <c r="M107" s="2">
        <f t="shared" si="11"/>
        <v>0</v>
      </c>
      <c r="N107" s="2">
        <f t="shared" si="12"/>
        <v>0</v>
      </c>
      <c r="O107" s="2">
        <f t="shared" si="13"/>
        <v>0</v>
      </c>
      <c r="P107" s="2">
        <f t="shared" si="14"/>
        <v>0</v>
      </c>
      <c r="Q107" s="2">
        <f t="shared" si="15"/>
        <v>0</v>
      </c>
    </row>
    <row r="108" spans="1:17">
      <c r="A108" t="s">
        <v>322</v>
      </c>
      <c r="B108">
        <v>0</v>
      </c>
      <c r="C108">
        <v>0</v>
      </c>
      <c r="D108">
        <v>39</v>
      </c>
      <c r="E108">
        <v>0</v>
      </c>
      <c r="F108">
        <v>0</v>
      </c>
      <c r="G108">
        <v>0</v>
      </c>
      <c r="H108">
        <v>0</v>
      </c>
      <c r="I108">
        <v>0</v>
      </c>
      <c r="J108" s="2">
        <f t="shared" si="8"/>
        <v>0</v>
      </c>
      <c r="K108" s="2">
        <f t="shared" si="9"/>
        <v>0</v>
      </c>
      <c r="L108" s="2">
        <f t="shared" si="10"/>
        <v>37.049999999999997</v>
      </c>
      <c r="M108" s="2">
        <f t="shared" si="11"/>
        <v>0</v>
      </c>
      <c r="N108" s="2">
        <f t="shared" si="12"/>
        <v>0</v>
      </c>
      <c r="O108" s="2">
        <f t="shared" si="13"/>
        <v>0</v>
      </c>
      <c r="P108" s="2">
        <f t="shared" si="14"/>
        <v>0</v>
      </c>
      <c r="Q108" s="2">
        <f t="shared" si="15"/>
        <v>0</v>
      </c>
    </row>
    <row r="109" spans="1:17">
      <c r="A109" t="s">
        <v>331</v>
      </c>
      <c r="B109">
        <v>0</v>
      </c>
      <c r="C109">
        <v>0</v>
      </c>
      <c r="D109">
        <v>42</v>
      </c>
      <c r="E109">
        <v>0</v>
      </c>
      <c r="F109">
        <v>0</v>
      </c>
      <c r="G109">
        <v>0</v>
      </c>
      <c r="H109">
        <v>0</v>
      </c>
      <c r="I109">
        <v>0</v>
      </c>
      <c r="J109" s="2">
        <f t="shared" si="8"/>
        <v>0</v>
      </c>
      <c r="K109" s="2">
        <f t="shared" si="9"/>
        <v>0</v>
      </c>
      <c r="L109" s="2">
        <f t="shared" si="10"/>
        <v>39.9</v>
      </c>
      <c r="M109" s="2">
        <f t="shared" si="11"/>
        <v>0</v>
      </c>
      <c r="N109" s="2">
        <f t="shared" si="12"/>
        <v>0</v>
      </c>
      <c r="O109" s="2">
        <f t="shared" si="13"/>
        <v>0</v>
      </c>
      <c r="P109" s="2">
        <f t="shared" si="14"/>
        <v>0</v>
      </c>
      <c r="Q109" s="2">
        <f t="shared" si="15"/>
        <v>0</v>
      </c>
    </row>
    <row r="110" spans="1:17">
      <c r="A110" t="s">
        <v>234</v>
      </c>
      <c r="B110">
        <v>0</v>
      </c>
      <c r="C110">
        <v>0</v>
      </c>
      <c r="D110">
        <v>0</v>
      </c>
      <c r="E110">
        <v>0</v>
      </c>
      <c r="F110">
        <v>0</v>
      </c>
      <c r="G110">
        <v>0</v>
      </c>
      <c r="H110">
        <v>57</v>
      </c>
      <c r="I110">
        <v>0</v>
      </c>
      <c r="J110" s="2">
        <f t="shared" si="8"/>
        <v>0</v>
      </c>
      <c r="K110" s="2">
        <f t="shared" si="9"/>
        <v>0</v>
      </c>
      <c r="L110" s="2">
        <f t="shared" si="10"/>
        <v>0</v>
      </c>
      <c r="M110" s="2">
        <f t="shared" si="11"/>
        <v>0</v>
      </c>
      <c r="N110" s="2">
        <f t="shared" si="12"/>
        <v>0</v>
      </c>
      <c r="O110" s="2">
        <f t="shared" si="13"/>
        <v>0</v>
      </c>
      <c r="P110" s="2">
        <f t="shared" si="14"/>
        <v>78.66</v>
      </c>
      <c r="Q110" s="2">
        <f t="shared" si="15"/>
        <v>0</v>
      </c>
    </row>
    <row r="111" spans="1:17">
      <c r="A111" t="s">
        <v>266</v>
      </c>
      <c r="B111">
        <v>0</v>
      </c>
      <c r="C111">
        <v>0</v>
      </c>
      <c r="D111">
        <v>42</v>
      </c>
      <c r="E111">
        <v>0</v>
      </c>
      <c r="F111">
        <v>0</v>
      </c>
      <c r="G111">
        <v>0</v>
      </c>
      <c r="H111">
        <v>0</v>
      </c>
      <c r="I111">
        <v>0</v>
      </c>
      <c r="J111" s="2">
        <f t="shared" si="8"/>
        <v>0</v>
      </c>
      <c r="K111" s="2">
        <f t="shared" si="9"/>
        <v>0</v>
      </c>
      <c r="L111" s="2">
        <f t="shared" si="10"/>
        <v>39.9</v>
      </c>
      <c r="M111" s="2">
        <f t="shared" si="11"/>
        <v>0</v>
      </c>
      <c r="N111" s="2">
        <f t="shared" si="12"/>
        <v>0</v>
      </c>
      <c r="O111" s="2">
        <f t="shared" si="13"/>
        <v>0</v>
      </c>
      <c r="P111" s="2">
        <f t="shared" si="14"/>
        <v>0</v>
      </c>
      <c r="Q111" s="2">
        <f t="shared" si="15"/>
        <v>0</v>
      </c>
    </row>
    <row r="112" spans="1:17">
      <c r="A112" t="s">
        <v>275</v>
      </c>
      <c r="B112">
        <v>0</v>
      </c>
      <c r="C112">
        <v>0</v>
      </c>
      <c r="D112">
        <v>40</v>
      </c>
      <c r="E112">
        <v>0</v>
      </c>
      <c r="F112">
        <v>0</v>
      </c>
      <c r="G112">
        <v>0</v>
      </c>
      <c r="H112">
        <v>0</v>
      </c>
      <c r="I112">
        <v>0</v>
      </c>
      <c r="J112" s="2">
        <f t="shared" si="8"/>
        <v>0</v>
      </c>
      <c r="K112" s="2">
        <f t="shared" si="9"/>
        <v>0</v>
      </c>
      <c r="L112" s="2">
        <f t="shared" si="10"/>
        <v>38</v>
      </c>
      <c r="M112" s="2">
        <f t="shared" si="11"/>
        <v>0</v>
      </c>
      <c r="N112" s="2">
        <f t="shared" si="12"/>
        <v>0</v>
      </c>
      <c r="O112" s="2">
        <f t="shared" si="13"/>
        <v>0</v>
      </c>
      <c r="P112" s="2">
        <f t="shared" si="14"/>
        <v>0</v>
      </c>
      <c r="Q112" s="2">
        <f t="shared" si="15"/>
        <v>0</v>
      </c>
    </row>
    <row r="113" spans="1:17">
      <c r="A113" t="s">
        <v>247</v>
      </c>
      <c r="B113">
        <v>0</v>
      </c>
      <c r="C113">
        <v>0</v>
      </c>
      <c r="D113">
        <v>67</v>
      </c>
      <c r="E113">
        <v>0</v>
      </c>
      <c r="F113">
        <v>0</v>
      </c>
      <c r="G113">
        <v>0</v>
      </c>
      <c r="H113">
        <v>0</v>
      </c>
      <c r="I113">
        <v>0</v>
      </c>
      <c r="J113" s="2">
        <f t="shared" si="8"/>
        <v>0</v>
      </c>
      <c r="K113" s="2">
        <f t="shared" si="9"/>
        <v>0</v>
      </c>
      <c r="L113" s="2">
        <f t="shared" si="10"/>
        <v>63.65</v>
      </c>
      <c r="M113" s="2">
        <f t="shared" si="11"/>
        <v>0</v>
      </c>
      <c r="N113" s="2">
        <f t="shared" si="12"/>
        <v>0</v>
      </c>
      <c r="O113" s="2">
        <f t="shared" si="13"/>
        <v>0</v>
      </c>
      <c r="P113" s="2">
        <f t="shared" si="14"/>
        <v>0</v>
      </c>
      <c r="Q113" s="2">
        <f t="shared" si="15"/>
        <v>0</v>
      </c>
    </row>
    <row r="114" spans="1:17">
      <c r="A114" s="3" t="s">
        <v>333</v>
      </c>
      <c r="B114" s="1">
        <f t="shared" ref="B114:I114" si="16">SUM(B4:B113)</f>
        <v>5033788</v>
      </c>
      <c r="C114" s="1">
        <f t="shared" si="16"/>
        <v>16169</v>
      </c>
      <c r="D114" s="1">
        <f t="shared" si="16"/>
        <v>1735482</v>
      </c>
      <c r="E114" s="1">
        <f t="shared" si="16"/>
        <v>14338</v>
      </c>
      <c r="F114" s="1">
        <f t="shared" si="16"/>
        <v>2900</v>
      </c>
      <c r="G114" s="1">
        <f t="shared" si="16"/>
        <v>405447</v>
      </c>
      <c r="H114" s="1">
        <f t="shared" si="16"/>
        <v>2113174</v>
      </c>
      <c r="I114" s="1">
        <f t="shared" si="16"/>
        <v>721485</v>
      </c>
      <c r="J114" s="2">
        <f t="shared" si="8"/>
        <v>4127706.1599999997</v>
      </c>
      <c r="K114" s="2">
        <f t="shared" si="9"/>
        <v>19079.419999999998</v>
      </c>
      <c r="L114" s="2">
        <f t="shared" si="10"/>
        <v>1648707.9</v>
      </c>
      <c r="M114" s="2">
        <f t="shared" si="11"/>
        <v>15915.180000000002</v>
      </c>
      <c r="N114" s="2">
        <f t="shared" si="12"/>
        <v>4756</v>
      </c>
      <c r="O114" s="2">
        <f t="shared" si="13"/>
        <v>1086597.96</v>
      </c>
      <c r="P114" s="2">
        <f t="shared" si="14"/>
        <v>2916180.1199999996</v>
      </c>
      <c r="Q114" s="2">
        <f t="shared" si="15"/>
        <v>1103872.05</v>
      </c>
    </row>
  </sheetData>
  <mergeCells count="4">
    <mergeCell ref="B1:I1"/>
    <mergeCell ref="J1:Q1"/>
    <mergeCell ref="C2:I2"/>
    <mergeCell ref="K2:Q2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15"/>
  <sheetViews>
    <sheetView workbookViewId="0">
      <selection activeCell="B3" sqref="B3"/>
    </sheetView>
  </sheetViews>
  <sheetFormatPr baseColWidth="10" defaultRowHeight="13" x14ac:dyDescent="0"/>
  <sheetData>
    <row r="2" spans="2:10">
      <c r="B2" s="15"/>
    </row>
    <row r="3" spans="2:10">
      <c r="B3" s="15" t="s">
        <v>347</v>
      </c>
    </row>
    <row r="4" spans="2:10">
      <c r="D4" t="s">
        <v>344</v>
      </c>
    </row>
    <row r="9" spans="2:10">
      <c r="B9" t="s">
        <v>345</v>
      </c>
    </row>
    <row r="10" spans="2:10">
      <c r="C10" s="14" t="s">
        <v>150</v>
      </c>
      <c r="D10" s="28" t="s">
        <v>151</v>
      </c>
      <c r="E10" s="28"/>
      <c r="F10" s="28"/>
      <c r="G10" s="28"/>
      <c r="H10" s="28"/>
      <c r="I10" s="28"/>
      <c r="J10" s="28"/>
    </row>
    <row r="11" spans="2:10">
      <c r="C11" s="13" t="s">
        <v>219</v>
      </c>
      <c r="D11" s="13" t="s">
        <v>219</v>
      </c>
      <c r="E11" s="13" t="s">
        <v>220</v>
      </c>
      <c r="F11" s="13" t="s">
        <v>343</v>
      </c>
      <c r="G11" s="13" t="s">
        <v>342</v>
      </c>
      <c r="H11" s="13" t="s">
        <v>341</v>
      </c>
      <c r="I11" s="13" t="s">
        <v>340</v>
      </c>
      <c r="J11" s="13" t="s">
        <v>339</v>
      </c>
    </row>
    <row r="12" spans="2:10">
      <c r="B12" t="s">
        <v>338</v>
      </c>
      <c r="C12" s="12">
        <v>1</v>
      </c>
      <c r="D12" s="12">
        <v>2.0409252788960948</v>
      </c>
      <c r="E12" s="12">
        <v>1.227331527527284</v>
      </c>
      <c r="F12" s="12">
        <v>1.3534334182741341</v>
      </c>
      <c r="G12" s="12">
        <v>1.7202238449591776</v>
      </c>
      <c r="H12" s="12">
        <v>1.9889326279491573</v>
      </c>
      <c r="I12" s="12">
        <v>1.1998903935802054</v>
      </c>
      <c r="J12" s="12">
        <v>0.99567466918869252</v>
      </c>
    </row>
    <row r="13" spans="2:10">
      <c r="B13" t="s">
        <v>337</v>
      </c>
      <c r="C13" s="12">
        <v>0.81572063317690535</v>
      </c>
      <c r="D13" s="12">
        <v>1.1844852010994458</v>
      </c>
      <c r="E13" s="12">
        <v>0.94553588874234529</v>
      </c>
      <c r="F13" s="12">
        <v>1.1070031066736172</v>
      </c>
      <c r="G13" s="12">
        <v>1.6440918567278273</v>
      </c>
      <c r="H13" s="12">
        <v>2.6814654917965046</v>
      </c>
      <c r="I13" s="12">
        <v>1.3844078246451472</v>
      </c>
      <c r="J13" s="12">
        <v>1.5349176586299256</v>
      </c>
    </row>
    <row r="14" spans="2:10">
      <c r="C14" s="12"/>
      <c r="D14" s="12"/>
      <c r="E14" s="12"/>
      <c r="F14" s="12"/>
      <c r="G14" s="12"/>
      <c r="H14" s="12"/>
      <c r="I14" s="12"/>
      <c r="J14" s="12"/>
    </row>
    <row r="15" spans="2:10">
      <c r="C15" s="12"/>
      <c r="D15" s="12"/>
      <c r="E15" s="12"/>
      <c r="F15" s="12"/>
      <c r="G15" s="12"/>
      <c r="H15" s="12"/>
      <c r="I15" s="12"/>
      <c r="J15" s="12"/>
    </row>
  </sheetData>
  <mergeCells count="1">
    <mergeCell ref="D10:J10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Replicate 1 - All miRNAs</vt:lpstr>
      <vt:lpstr>Replicate 2 - All miRNAs</vt:lpstr>
      <vt:lpstr>Replicate 1 - 5p miRNAs</vt:lpstr>
      <vt:lpstr>Replicate 2 - 5p miRNAs</vt:lpstr>
      <vt:lpstr>Replicate 1 - 3p miRNAs</vt:lpstr>
      <vt:lpstr>Replicate 2 - 3p miRNAs</vt:lpstr>
      <vt:lpstr>Normalization factors</vt:lpstr>
    </vt:vector>
  </TitlesOfParts>
  <Company>MIT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AJ</dc:creator>
  <cp:lastModifiedBy>KI</cp:lastModifiedBy>
  <dcterms:created xsi:type="dcterms:W3CDTF">2011-09-29T16:21:54Z</dcterms:created>
  <dcterms:modified xsi:type="dcterms:W3CDTF">2012-02-07T15:10:27Z</dcterms:modified>
</cp:coreProperties>
</file>