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showInkAnnotation="0" autoCompressPictures="0"/>
  <bookViews>
    <workbookView xWindow="960" yWindow="1820" windowWidth="25600" windowHeight="160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6" i="1" l="1"/>
  <c r="I60" i="1"/>
  <c r="I37" i="1"/>
  <c r="I61" i="1"/>
  <c r="I38" i="1"/>
  <c r="I62" i="1"/>
  <c r="I63" i="1"/>
  <c r="H36" i="1"/>
  <c r="H60" i="1"/>
  <c r="H37" i="1"/>
  <c r="H61" i="1"/>
  <c r="H38" i="1"/>
  <c r="H62" i="1"/>
  <c r="H63" i="1"/>
  <c r="G36" i="1"/>
  <c r="G60" i="1"/>
  <c r="G37" i="1"/>
  <c r="G61" i="1"/>
  <c r="G38" i="1"/>
  <c r="G62" i="1"/>
  <c r="G63" i="1"/>
  <c r="F36" i="1"/>
  <c r="F60" i="1"/>
  <c r="F37" i="1"/>
  <c r="F61" i="1"/>
  <c r="F38" i="1"/>
  <c r="F62" i="1"/>
  <c r="F63" i="1"/>
  <c r="E36" i="1"/>
  <c r="E60" i="1"/>
  <c r="E37" i="1"/>
  <c r="E61" i="1"/>
  <c r="E38" i="1"/>
  <c r="E62" i="1"/>
  <c r="E63" i="1"/>
  <c r="D36" i="1"/>
  <c r="D60" i="1"/>
  <c r="D37" i="1"/>
  <c r="D61" i="1"/>
  <c r="D38" i="1"/>
  <c r="D62" i="1"/>
  <c r="D63" i="1"/>
  <c r="C36" i="1"/>
  <c r="C60" i="1"/>
  <c r="C37" i="1"/>
  <c r="C61" i="1"/>
  <c r="C38" i="1"/>
  <c r="C62" i="1"/>
  <c r="C63" i="1"/>
  <c r="B36" i="1"/>
  <c r="B60" i="1"/>
  <c r="B37" i="1"/>
  <c r="B61" i="1"/>
  <c r="B38" i="1"/>
  <c r="B62" i="1"/>
  <c r="B63" i="1"/>
  <c r="I53" i="1"/>
  <c r="H53" i="1"/>
  <c r="G53" i="1"/>
  <c r="F53" i="1"/>
  <c r="E53" i="1"/>
  <c r="D53" i="1"/>
  <c r="C53" i="1"/>
  <c r="B53" i="1"/>
  <c r="I26" i="1"/>
  <c r="H26" i="1"/>
  <c r="G26" i="1"/>
  <c r="F26" i="1"/>
  <c r="E26" i="1"/>
  <c r="D26" i="1"/>
  <c r="C26" i="1"/>
  <c r="B26" i="1"/>
  <c r="I11" i="1"/>
  <c r="H11" i="1"/>
  <c r="G11" i="1"/>
  <c r="F11" i="1"/>
  <c r="E11" i="1"/>
  <c r="D11" i="1"/>
  <c r="C11" i="1"/>
  <c r="B11" i="1"/>
  <c r="I10" i="1"/>
  <c r="H10" i="1"/>
  <c r="G10" i="1"/>
  <c r="F10" i="1"/>
  <c r="E10" i="1"/>
  <c r="D10" i="1"/>
  <c r="C10" i="1"/>
  <c r="B10" i="1"/>
  <c r="I9" i="1"/>
  <c r="H9" i="1"/>
  <c r="G9" i="1"/>
  <c r="F9" i="1"/>
  <c r="E9" i="1"/>
  <c r="D9" i="1"/>
  <c r="C9" i="1"/>
  <c r="B9" i="1"/>
  <c r="I39" i="1"/>
  <c r="H39" i="1"/>
  <c r="G39" i="1"/>
  <c r="F39" i="1"/>
  <c r="E39" i="1"/>
  <c r="D39" i="1"/>
  <c r="C39" i="1"/>
  <c r="B39" i="1"/>
  <c r="I12" i="1"/>
  <c r="H12" i="1"/>
  <c r="G12" i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<sst xmlns="http://schemas.openxmlformats.org/spreadsheetml/2006/main" count="84" uniqueCount="30">
  <si>
    <t>WT + mCherry</t>
  </si>
  <si>
    <t>KO + mCherry</t>
  </si>
  <si>
    <t>KO + hsDicer</t>
  </si>
  <si>
    <t>Mature miRNAs</t>
  </si>
  <si>
    <t>Non-mature miRNAs (maps to precursor miRNAs)</t>
  </si>
  <si>
    <t>Non-miRNAs</t>
  </si>
  <si>
    <t>Work area:</t>
  </si>
  <si>
    <t>Raw Sequenced Reads</t>
  </si>
  <si>
    <t>Mapped to mm9 (U01+R01)</t>
  </si>
  <si>
    <t>Mapped to pre-miRNA U01</t>
  </si>
  <si>
    <t>Mapped to pre-miRNA R01</t>
  </si>
  <si>
    <t>Mapped to pre-miRNA U01+R01</t>
  </si>
  <si>
    <t>Mapped to mature miRNA (5' anchored with +/1 1bp 3' slip)</t>
  </si>
  <si>
    <t>Mapped to mature miRNA (5' anchored with +/1 1bp 3' slip; U01+R01)</t>
  </si>
  <si>
    <t>Non-mature premiRNA (U01+R01)</t>
  </si>
  <si>
    <t>Non-miRNA mm9 mapped (U01+R01)</t>
  </si>
  <si>
    <t>Combined replicates</t>
  </si>
  <si>
    <t>Pie chart distribution</t>
  </si>
  <si>
    <t>Normalization factor for each sample*:</t>
  </si>
  <si>
    <t>*Each sample normalized to "Mapped to mm9 (U01+R01)" for WT + mCherry, Replicate 1</t>
  </si>
  <si>
    <t>Percent library composition</t>
  </si>
  <si>
    <t>Total</t>
  </si>
  <si>
    <t>Replicate 1 (August, 2011)</t>
  </si>
  <si>
    <t>Replicate 2 (December, 2011)</t>
  </si>
  <si>
    <t>KO + IIIA/IIIB (D1320A/D1709A)</t>
  </si>
  <si>
    <t>KO + RNase IIIA (D1320A)</t>
  </si>
  <si>
    <t>KO + RNase IIIB (D1709A)</t>
  </si>
  <si>
    <t>KO + Helicase (K70A)</t>
  </si>
  <si>
    <t>KO + PAZ (YY971AA)</t>
  </si>
  <si>
    <t>SUPPLEMENTARY DATA 1  Small RNA-seq library composition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</si>
</sst>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scheme val="minor"/>
    </font>
    <font>
      <sz val="10"/>
      <name val="Verdana"/>
    </font>
    <font>
      <b/>
      <u/>
      <sz val="12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u/>
      <sz val="10"/>
      <name val="Verdana"/>
    </font>
    <font>
      <u/>
      <sz val="12"/>
      <color theme="1"/>
      <name val="Calibri"/>
      <scheme val="minor"/>
    </font>
    <font>
      <i/>
      <sz val="10"/>
      <name val="Verdana"/>
    </font>
    <font>
      <i/>
      <u/>
      <sz val="10"/>
      <name val="Verdana"/>
    </font>
    <font>
      <b/>
      <i/>
      <u/>
      <sz val="1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2" fontId="1" fillId="0" borderId="0" xfId="0" applyNumberFormat="1" applyFont="1"/>
    <xf numFmtId="2" fontId="0" fillId="0" borderId="0" xfId="0" applyNumberFormat="1"/>
    <xf numFmtId="0" fontId="7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2" fontId="0" fillId="0" borderId="0" xfId="0" applyNumberFormat="1" applyFill="1"/>
    <xf numFmtId="0" fontId="9" fillId="0" borderId="0" xfId="0" applyFont="1"/>
    <xf numFmtId="0" fontId="6" fillId="0" borderId="0" xfId="0" applyFont="1" applyAlignment="1">
      <alignment horizontal="center"/>
    </xf>
  </cellXfs>
  <cellStyles count="7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Sheet1!$B$59</c:f>
              <c:strCache>
                <c:ptCount val="1"/>
                <c:pt idx="0">
                  <c:v>WT + mCherry</c:v>
                </c:pt>
              </c:strCache>
            </c:strRef>
          </c:tx>
          <c:cat>
            <c:strRef>
              <c:f>Sheet1!$A$60:$A$62</c:f>
              <c:strCache>
                <c:ptCount val="3"/>
                <c:pt idx="0">
                  <c:v>Mature miRNAs</c:v>
                </c:pt>
                <c:pt idx="1">
                  <c:v>Non-mature miRNAs (maps to precursor miRNAs)</c:v>
                </c:pt>
                <c:pt idx="2">
                  <c:v>Non-miRNAs</c:v>
                </c:pt>
              </c:strCache>
            </c:strRef>
          </c:cat>
          <c:val>
            <c:numRef>
              <c:f>Sheet1!$B$60:$B$62</c:f>
              <c:numCache>
                <c:formatCode>0.00</c:formatCode>
                <c:ptCount val="3"/>
                <c:pt idx="0">
                  <c:v>0.5747007305157</c:v>
                </c:pt>
                <c:pt idx="1">
                  <c:v>0.0574024408701823</c:v>
                </c:pt>
                <c:pt idx="2">
                  <c:v>0.367896828614118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Sheet1!$C$59</c:f>
              <c:strCache>
                <c:ptCount val="1"/>
                <c:pt idx="0">
                  <c:v>KO + mCherry</c:v>
                </c:pt>
              </c:strCache>
            </c:strRef>
          </c:tx>
          <c:cat>
            <c:strRef>
              <c:f>Sheet1!$A$60:$A$62</c:f>
              <c:strCache>
                <c:ptCount val="3"/>
                <c:pt idx="0">
                  <c:v>Mature miRNAs</c:v>
                </c:pt>
                <c:pt idx="1">
                  <c:v>Non-mature miRNAs (maps to precursor miRNAs)</c:v>
                </c:pt>
                <c:pt idx="2">
                  <c:v>Non-miRNAs</c:v>
                </c:pt>
              </c:strCache>
            </c:strRef>
          </c:cat>
          <c:val>
            <c:numRef>
              <c:f>Sheet1!$C$60:$C$62</c:f>
              <c:numCache>
                <c:formatCode>0.00</c:formatCode>
                <c:ptCount val="3"/>
                <c:pt idx="0">
                  <c:v>0.011653594172756</c:v>
                </c:pt>
                <c:pt idx="1">
                  <c:v>0.020043520477174</c:v>
                </c:pt>
                <c:pt idx="2">
                  <c:v>0.96830288535007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Sheet1!$D$59</c:f>
              <c:strCache>
                <c:ptCount val="1"/>
                <c:pt idx="0">
                  <c:v>KO + hsDicer</c:v>
                </c:pt>
              </c:strCache>
            </c:strRef>
          </c:tx>
          <c:cat>
            <c:strRef>
              <c:f>Sheet1!$A$60:$A$62</c:f>
              <c:strCache>
                <c:ptCount val="3"/>
                <c:pt idx="0">
                  <c:v>Mature miRNAs</c:v>
                </c:pt>
                <c:pt idx="1">
                  <c:v>Non-mature miRNAs (maps to precursor miRNAs)</c:v>
                </c:pt>
                <c:pt idx="2">
                  <c:v>Non-miRNAs</c:v>
                </c:pt>
              </c:strCache>
            </c:strRef>
          </c:cat>
          <c:val>
            <c:numRef>
              <c:f>Sheet1!$D$60:$D$62</c:f>
              <c:numCache>
                <c:formatCode>0.00</c:formatCode>
                <c:ptCount val="3"/>
                <c:pt idx="0">
                  <c:v>0.373325570048887</c:v>
                </c:pt>
                <c:pt idx="1">
                  <c:v>0.0463258121007266</c:v>
                </c:pt>
                <c:pt idx="2">
                  <c:v>0.580348617850387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Sheet1!$E$59</c:f>
              <c:strCache>
                <c:ptCount val="1"/>
                <c:pt idx="0">
                  <c:v>KO + IIIA/IIIB (D1320A/D1709A)</c:v>
                </c:pt>
              </c:strCache>
            </c:strRef>
          </c:tx>
          <c:cat>
            <c:strRef>
              <c:f>Sheet1!$A$60:$A$62</c:f>
              <c:strCache>
                <c:ptCount val="3"/>
                <c:pt idx="0">
                  <c:v>Mature miRNAs</c:v>
                </c:pt>
                <c:pt idx="1">
                  <c:v>Non-mature miRNAs (maps to precursor miRNAs)</c:v>
                </c:pt>
                <c:pt idx="2">
                  <c:v>Non-miRNAs</c:v>
                </c:pt>
              </c:strCache>
            </c:strRef>
          </c:cat>
          <c:val>
            <c:numRef>
              <c:f>Sheet1!$E$60:$E$62</c:f>
              <c:numCache>
                <c:formatCode>0.00</c:formatCode>
                <c:ptCount val="3"/>
                <c:pt idx="0">
                  <c:v>0.00698570063587642</c:v>
                </c:pt>
                <c:pt idx="1">
                  <c:v>0.0120231854842215</c:v>
                </c:pt>
                <c:pt idx="2">
                  <c:v>0.980991113879902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Sheet1!$F$59</c:f>
              <c:strCache>
                <c:ptCount val="1"/>
                <c:pt idx="0">
                  <c:v>KO + RNase IIIA (D1320A)</c:v>
                </c:pt>
              </c:strCache>
            </c:strRef>
          </c:tx>
          <c:cat>
            <c:strRef>
              <c:f>Sheet1!$A$60:$A$62</c:f>
              <c:strCache>
                <c:ptCount val="3"/>
                <c:pt idx="0">
                  <c:v>Mature miRNAs</c:v>
                </c:pt>
                <c:pt idx="1">
                  <c:v>Non-mature miRNAs (maps to precursor miRNAs)</c:v>
                </c:pt>
                <c:pt idx="2">
                  <c:v>Non-miRNAs</c:v>
                </c:pt>
              </c:strCache>
            </c:strRef>
          </c:cat>
          <c:val>
            <c:numRef>
              <c:f>Sheet1!$F$60:$F$62</c:f>
              <c:numCache>
                <c:formatCode>0.00</c:formatCode>
                <c:ptCount val="3"/>
                <c:pt idx="0">
                  <c:v>0.0510595854829998</c:v>
                </c:pt>
                <c:pt idx="1">
                  <c:v>0.0862735635613684</c:v>
                </c:pt>
                <c:pt idx="2">
                  <c:v>0.862666850955632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  <c:spPr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Sheet1!$G$59</c:f>
              <c:strCache>
                <c:ptCount val="1"/>
                <c:pt idx="0">
                  <c:v>KO + RNase IIIB (D1709A)</c:v>
                </c:pt>
              </c:strCache>
            </c:strRef>
          </c:tx>
          <c:cat>
            <c:strRef>
              <c:f>Sheet1!$A$60:$A$62</c:f>
              <c:strCache>
                <c:ptCount val="3"/>
                <c:pt idx="0">
                  <c:v>Mature miRNAs</c:v>
                </c:pt>
                <c:pt idx="1">
                  <c:v>Non-mature miRNAs (maps to precursor miRNAs)</c:v>
                </c:pt>
                <c:pt idx="2">
                  <c:v>Non-miRNAs</c:v>
                </c:pt>
              </c:strCache>
            </c:strRef>
          </c:cat>
          <c:val>
            <c:numRef>
              <c:f>Sheet1!$G$60:$G$62</c:f>
              <c:numCache>
                <c:formatCode>0.00</c:formatCode>
                <c:ptCount val="3"/>
                <c:pt idx="0">
                  <c:v>0.114628198510105</c:v>
                </c:pt>
                <c:pt idx="1">
                  <c:v>0.0442550267004259</c:v>
                </c:pt>
                <c:pt idx="2">
                  <c:v>0.841116774789469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Sheet1!$H$59</c:f>
              <c:strCache>
                <c:ptCount val="1"/>
                <c:pt idx="0">
                  <c:v>KO + Helicase (K70A)</c:v>
                </c:pt>
              </c:strCache>
            </c:strRef>
          </c:tx>
          <c:cat>
            <c:strRef>
              <c:f>Sheet1!$A$60:$A$62</c:f>
              <c:strCache>
                <c:ptCount val="3"/>
                <c:pt idx="0">
                  <c:v>Mature miRNAs</c:v>
                </c:pt>
                <c:pt idx="1">
                  <c:v>Non-mature miRNAs (maps to precursor miRNAs)</c:v>
                </c:pt>
                <c:pt idx="2">
                  <c:v>Non-miRNAs</c:v>
                </c:pt>
              </c:strCache>
            </c:strRef>
          </c:cat>
          <c:val>
            <c:numRef>
              <c:f>Sheet1!$H$60:$H$62</c:f>
              <c:numCache>
                <c:formatCode>0.00</c:formatCode>
                <c:ptCount val="3"/>
                <c:pt idx="0">
                  <c:v>0.409335632612886</c:v>
                </c:pt>
                <c:pt idx="1">
                  <c:v>0.0433523905495529</c:v>
                </c:pt>
                <c:pt idx="2">
                  <c:v>0.547311976837561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ln>
      <a:solidFill>
        <a:srgbClr val="FFFFFF"/>
      </a:solidFill>
    </a:ln>
  </c:spPr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Sheet1!$I$59</c:f>
              <c:strCache>
                <c:ptCount val="1"/>
                <c:pt idx="0">
                  <c:v>KO + PAZ (YY971AA)</c:v>
                </c:pt>
              </c:strCache>
            </c:strRef>
          </c:tx>
          <c:cat>
            <c:strRef>
              <c:f>Sheet1!$A$60:$A$62</c:f>
              <c:strCache>
                <c:ptCount val="3"/>
                <c:pt idx="0">
                  <c:v>Mature miRNAs</c:v>
                </c:pt>
                <c:pt idx="1">
                  <c:v>Non-mature miRNAs (maps to precursor miRNAs)</c:v>
                </c:pt>
                <c:pt idx="2">
                  <c:v>Non-miRNAs</c:v>
                </c:pt>
              </c:strCache>
            </c:strRef>
          </c:cat>
          <c:val>
            <c:numRef>
              <c:f>Sheet1!$I$60:$I$62</c:f>
              <c:numCache>
                <c:formatCode>0.00</c:formatCode>
                <c:ptCount val="3"/>
                <c:pt idx="0">
                  <c:v>0.238640893611415</c:v>
                </c:pt>
                <c:pt idx="1">
                  <c:v>0.0362452307972351</c:v>
                </c:pt>
                <c:pt idx="2">
                  <c:v>0.725113875591349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ln>
      <a:solidFill>
        <a:srgbClr val="FFFFFF"/>
      </a:solidFill>
    </a:ln>
  </c:sp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50800</xdr:colOff>
      <xdr:row>67</xdr:row>
      <xdr:rowOff>63500</xdr:rowOff>
    </xdr:from>
    <xdr:to>
      <xdr:col>6</xdr:col>
      <xdr:colOff>241300</xdr:colOff>
      <xdr:row>81</xdr:row>
      <xdr:rowOff>139700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546100</xdr:colOff>
      <xdr:row>67</xdr:row>
      <xdr:rowOff>0</xdr:rowOff>
    </xdr:from>
    <xdr:to>
      <xdr:col>11</xdr:col>
      <xdr:colOff>152400</xdr:colOff>
      <xdr:row>81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342900</xdr:colOff>
      <xdr:row>67</xdr:row>
      <xdr:rowOff>0</xdr:rowOff>
    </xdr:from>
    <xdr:to>
      <xdr:col>16</xdr:col>
      <xdr:colOff>787400</xdr:colOff>
      <xdr:row>81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82</xdr:row>
      <xdr:rowOff>114300</xdr:rowOff>
    </xdr:from>
    <xdr:to>
      <xdr:col>6</xdr:col>
      <xdr:colOff>190500</xdr:colOff>
      <xdr:row>97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546100</xdr:colOff>
      <xdr:row>82</xdr:row>
      <xdr:rowOff>114300</xdr:rowOff>
    </xdr:from>
    <xdr:to>
      <xdr:col>11</xdr:col>
      <xdr:colOff>152400</xdr:colOff>
      <xdr:row>97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342900</xdr:colOff>
      <xdr:row>82</xdr:row>
      <xdr:rowOff>114300</xdr:rowOff>
    </xdr:from>
    <xdr:to>
      <xdr:col>16</xdr:col>
      <xdr:colOff>787400</xdr:colOff>
      <xdr:row>97</xdr:row>
      <xdr:rowOff>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12700</xdr:colOff>
      <xdr:row>98</xdr:row>
      <xdr:rowOff>38100</xdr:rowOff>
    </xdr:from>
    <xdr:to>
      <xdr:col>6</xdr:col>
      <xdr:colOff>203200</xdr:colOff>
      <xdr:row>112</xdr:row>
      <xdr:rowOff>114300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546100</xdr:colOff>
      <xdr:row>98</xdr:row>
      <xdr:rowOff>38100</xdr:rowOff>
    </xdr:from>
    <xdr:to>
      <xdr:col>11</xdr:col>
      <xdr:colOff>152400</xdr:colOff>
      <xdr:row>112</xdr:row>
      <xdr:rowOff>114300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tabSelected="1" workbookViewId="0">
      <selection activeCell="A2" sqref="A2"/>
    </sheetView>
  </sheetViews>
  <sheetFormatPr baseColWidth="10" defaultRowHeight="15" x14ac:dyDescent="0"/>
  <cols>
    <col min="1" max="1" width="58.33203125" bestFit="1" customWidth="1"/>
    <col min="2" max="5" width="14" bestFit="1" customWidth="1"/>
    <col min="6" max="7" width="15.5" bestFit="1" customWidth="1"/>
    <col min="8" max="9" width="14" bestFit="1" customWidth="1"/>
  </cols>
  <sheetData>
    <row r="1" spans="1:9">
      <c r="A1" s="10" t="s">
        <v>29</v>
      </c>
    </row>
    <row r="2" spans="1:9">
      <c r="A2" s="2" t="s">
        <v>22</v>
      </c>
    </row>
    <row r="3" spans="1:9">
      <c r="A3" s="1"/>
      <c r="B3" s="3" t="s">
        <v>0</v>
      </c>
      <c r="C3" s="3" t="s">
        <v>1</v>
      </c>
      <c r="D3" s="3" t="s">
        <v>2</v>
      </c>
      <c r="E3" s="3" t="s">
        <v>24</v>
      </c>
      <c r="F3" s="3" t="s">
        <v>25</v>
      </c>
      <c r="G3" s="3" t="s">
        <v>26</v>
      </c>
      <c r="H3" s="3" t="s">
        <v>27</v>
      </c>
      <c r="I3" s="3" t="s">
        <v>28</v>
      </c>
    </row>
    <row r="4" spans="1:9">
      <c r="A4" s="1" t="s">
        <v>3</v>
      </c>
      <c r="B4" s="1">
        <v>8827902</v>
      </c>
      <c r="C4" s="1">
        <v>132632</v>
      </c>
      <c r="D4" s="1">
        <v>6009896</v>
      </c>
      <c r="E4" s="1">
        <v>99170</v>
      </c>
      <c r="F4" s="1">
        <v>599396</v>
      </c>
      <c r="G4" s="1">
        <v>1004236</v>
      </c>
      <c r="H4" s="1">
        <v>5405994</v>
      </c>
      <c r="I4" s="1">
        <v>4788331</v>
      </c>
    </row>
    <row r="5" spans="1:9">
      <c r="A5" s="1" t="s">
        <v>4</v>
      </c>
      <c r="B5" s="1">
        <v>827470</v>
      </c>
      <c r="C5" s="1">
        <v>119376</v>
      </c>
      <c r="D5" s="1">
        <v>715515</v>
      </c>
      <c r="E5" s="1">
        <v>116763</v>
      </c>
      <c r="F5" s="1">
        <v>1024053</v>
      </c>
      <c r="G5" s="1">
        <v>375208</v>
      </c>
      <c r="H5" s="1">
        <v>536177</v>
      </c>
      <c r="I5" s="1">
        <v>657572</v>
      </c>
    </row>
    <row r="6" spans="1:9">
      <c r="A6" s="1" t="s">
        <v>5</v>
      </c>
      <c r="B6" s="1">
        <v>3971782</v>
      </c>
      <c r="C6" s="1">
        <v>6424941</v>
      </c>
      <c r="D6" s="1">
        <v>4377664</v>
      </c>
      <c r="E6" s="1">
        <v>9852648</v>
      </c>
      <c r="F6" s="1">
        <v>6298284</v>
      </c>
      <c r="G6" s="1">
        <v>5472047</v>
      </c>
      <c r="H6" s="1">
        <v>5414828</v>
      </c>
      <c r="I6" s="1">
        <v>8240449</v>
      </c>
    </row>
    <row r="7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8" t="s">
        <v>20</v>
      </c>
      <c r="B8" s="1"/>
      <c r="C8" s="1"/>
      <c r="D8" s="1"/>
      <c r="E8" s="1"/>
      <c r="F8" s="1"/>
      <c r="G8" s="1"/>
      <c r="H8" s="1"/>
      <c r="I8" s="1"/>
    </row>
    <row r="9" spans="1:9">
      <c r="A9" s="6" t="s">
        <v>3</v>
      </c>
      <c r="B9" s="4">
        <f>B4/SUM(B4:B6)</f>
        <v>0.64781699832554918</v>
      </c>
      <c r="C9" s="4">
        <f t="shared" ref="C9:I9" si="0">C4/SUM(C4:C6)</f>
        <v>1.9864162508954314E-2</v>
      </c>
      <c r="D9" s="4">
        <f t="shared" si="0"/>
        <v>0.54128212229494987</v>
      </c>
      <c r="E9" s="4">
        <f t="shared" si="0"/>
        <v>9.8494514768267746E-3</v>
      </c>
      <c r="F9" s="4">
        <f t="shared" si="0"/>
        <v>7.5664756688971976E-2</v>
      </c>
      <c r="G9" s="4">
        <f t="shared" si="0"/>
        <v>0.14657189216186667</v>
      </c>
      <c r="H9" s="4">
        <f t="shared" si="0"/>
        <v>0.47600550110112716</v>
      </c>
      <c r="I9" s="4">
        <f t="shared" si="0"/>
        <v>0.34986174548192245</v>
      </c>
    </row>
    <row r="10" spans="1:9">
      <c r="A10" s="6" t="s">
        <v>4</v>
      </c>
      <c r="B10" s="4">
        <f>B5/SUM(B4:B6)</f>
        <v>6.0722143449762143E-2</v>
      </c>
      <c r="C10" s="4">
        <f t="shared" ref="C10:I10" si="1">C5/SUM(C4:C6)</f>
        <v>1.7878824594886076E-2</v>
      </c>
      <c r="D10" s="4">
        <f t="shared" si="1"/>
        <v>6.444295836964084E-2</v>
      </c>
      <c r="E10" s="4">
        <f t="shared" si="1"/>
        <v>1.1596768203980283E-2</v>
      </c>
      <c r="F10" s="4">
        <f t="shared" si="1"/>
        <v>0.12927133494653253</v>
      </c>
      <c r="G10" s="4">
        <f t="shared" si="1"/>
        <v>5.4762970570931206E-2</v>
      </c>
      <c r="H10" s="4">
        <f t="shared" si="1"/>
        <v>4.7211151467038082E-2</v>
      </c>
      <c r="I10" s="4">
        <f t="shared" si="1"/>
        <v>4.8045819660344845E-2</v>
      </c>
    </row>
    <row r="11" spans="1:9">
      <c r="A11" s="6" t="s">
        <v>5</v>
      </c>
      <c r="B11" s="4">
        <f>B6/SUM(B4:B6)</f>
        <v>0.29146085822468876</v>
      </c>
      <c r="C11" s="4">
        <f t="shared" ref="C11:I11" si="2">C6/SUM(C4:C6)</f>
        <v>0.96225701289615961</v>
      </c>
      <c r="D11" s="4">
        <f t="shared" si="2"/>
        <v>0.39427491933540931</v>
      </c>
      <c r="E11" s="4">
        <f t="shared" si="2"/>
        <v>0.97855378031919293</v>
      </c>
      <c r="F11" s="4">
        <f t="shared" si="2"/>
        <v>0.79506390836449548</v>
      </c>
      <c r="G11" s="4">
        <f t="shared" si="2"/>
        <v>0.79866513726720212</v>
      </c>
      <c r="H11" s="4">
        <f t="shared" si="2"/>
        <v>0.47678334743183476</v>
      </c>
      <c r="I11" s="4">
        <f t="shared" si="2"/>
        <v>0.60209243485773267</v>
      </c>
    </row>
    <row r="12" spans="1:9">
      <c r="A12" s="6" t="s">
        <v>21</v>
      </c>
      <c r="B12" s="4">
        <f>SUM(B9:B11)</f>
        <v>1</v>
      </c>
      <c r="C12" s="4">
        <f t="shared" ref="C12:I12" si="3">SUM(C9:C11)</f>
        <v>1</v>
      </c>
      <c r="D12" s="4">
        <f t="shared" si="3"/>
        <v>1</v>
      </c>
      <c r="E12" s="4">
        <f t="shared" si="3"/>
        <v>1</v>
      </c>
      <c r="F12" s="4">
        <f t="shared" si="3"/>
        <v>1</v>
      </c>
      <c r="G12" s="4">
        <f t="shared" si="3"/>
        <v>1</v>
      </c>
      <c r="H12" s="4">
        <f t="shared" si="3"/>
        <v>1</v>
      </c>
      <c r="I12" s="4">
        <f t="shared" si="3"/>
        <v>1</v>
      </c>
    </row>
    <row r="13" spans="1:9">
      <c r="A13" s="1"/>
      <c r="B13" s="4"/>
      <c r="C13" s="4"/>
      <c r="D13" s="4"/>
      <c r="E13" s="4"/>
      <c r="F13" s="4"/>
      <c r="G13" s="4"/>
      <c r="H13" s="4"/>
      <c r="I13" s="4"/>
    </row>
    <row r="14" spans="1:9">
      <c r="A14" s="1"/>
      <c r="B14" s="1"/>
      <c r="C14" s="1"/>
      <c r="D14" s="1"/>
      <c r="E14" s="1"/>
      <c r="F14" s="1"/>
      <c r="G14" s="1"/>
      <c r="H14" s="1"/>
      <c r="I14" s="1"/>
    </row>
    <row r="15" spans="1:9">
      <c r="A15" s="1" t="s">
        <v>6</v>
      </c>
      <c r="B15" s="1"/>
      <c r="C15" s="1"/>
      <c r="D15" s="1"/>
      <c r="E15" s="1"/>
      <c r="F15" s="1"/>
      <c r="G15" s="1"/>
      <c r="H15" s="1"/>
      <c r="I15" s="1"/>
    </row>
    <row r="16" spans="1:9">
      <c r="A16" s="1"/>
      <c r="B16" s="1"/>
      <c r="C16" s="1"/>
      <c r="D16" s="1"/>
      <c r="E16" s="1"/>
      <c r="F16" s="1"/>
      <c r="G16" s="1"/>
      <c r="H16" s="1"/>
      <c r="I16" s="1"/>
    </row>
    <row r="17" spans="1:18">
      <c r="A17" s="1"/>
      <c r="B17" s="3" t="s">
        <v>0</v>
      </c>
      <c r="C17" s="3" t="s">
        <v>1</v>
      </c>
      <c r="D17" s="3" t="s">
        <v>2</v>
      </c>
      <c r="E17" s="3" t="s">
        <v>24</v>
      </c>
      <c r="F17" s="3" t="s">
        <v>25</v>
      </c>
      <c r="G17" s="3" t="s">
        <v>26</v>
      </c>
      <c r="H17" s="3" t="s">
        <v>27</v>
      </c>
      <c r="I17" s="3" t="s">
        <v>28</v>
      </c>
      <c r="K17" s="3"/>
      <c r="L17" s="3"/>
      <c r="M17" s="3"/>
      <c r="N17" s="3"/>
      <c r="O17" s="3"/>
      <c r="P17" s="3"/>
      <c r="Q17" s="3"/>
      <c r="R17" s="3"/>
    </row>
    <row r="18" spans="1:18">
      <c r="A18" s="1" t="s">
        <v>7</v>
      </c>
      <c r="B18" s="1">
        <v>17761501</v>
      </c>
      <c r="C18" s="1">
        <v>10857754</v>
      </c>
      <c r="D18" s="1">
        <v>15120185</v>
      </c>
      <c r="E18" s="1">
        <v>16678009</v>
      </c>
      <c r="F18" s="1">
        <v>15541290</v>
      </c>
      <c r="G18" s="1">
        <v>13690614</v>
      </c>
      <c r="H18" s="1">
        <v>15647742</v>
      </c>
      <c r="I18" s="1">
        <v>18026783</v>
      </c>
    </row>
    <row r="19" spans="1:18">
      <c r="A19" s="1" t="s">
        <v>8</v>
      </c>
      <c r="B19" s="1">
        <v>13627154</v>
      </c>
      <c r="C19" s="1">
        <v>6676949</v>
      </c>
      <c r="D19" s="1">
        <v>11103075</v>
      </c>
      <c r="E19" s="1">
        <v>10068581</v>
      </c>
      <c r="F19" s="1">
        <v>7921733</v>
      </c>
      <c r="G19" s="1">
        <v>6851491</v>
      </c>
      <c r="H19" s="1">
        <v>11356999</v>
      </c>
      <c r="I19" s="1">
        <v>13686352</v>
      </c>
      <c r="K19" s="5"/>
      <c r="L19" s="5"/>
      <c r="M19" s="5"/>
      <c r="N19" s="5"/>
      <c r="O19" s="5"/>
      <c r="P19" s="5"/>
      <c r="Q19" s="5"/>
      <c r="R19" s="5"/>
    </row>
    <row r="20" spans="1:18">
      <c r="A20" s="1" t="s">
        <v>9</v>
      </c>
      <c r="B20" s="1">
        <v>7439173</v>
      </c>
      <c r="C20" s="1">
        <v>224957</v>
      </c>
      <c r="D20" s="1">
        <v>5087923</v>
      </c>
      <c r="E20" s="1">
        <v>208027</v>
      </c>
      <c r="F20" s="1">
        <v>1472163</v>
      </c>
      <c r="G20" s="1">
        <v>996563</v>
      </c>
      <c r="H20" s="1">
        <v>4652891</v>
      </c>
      <c r="I20" s="1">
        <v>4295331</v>
      </c>
    </row>
    <row r="21" spans="1:18">
      <c r="A21" s="1" t="s">
        <v>10</v>
      </c>
      <c r="B21" s="1">
        <v>2216199</v>
      </c>
      <c r="C21" s="1">
        <v>27051</v>
      </c>
      <c r="D21" s="1">
        <v>1637488</v>
      </c>
      <c r="E21" s="1">
        <v>7906</v>
      </c>
      <c r="F21" s="1">
        <v>151286</v>
      </c>
      <c r="G21" s="1">
        <v>382881</v>
      </c>
      <c r="H21" s="1">
        <v>1289280</v>
      </c>
      <c r="I21" s="1">
        <v>1150572</v>
      </c>
    </row>
    <row r="22" spans="1:18">
      <c r="A22" s="1" t="s">
        <v>11</v>
      </c>
      <c r="B22" s="1">
        <v>9655372</v>
      </c>
      <c r="C22" s="1">
        <v>252008</v>
      </c>
      <c r="D22" s="1">
        <v>6725411</v>
      </c>
      <c r="E22" s="1">
        <v>215933</v>
      </c>
      <c r="F22" s="1">
        <v>1623449</v>
      </c>
      <c r="G22" s="1">
        <v>1379444</v>
      </c>
      <c r="H22" s="1">
        <v>5942171</v>
      </c>
      <c r="I22" s="1">
        <v>5445903</v>
      </c>
    </row>
    <row r="23" spans="1:18">
      <c r="A23" s="1" t="s">
        <v>12</v>
      </c>
      <c r="B23" s="1">
        <v>8827902</v>
      </c>
      <c r="C23" s="1">
        <v>132632</v>
      </c>
      <c r="D23" s="1">
        <v>6009896</v>
      </c>
      <c r="E23" s="1">
        <v>99170</v>
      </c>
      <c r="F23" s="1">
        <v>599396</v>
      </c>
      <c r="G23" s="1">
        <v>1004236</v>
      </c>
      <c r="H23" s="1">
        <v>5405994</v>
      </c>
      <c r="I23" s="1">
        <v>4788331</v>
      </c>
    </row>
    <row r="26" spans="1:18">
      <c r="A26" s="1" t="s">
        <v>18</v>
      </c>
      <c r="B26" s="5">
        <f t="shared" ref="B26:I26" si="4">$B$19/B19</f>
        <v>1</v>
      </c>
      <c r="C26" s="5">
        <f t="shared" si="4"/>
        <v>2.0409252788960948</v>
      </c>
      <c r="D26" s="5">
        <f t="shared" si="4"/>
        <v>1.227331527527284</v>
      </c>
      <c r="E26" s="5">
        <f t="shared" si="4"/>
        <v>1.3534334182741341</v>
      </c>
      <c r="F26" s="5">
        <f t="shared" si="4"/>
        <v>1.7202238449591776</v>
      </c>
      <c r="G26" s="5">
        <f t="shared" si="4"/>
        <v>1.9889326279491573</v>
      </c>
      <c r="H26" s="5">
        <f t="shared" si="4"/>
        <v>1.1998903935802054</v>
      </c>
      <c r="I26" s="5">
        <f t="shared" si="4"/>
        <v>0.99567466918869252</v>
      </c>
    </row>
    <row r="27" spans="1:18">
      <c r="A27" s="1" t="s">
        <v>19</v>
      </c>
    </row>
    <row r="29" spans="1:18">
      <c r="A29" s="2" t="s">
        <v>23</v>
      </c>
    </row>
    <row r="30" spans="1:18">
      <c r="B30" s="3" t="s">
        <v>0</v>
      </c>
      <c r="C30" s="3" t="s">
        <v>1</v>
      </c>
      <c r="D30" s="3" t="s">
        <v>2</v>
      </c>
      <c r="E30" s="3" t="s">
        <v>24</v>
      </c>
      <c r="F30" s="3" t="s">
        <v>25</v>
      </c>
      <c r="G30" s="3" t="s">
        <v>26</v>
      </c>
      <c r="H30" s="3" t="s">
        <v>27</v>
      </c>
      <c r="I30" s="3" t="s">
        <v>28</v>
      </c>
    </row>
    <row r="31" spans="1:18">
      <c r="A31" t="s">
        <v>13</v>
      </c>
      <c r="B31" s="1">
        <v>8379301</v>
      </c>
      <c r="C31" s="1">
        <v>39611</v>
      </c>
      <c r="D31" s="1">
        <v>2959798</v>
      </c>
      <c r="E31" s="1">
        <v>50741</v>
      </c>
      <c r="F31" s="1">
        <v>219269</v>
      </c>
      <c r="G31" s="1">
        <v>420201</v>
      </c>
      <c r="H31" s="1">
        <v>3372965</v>
      </c>
      <c r="I31" s="1">
        <v>1131248</v>
      </c>
    </row>
    <row r="32" spans="1:18">
      <c r="A32" t="s">
        <v>14</v>
      </c>
      <c r="B32">
        <v>903488</v>
      </c>
      <c r="C32">
        <v>255499</v>
      </c>
      <c r="D32">
        <v>406546</v>
      </c>
      <c r="E32">
        <v>153254</v>
      </c>
      <c r="F32">
        <v>358694</v>
      </c>
      <c r="G32">
        <v>171502</v>
      </c>
      <c r="H32">
        <v>388748</v>
      </c>
      <c r="I32">
        <v>217022</v>
      </c>
    </row>
    <row r="33" spans="1:18">
      <c r="A33" t="s">
        <v>15</v>
      </c>
      <c r="B33">
        <v>7422874</v>
      </c>
      <c r="C33">
        <v>11209596</v>
      </c>
      <c r="D33">
        <v>11045752</v>
      </c>
      <c r="E33">
        <v>12105956</v>
      </c>
      <c r="F33">
        <v>7710597</v>
      </c>
      <c r="G33">
        <v>4490277</v>
      </c>
      <c r="H33">
        <v>6081596</v>
      </c>
      <c r="I33">
        <v>7529831</v>
      </c>
    </row>
    <row r="35" spans="1:18">
      <c r="A35" s="8" t="s">
        <v>20</v>
      </c>
    </row>
    <row r="36" spans="1:18">
      <c r="A36" s="6" t="s">
        <v>3</v>
      </c>
      <c r="B36" s="4">
        <f t="shared" ref="B36:I36" si="5">B31/SUM(B31:B33)</f>
        <v>0.50158446270585011</v>
      </c>
      <c r="C36" s="4">
        <f t="shared" si="5"/>
        <v>3.4430258365576662E-3</v>
      </c>
      <c r="D36" s="4">
        <f t="shared" si="5"/>
        <v>0.20536901780282341</v>
      </c>
      <c r="E36" s="4">
        <f t="shared" si="5"/>
        <v>4.1219497949260726E-3</v>
      </c>
      <c r="F36" s="4">
        <f t="shared" si="5"/>
        <v>2.6454414277027615E-2</v>
      </c>
      <c r="G36" s="4">
        <f t="shared" si="5"/>
        <v>8.2684504858342611E-2</v>
      </c>
      <c r="H36" s="4">
        <f t="shared" si="5"/>
        <v>0.3426657641246455</v>
      </c>
      <c r="I36" s="4">
        <f t="shared" si="5"/>
        <v>0.12742004174090832</v>
      </c>
    </row>
    <row r="37" spans="1:18">
      <c r="A37" s="6" t="s">
        <v>4</v>
      </c>
      <c r="B37" s="4">
        <f t="shared" ref="B37:I37" si="6">B32/SUM(B31:B33)</f>
        <v>5.4082738290602415E-2</v>
      </c>
      <c r="C37" s="4">
        <f t="shared" si="6"/>
        <v>2.2208216359461946E-2</v>
      </c>
      <c r="D37" s="4">
        <f t="shared" si="6"/>
        <v>2.8208665831812387E-2</v>
      </c>
      <c r="E37" s="4">
        <f t="shared" si="6"/>
        <v>1.2449602764462669E-2</v>
      </c>
      <c r="F37" s="4">
        <f t="shared" si="6"/>
        <v>4.3275792176204309E-2</v>
      </c>
      <c r="G37" s="4">
        <f t="shared" si="6"/>
        <v>3.3747082829920623E-2</v>
      </c>
      <c r="H37" s="4">
        <f t="shared" si="6"/>
        <v>3.9493629632067831E-2</v>
      </c>
      <c r="I37" s="4">
        <f t="shared" si="6"/>
        <v>2.4444641934125325E-2</v>
      </c>
    </row>
    <row r="38" spans="1:18">
      <c r="A38" s="6" t="s">
        <v>5</v>
      </c>
      <c r="B38" s="4">
        <f t="shared" ref="B38:I38" si="7">B33/SUM(B31:B33)</f>
        <v>0.4443327990035475</v>
      </c>
      <c r="C38" s="4">
        <f t="shared" si="7"/>
        <v>0.97434875780398034</v>
      </c>
      <c r="D38" s="4">
        <f t="shared" si="7"/>
        <v>0.76642231636536418</v>
      </c>
      <c r="E38" s="4">
        <f t="shared" si="7"/>
        <v>0.98342844744061131</v>
      </c>
      <c r="F38" s="4">
        <f t="shared" si="7"/>
        <v>0.93026979354676809</v>
      </c>
      <c r="G38" s="4">
        <f t="shared" si="7"/>
        <v>0.88356841231173677</v>
      </c>
      <c r="H38" s="4">
        <f t="shared" si="7"/>
        <v>0.61784060624328674</v>
      </c>
      <c r="I38" s="4">
        <f t="shared" si="7"/>
        <v>0.8481353163249663</v>
      </c>
    </row>
    <row r="39" spans="1:18">
      <c r="A39" s="6" t="s">
        <v>21</v>
      </c>
      <c r="B39" s="4">
        <f t="shared" ref="B39:I39" si="8">SUM(B36:B38)</f>
        <v>1</v>
      </c>
      <c r="C39" s="4">
        <f t="shared" si="8"/>
        <v>1</v>
      </c>
      <c r="D39" s="4">
        <f t="shared" si="8"/>
        <v>1</v>
      </c>
      <c r="E39" s="4">
        <f t="shared" si="8"/>
        <v>1</v>
      </c>
      <c r="F39" s="4">
        <f t="shared" si="8"/>
        <v>1</v>
      </c>
      <c r="G39" s="4">
        <f t="shared" si="8"/>
        <v>1</v>
      </c>
      <c r="H39" s="4">
        <f t="shared" si="8"/>
        <v>1</v>
      </c>
      <c r="I39" s="4">
        <f t="shared" si="8"/>
        <v>1</v>
      </c>
    </row>
    <row r="40" spans="1:18">
      <c r="B40" s="4"/>
      <c r="C40" s="4"/>
      <c r="D40" s="4"/>
      <c r="E40" s="4"/>
      <c r="F40" s="4"/>
      <c r="G40" s="4"/>
      <c r="H40" s="4"/>
      <c r="I40" s="4"/>
    </row>
    <row r="42" spans="1:18">
      <c r="A42" t="s">
        <v>6</v>
      </c>
    </row>
    <row r="44" spans="1:18">
      <c r="B44" s="3" t="s">
        <v>0</v>
      </c>
      <c r="C44" s="3" t="s">
        <v>1</v>
      </c>
      <c r="D44" s="3" t="s">
        <v>2</v>
      </c>
      <c r="E44" s="3" t="s">
        <v>24</v>
      </c>
      <c r="F44" s="3" t="s">
        <v>25</v>
      </c>
      <c r="G44" s="3" t="s">
        <v>26</v>
      </c>
      <c r="H44" s="3" t="s">
        <v>27</v>
      </c>
      <c r="I44" s="3" t="s">
        <v>28</v>
      </c>
      <c r="K44" s="3"/>
      <c r="L44" s="3"/>
      <c r="M44" s="3"/>
      <c r="N44" s="3"/>
      <c r="O44" s="3"/>
      <c r="P44" s="3"/>
      <c r="Q44" s="3"/>
      <c r="R44" s="3"/>
    </row>
    <row r="45" spans="1:18">
      <c r="A45" t="s">
        <v>7</v>
      </c>
      <c r="B45">
        <v>21527433</v>
      </c>
      <c r="C45">
        <v>17930995</v>
      </c>
      <c r="D45">
        <v>20066344</v>
      </c>
      <c r="E45">
        <v>21723071</v>
      </c>
      <c r="F45">
        <v>15316959</v>
      </c>
      <c r="G45">
        <v>13108527</v>
      </c>
      <c r="H45">
        <v>16063234</v>
      </c>
      <c r="I45">
        <v>18429734</v>
      </c>
    </row>
    <row r="46" spans="1:18">
      <c r="A46" t="s">
        <v>8</v>
      </c>
      <c r="B46">
        <v>16705663</v>
      </c>
      <c r="C46">
        <v>11504706</v>
      </c>
      <c r="D46">
        <v>14412096</v>
      </c>
      <c r="E46">
        <v>12309951</v>
      </c>
      <c r="F46">
        <v>8288560</v>
      </c>
      <c r="G46">
        <v>5081980</v>
      </c>
      <c r="H46">
        <v>9843309</v>
      </c>
      <c r="I46">
        <v>8878101</v>
      </c>
      <c r="K46" s="5"/>
      <c r="L46" s="5"/>
      <c r="M46" s="5"/>
      <c r="N46" s="5"/>
      <c r="O46" s="5"/>
      <c r="P46" s="5"/>
      <c r="Q46" s="5"/>
      <c r="R46" s="5"/>
    </row>
    <row r="47" spans="1:18">
      <c r="A47" t="s">
        <v>9</v>
      </c>
      <c r="B47">
        <v>6471059</v>
      </c>
      <c r="C47">
        <v>276308</v>
      </c>
      <c r="D47">
        <v>2340432</v>
      </c>
      <c r="E47">
        <v>184205</v>
      </c>
      <c r="F47">
        <v>518435</v>
      </c>
      <c r="G47">
        <v>503825</v>
      </c>
      <c r="H47">
        <v>2771876</v>
      </c>
      <c r="I47">
        <v>984507</v>
      </c>
    </row>
    <row r="48" spans="1:18">
      <c r="A48" t="s">
        <v>10</v>
      </c>
      <c r="B48">
        <v>2811730</v>
      </c>
      <c r="C48">
        <v>18802</v>
      </c>
      <c r="D48">
        <v>1025912</v>
      </c>
      <c r="E48">
        <v>19790</v>
      </c>
      <c r="F48">
        <v>59528</v>
      </c>
      <c r="G48">
        <v>87878</v>
      </c>
      <c r="H48">
        <v>989837</v>
      </c>
      <c r="I48">
        <v>363763</v>
      </c>
    </row>
    <row r="49" spans="1:9">
      <c r="A49" t="s">
        <v>11</v>
      </c>
      <c r="B49">
        <v>9282789</v>
      </c>
      <c r="C49">
        <v>295110</v>
      </c>
      <c r="D49">
        <v>3366344</v>
      </c>
      <c r="E49">
        <v>203995</v>
      </c>
      <c r="F49">
        <v>577963</v>
      </c>
      <c r="G49">
        <v>591703</v>
      </c>
      <c r="H49">
        <v>3761713</v>
      </c>
      <c r="I49">
        <v>1348270</v>
      </c>
    </row>
    <row r="50" spans="1:9">
      <c r="A50" t="s">
        <v>12</v>
      </c>
      <c r="B50">
        <v>8379301</v>
      </c>
      <c r="C50">
        <v>39611</v>
      </c>
      <c r="D50">
        <v>2959798</v>
      </c>
      <c r="E50">
        <v>50741</v>
      </c>
      <c r="F50">
        <v>219269</v>
      </c>
      <c r="G50">
        <v>420201</v>
      </c>
      <c r="H50">
        <v>3372965</v>
      </c>
      <c r="I50">
        <v>1131248</v>
      </c>
    </row>
    <row r="53" spans="1:9">
      <c r="A53" s="1" t="s">
        <v>18</v>
      </c>
      <c r="B53" s="5">
        <f t="shared" ref="B53:I53" si="9">$B$19/B46</f>
        <v>0.81572063317690535</v>
      </c>
      <c r="C53" s="5">
        <f t="shared" si="9"/>
        <v>1.1844852010994458</v>
      </c>
      <c r="D53" s="5">
        <f t="shared" si="9"/>
        <v>0.94553588874234529</v>
      </c>
      <c r="E53" s="5">
        <f t="shared" si="9"/>
        <v>1.1070031066736172</v>
      </c>
      <c r="F53" s="5">
        <f t="shared" si="9"/>
        <v>1.6440918567278273</v>
      </c>
      <c r="G53" s="5">
        <f t="shared" si="9"/>
        <v>2.6814654917965046</v>
      </c>
      <c r="H53" s="5">
        <f t="shared" si="9"/>
        <v>1.3844078246451472</v>
      </c>
      <c r="I53" s="5">
        <f t="shared" si="9"/>
        <v>1.5349176586299256</v>
      </c>
    </row>
    <row r="54" spans="1:9">
      <c r="A54" s="1" t="s">
        <v>19</v>
      </c>
    </row>
    <row r="57" spans="1:9">
      <c r="A57" s="2" t="s">
        <v>16</v>
      </c>
      <c r="B57" s="11" t="s">
        <v>17</v>
      </c>
      <c r="C57" s="11"/>
      <c r="D57" s="11"/>
      <c r="E57" s="11"/>
      <c r="F57" s="11"/>
      <c r="G57" s="11"/>
      <c r="H57" s="11"/>
      <c r="I57" s="11"/>
    </row>
    <row r="58" spans="1:9">
      <c r="A58" s="2"/>
      <c r="B58" s="7"/>
      <c r="C58" s="7"/>
      <c r="D58" s="7"/>
      <c r="E58" s="7"/>
      <c r="F58" s="7"/>
      <c r="G58" s="7"/>
      <c r="H58" s="7"/>
      <c r="I58" s="7"/>
    </row>
    <row r="59" spans="1:9">
      <c r="A59" s="8" t="s">
        <v>20</v>
      </c>
      <c r="B59" s="3" t="s">
        <v>0</v>
      </c>
      <c r="C59" s="3" t="s">
        <v>1</v>
      </c>
      <c r="D59" s="3" t="s">
        <v>2</v>
      </c>
      <c r="E59" s="3" t="s">
        <v>24</v>
      </c>
      <c r="F59" s="3" t="s">
        <v>25</v>
      </c>
      <c r="G59" s="3" t="s">
        <v>26</v>
      </c>
      <c r="H59" s="3" t="s">
        <v>27</v>
      </c>
      <c r="I59" s="3" t="s">
        <v>28</v>
      </c>
    </row>
    <row r="60" spans="1:9">
      <c r="A60" s="6" t="s">
        <v>3</v>
      </c>
      <c r="B60" s="9">
        <f>(B9+B36)/2</f>
        <v>0.5747007305156997</v>
      </c>
      <c r="C60" s="9">
        <f t="shared" ref="C60:I60" si="10">(C9+C36)/2</f>
        <v>1.165359417275599E-2</v>
      </c>
      <c r="D60" s="9">
        <f t="shared" si="10"/>
        <v>0.37332557004888667</v>
      </c>
      <c r="E60" s="9">
        <f t="shared" si="10"/>
        <v>6.9857006358764236E-3</v>
      </c>
      <c r="F60" s="9">
        <f t="shared" si="10"/>
        <v>5.1059585482999797E-2</v>
      </c>
      <c r="G60" s="9">
        <f t="shared" si="10"/>
        <v>0.11462819851010464</v>
      </c>
      <c r="H60" s="9">
        <f t="shared" si="10"/>
        <v>0.4093356326128863</v>
      </c>
      <c r="I60" s="9">
        <f t="shared" si="10"/>
        <v>0.23864089361141538</v>
      </c>
    </row>
    <row r="61" spans="1:9">
      <c r="A61" s="6" t="s">
        <v>4</v>
      </c>
      <c r="B61" s="5">
        <f t="shared" ref="B61:I61" si="11">(B10+B37)/2</f>
        <v>5.7402440870182279E-2</v>
      </c>
      <c r="C61" s="5">
        <f t="shared" si="11"/>
        <v>2.0043520477174011E-2</v>
      </c>
      <c r="D61" s="5">
        <f t="shared" si="11"/>
        <v>4.6325812100726615E-2</v>
      </c>
      <c r="E61" s="5">
        <f t="shared" si="11"/>
        <v>1.2023185484221476E-2</v>
      </c>
      <c r="F61" s="5">
        <f t="shared" si="11"/>
        <v>8.6273563561368422E-2</v>
      </c>
      <c r="G61" s="5">
        <f t="shared" si="11"/>
        <v>4.4255026700425915E-2</v>
      </c>
      <c r="H61" s="5">
        <f t="shared" si="11"/>
        <v>4.3352390549552956E-2</v>
      </c>
      <c r="I61" s="5">
        <f t="shared" si="11"/>
        <v>3.6245230797235087E-2</v>
      </c>
    </row>
    <row r="62" spans="1:9">
      <c r="A62" s="6" t="s">
        <v>5</v>
      </c>
      <c r="B62" s="5">
        <f t="shared" ref="B62:I62" si="12">(B11+B38)/2</f>
        <v>0.3678968286141181</v>
      </c>
      <c r="C62" s="5">
        <f t="shared" si="12"/>
        <v>0.96830288535006992</v>
      </c>
      <c r="D62" s="5">
        <f t="shared" si="12"/>
        <v>0.58034861785038672</v>
      </c>
      <c r="E62" s="5">
        <f t="shared" si="12"/>
        <v>0.98099111387990212</v>
      </c>
      <c r="F62" s="5">
        <f t="shared" si="12"/>
        <v>0.86266685095563178</v>
      </c>
      <c r="G62" s="5">
        <f t="shared" si="12"/>
        <v>0.84111677478946945</v>
      </c>
      <c r="H62" s="5">
        <f t="shared" si="12"/>
        <v>0.54731197683756072</v>
      </c>
      <c r="I62" s="5">
        <f t="shared" si="12"/>
        <v>0.72511387559134954</v>
      </c>
    </row>
    <row r="63" spans="1:9">
      <c r="A63" s="6" t="s">
        <v>21</v>
      </c>
      <c r="B63" s="5">
        <f>SUM(B60:B62)</f>
        <v>1</v>
      </c>
      <c r="C63" s="5">
        <f t="shared" ref="C63:I63" si="13">SUM(C60:C62)</f>
        <v>0.99999999999999989</v>
      </c>
      <c r="D63" s="5">
        <f t="shared" si="13"/>
        <v>1</v>
      </c>
      <c r="E63" s="5">
        <f t="shared" si="13"/>
        <v>1</v>
      </c>
      <c r="F63" s="5">
        <f t="shared" si="13"/>
        <v>1</v>
      </c>
      <c r="G63" s="5">
        <f t="shared" si="13"/>
        <v>1</v>
      </c>
      <c r="H63" s="5">
        <f t="shared" si="13"/>
        <v>1</v>
      </c>
      <c r="I63" s="5">
        <f t="shared" si="13"/>
        <v>1</v>
      </c>
    </row>
  </sheetData>
  <mergeCells count="1">
    <mergeCell ref="B57:I57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</dc:creator>
  <cp:lastModifiedBy>KI</cp:lastModifiedBy>
  <dcterms:created xsi:type="dcterms:W3CDTF">2011-12-30T15:17:57Z</dcterms:created>
  <dcterms:modified xsi:type="dcterms:W3CDTF">2012-02-07T15:10:12Z</dcterms:modified>
</cp:coreProperties>
</file>